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A:\Jan26\"/>
    </mc:Choice>
  </mc:AlternateContent>
  <xr:revisionPtr revIDLastSave="0" documentId="8_{3EFB5231-CCC6-44B7-8939-99B4AD1D50E7}" xr6:coauthVersionLast="47" xr6:coauthVersionMax="47" xr10:uidLastSave="{00000000-0000-0000-0000-000000000000}"/>
  <bookViews>
    <workbookView xWindow="-28920" yWindow="-120" windowWidth="29040" windowHeight="15720"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<sst xmlns="http://schemas.openxmlformats.org/spreadsheetml/2006/main" count="7634" uniqueCount="1611">
  <si>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</si>
  <si>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</si>
  <si>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</si>
  <si>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</si>
  <si>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</si>
  <si>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</si>
  <si>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</si>
  <si>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</si>
  <si>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</si>
  <si>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</si>
  <si>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</si>
  <si>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</si>
  <si>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</si>
  <si>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</si>
  <si>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</si>
  <si>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</si>
  <si>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</si>
  <si>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</si>
  <si>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</si>
  <si>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</si>
  <si>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</si>
  <si>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</si>
  <si>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</si>
  <si>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</si>
  <si>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</si>
  <si>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</si>
  <si>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</si>
  <si>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</si>
  <si>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</si>
  <si>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</si>
  <si>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</si>
  <si>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</si>
  <si>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</si>
  <si>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</si>
  <si>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</si>
  <si>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</si>
  <si>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</si>
  <si>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</si>
  <si>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</si>
  <si>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</si>
  <si>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</si>
  <si>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</si>
  <si>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</si>
  <si>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</si>
  <si>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</si>
  <si>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</si>
  <si>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</si>
  <si>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</si>
  <si>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</si>
  <si>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</si>
  <si>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</si>
  <si>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</si>
  <si>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</si>
  <si>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</si>
  <si>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</si>
  <si>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</si>
  <si>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</si>
  <si>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</si>
  <si>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</si>
  <si>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</si>
  <si>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</si>
  <si>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</si>
  <si>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</si>
  <si>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</si>
  <si>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</si>
  <si>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</si>
  <si>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</si>
  <si>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</si>
  <si>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</si>
  <si>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</si>
  <si>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</si>
  <si>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</si>
  <si>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</si>
  <si>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</si>
  <si>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</si>
  <si>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</si>
  <si>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</si>
  <si>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</si>
  <si>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</si>
  <si>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</si>
  <si>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</si>
  <si>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</si>
  <si>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</si>
  <si>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</si>
  <si>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</si>
  <si>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</si>
  <si>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</si>
  <si>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</si>
  <si>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</si>
  <si>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</si>
  <si>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</si>
  <si>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</si>
  <si>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</si>
  <si>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</si>
  <si>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</si>
  <si>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</si>
  <si>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</si>
  <si>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</si>
  <si>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</si>
  <si>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</si>
  <si>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</si>
  <si>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</si>
  <si>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</si>
  <si>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</si>
  <si>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</si>
  <si>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</si>
  <si>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</si>
  <si>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</si>
  <si>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</si>
  <si>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</si>
  <si>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</si>
  <si>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</si>
  <si>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</si>
  <si>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</si>
  <si>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</si>
  <si>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</si>
  <si>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</si>
  <si>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</si>
  <si>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</si>
  <si>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</si>
  <si>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</si>
  <si>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</si>
  <si>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</si>
  <si>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</si>
  <si>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</si>
  <si>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</si>
  <si>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</si>
  <si>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</si>
  <si>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</si>
  <si>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</si>
  <si>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</si>
  <si>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</si>
  <si>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</si>
  <si>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</si>
  <si>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</si>
  <si>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</si>
  <si>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</si>
  <si>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</si>
  <si>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</si>
  <si>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</si>
  <si>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</si>
  <si>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</si>
  <si>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</si>
  <si>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</si>
  <si>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</si>
  <si>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</si>
  <si>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</si>
  <si>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</si>
  <si>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</si>
  <si>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</si>
  <si>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</si>
  <si>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</si>
  <si>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</si>
  <si>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</si>
  <si>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</si>
  <si>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</si>
  <si>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</si>
  <si>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</si>
  <si>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</si>
  <si>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</si>
  <si>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</si>
  <si>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</si>
  <si>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</si>
  <si>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</si>
  <si>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</si>
  <si>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</si>
  <si>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</si>
  <si>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</si>
  <si>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</si>
  <si>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</si>
  <si>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</si>
  <si>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</si>
  <si>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</si>
  <si>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</si>
  <si>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</si>
  <si>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</si>
  <si>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</si>
  <si>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</si>
  <si>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</si>
  <si>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</si>
  <si>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</si>
  <si>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</si>
  <si>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</si>
  <si>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</si>
  <si>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</si>
  <si>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</si>
  <si>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</si>
  <si>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</si>
  <si>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</si>
  <si>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</si>
  <si>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</si>
  <si>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</si>
  <si>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</si>
  <si>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</si>
  <si>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</si>
  <si>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</si>
  <si>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</si>
  <si>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</si>
  <si>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</si>
  <si>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</si>
  <si>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</si>
  <si>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</si>
  <si>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</si>
  <si>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</si>
  <si>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</si>
  <si>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</si>
  <si>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</si>
  <si>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</si>
  <si>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</si>
  <si>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</si>
  <si>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</si>
  <si>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</si>
  <si>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</si>
  <si>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</si>
  <si>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</si>
  <si>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</si>
  <si>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</si>
  <si>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</si>
  <si>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</si>
  <si>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</si>
  <si>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</si>
  <si>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</si>
  <si>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</si>
  <si>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</si>
  <si>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</si>
  <si>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</si>
  <si>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</si>
  <si>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</si>
  <si>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</si>
  <si>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</si>
  <si>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</si>
  <si>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</si>
  <si>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</si>
  <si>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</si>
  <si>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</si>
  <si>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</si>
  <si>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</si>
  <si>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</si>
  <si>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</si>
  <si>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</si>
  <si>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</si>
  <si>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</si>
  <si>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</si>
  <si>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</si>
  <si>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</si>
  <si>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</si>
  <si>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</si>
  <si>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</si>
  <si>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</si>
  <si>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</si>
  <si>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</si>
  <si>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</si>
  <si>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</si>
  <si>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</si>
  <si>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</si>
  <si>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</si>
  <si>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</si>
  <si>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</si>
  <si>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</si>
  <si>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</si>
  <si>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</si>
  <si>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</si>
  <si>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</si>
  <si>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</si>
  <si>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</si>
  <si>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</si>
  <si>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</si>
  <si>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</si>
  <si>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</si>
  <si>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</si>
  <si>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</si>
  <si>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</si>
  <si>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</si>
  <si>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</si>
  <si>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</si>
  <si>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</si>
  <si>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</si>
  <si>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</si>
  <si>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</si>
  <si>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</si>
  <si>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</si>
  <si>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</si>
  <si>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</si>
  <si>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</si>
  <si>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</si>
  <si>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</si>
  <si>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</si>
  <si>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</si>
  <si>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</si>
  <si>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</si>
  <si>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</si>
  <si>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</si>
  <si>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</si>
  <si>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</si>
  <si>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</si>
  <si>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</si>
  <si>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</si>
  <si>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</si>
  <si>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</si>
  <si>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</si>
  <si>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</si>
  <si>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</si>
  <si>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</si>
  <si>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</si>
  <si>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</si>
  <si>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</si>
  <si>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</si>
  <si>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</si>
  <si>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</si>
  <si>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</si>
  <si>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</si>
  <si>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</si>
  <si>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</si>
  <si>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</si>
  <si>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</si>
  <si>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</si>
  <si>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</si>
  <si>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</si>
  <si>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</si>
  <si>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</si>
  <si>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</si>
  <si>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</si>
  <si>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</si>
  <si>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</si>
  <si>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</si>
  <si>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</si>
  <si>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</si>
  <si>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</si>
  <si>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</si>
  <si>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</si>
  <si>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</si>
  <si>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</si>
  <si>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</si>
  <si>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</si>
  <si>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</si>
  <si>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</si>
  <si>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</si>
  <si>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</si>
  <si>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</si>
  <si>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</si>
  <si>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</si>
  <si>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</si>
  <si>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</si>
  <si>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</si>
  <si>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</si>
  <si>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</si>
  <si>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</si>
  <si>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</si>
  <si>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</si>
  <si>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</si>
  <si>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</si>
  <si>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</si>
  <si>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</si>
  <si>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</si>
  <si>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</si>
  <si>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</si>
  <si>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</si>
  <si>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</si>
  <si>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</si>
  <si>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</si>
  <si>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</si>
  <si>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</si>
  <si>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</si>
  <si>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</si>
  <si>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</si>
  <si>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</si>
  <si>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</si>
  <si>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</si>
  <si>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</si>
  <si>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</si>
  <si>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</si>
  <si>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</si>
  <si>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</si>
  <si>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</si>
  <si>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</si>
  <si>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</si>
  <si>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</si>
  <si>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</si>
  <si>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</si>
  <si>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</si>
  <si>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</si>
  <si>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</si>
  <si>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</si>
  <si>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</si>
  <si>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</si>
  <si>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</si>
  <si>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</si>
  <si>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</si>
  <si>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</si>
  <si>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</si>
  <si>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</si>
  <si>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</si>
  <si>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</si>
  <si>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</si>
  <si>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</si>
  <si>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</si>
  <si>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</si>
  <si>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</si>
  <si>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</si>
  <si>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</si>
  <si>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</si>
  <si>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</si>
  <si>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</si>
  <si>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</si>
  <si>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</si>
  <si>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</si>
  <si>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</si>
  <si>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</si>
  <si>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</si>
  <si>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</si>
  <si>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</si>
  <si>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</si>
  <si>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</si>
  <si>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</si>
  <si>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</si>
  <si>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</si>
  <si>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</si>
  <si>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</si>
  <si>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</si>
  <si>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</si>
  <si>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</si>
  <si>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</si>
  <si>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</si>
  <si>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</si>
  <si>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</si>
  <si>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</si>
  <si>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</si>
  <si>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</si>
  <si>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</si>
  <si>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</si>
  <si>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</si>
  <si>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</si>
  <si>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</si>
  <si>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</si>
  <si>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</si>
  <si>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</si>
  <si>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</si>
  <si>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</si>
  <si>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</si>
  <si>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</si>
  <si>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</si>
  <si>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</si>
  <si>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</si>
  <si>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</si>
  <si>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</si>
  <si>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</si>
  <si>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</si>
  <si>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</si>
  <si>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</si>
  <si>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</si>
  <si>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</si>
  <si>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</si>
  <si>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</si>
  <si>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</si>
  <si>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</si>
  <si>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</si>
  <si>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</si>
  <si>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</si>
  <si>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</si>
  <si>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</si>
  <si>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</si>
  <si>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</si>
  <si>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</si>
  <si>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</si>
  <si>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</si>
  <si>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</si>
  <si>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</si>
  <si>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</si>
  <si>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</si>
  <si>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</si>
  <si>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</si>
  <si>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</si>
  <si>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</si>
  <si>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</si>
  <si>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</si>
  <si>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</si>
  <si>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</si>
  <si>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</si>
  <si>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</si>
  <si>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</si>
  <si>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</si>
  <si>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</si>
  <si>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</si>
  <si>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</si>
  <si>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</si>
  <si>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</si>
  <si>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</si>
  <si>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</si>
  <si>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</si>
  <si>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</si>
  <si>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</si>
  <si>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</si>
  <si>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</si>
  <si>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</si>
  <si>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</si>
  <si>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</si>
  <si>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</si>
  <si>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</si>
  <si>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</si>
  <si>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</si>
  <si>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</si>
  <si>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</si>
  <si>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</si>
  <si>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</si>
  <si>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</si>
  <si>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</si>
  <si>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</si>
  <si>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</si>
  <si>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</si>
  <si>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</si>
  <si>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</si>
  <si>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</si>
  <si>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</si>
  <si>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</si>
  <si>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</si>
  <si>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</si>
  <si>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</si>
  <si>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</si>
  <si>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</si>
  <si>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</si>
  <si>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</si>
  <si>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</si>
  <si>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</si>
  <si>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</si>
  <si>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</si>
  <si>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</si>
  <si>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</si>
  <si>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</si>
  <si>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</si>
  <si>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</si>
  <si>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</si>
  <si>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</si>
  <si>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</si>
  <si>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</si>
  <si>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</si>
  <si>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</si>
  <si>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</si>
  <si>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</si>
  <si>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</si>
  <si>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</si>
  <si>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</si>
  <si>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</si>
  <si>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</si>
  <si>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</si>
  <si>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</si>
  <si>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</si>
  <si>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</si>
  <si>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</si>
  <si>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</si>
  <si>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</si>
  <si>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</si>
  <si>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</si>
  <si>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</si>
  <si>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</si>
  <si>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</si>
  <si>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</si>
  <si>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</si>
  <si>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</si>
  <si>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</si>
  <si>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</si>
  <si>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</si>
  <si>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</si>
  <si>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</si>
  <si>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</si>
  <si>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</si>
  <si>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</si>
  <si>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</si>
  <si>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</si>
  <si>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</si>
  <si>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</si>
  <si>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</si>
  <si>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</si>
  <si>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</si>
  <si>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</si>
  <si>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</si>
  <si>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</si>
  <si>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</si>
  <si>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</si>
  <si>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</si>
  <si>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</si>
  <si>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</si>
  <si>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</si>
  <si>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</si>
  <si>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</si>
  <si>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</si>
  <si>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</si>
  <si>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</si>
  <si>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</si>
  <si>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</si>
  <si>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</si>
  <si>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</si>
  <si>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</si>
  <si>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</si>
  <si>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</si>
  <si>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</si>
  <si>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</si>
  <si>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</si>
  <si>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</si>
  <si>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</si>
  <si>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</si>
  <si>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</si>
  <si>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</si>
  <si>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</si>
  <si>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</si>
  <si>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</si>
  <si>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</si>
  <si>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</si>
  <si>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</si>
  <si>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</si>
  <si>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</si>
  <si>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</si>
  <si>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</si>
  <si>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</si>
  <si>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</si>
  <si>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</si>
  <si>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</si>
  <si>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</si>
  <si>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</si>
  <si>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</si>
  <si>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</si>
  <si>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</si>
  <si>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</si>
  <si>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</si>
  <si>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</si>
  <si>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</si>
  <si>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</si>
  <si>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</si>
  <si>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</si>
  <si>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</si>
  <si>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</si>
  <si>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</si>
  <si>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</si>
  <si>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</si>
  <si>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</si>
  <si>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</si>
  <si>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</si>
  <si>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</si>
  <si>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</si>
  <si>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</si>
  <si>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</si>
  <si>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</si>
  <si>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</si>
  <si>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</si>
  <si>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</si>
  <si>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</si>
  <si>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</si>
  <si>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</si>
  <si>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</si>
  <si>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</si>
  <si>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</si>
  <si>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</si>
  <si>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</si>
  <si>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</si>
  <si>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</si>
  <si>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</si>
  <si>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</si>
  <si>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</si>
  <si>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</si>
  <si>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</si>
  <si>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</si>
  <si>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</si>
  <si>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</si>
  <si>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</si>
  <si>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</si>
  <si>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</si>
  <si>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</si>
  <si>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</si>
  <si>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</si>
  <si>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</si>
  <si>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</si>
  <si>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</si>
  <si>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</si>
  <si>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</si>
  <si>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</si>
  <si>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</si>
  <si>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</si>
  <si>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</si>
  <si>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</si>
  <si>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</si>
  <si>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</si>
  <si>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</si>
  <si>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</si>
  <si>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</si>
  <si>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</si>
  <si>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</si>
  <si>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</si>
  <si>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</si>
  <si>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</si>
  <si>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</si>
  <si>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</si>
  <si>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</si>
  <si>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</si>
  <si>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</si>
  <si>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</si>
  <si>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</si>
  <si>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</si>
  <si>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</si>
  <si>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</si>
  <si>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</si>
  <si>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</si>
  <si>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</si>
  <si>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</si>
  <si>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</si>
  <si>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</si>
  <si>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</si>
  <si>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</si>
  <si>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</si>
  <si>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</si>
  <si>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</si>
  <si>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</si>
  <si>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</si>
  <si>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</si>
  <si>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</si>
  <si>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</si>
  <si>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</si>
  <si>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</si>
  <si>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</si>
  <si>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</si>
  <si>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</si>
  <si>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</si>
  <si>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</si>
  <si>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</si>
  <si>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</si>
  <si>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</si>
  <si>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</si>
  <si>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</si>
  <si>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</si>
  <si>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</si>
  <si>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</si>
  <si>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</si>
  <si>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</si>
  <si>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</si>
  <si>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</si>
  <si>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</si>
  <si>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</si>
  <si>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</si>
  <si>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</si>
  <si>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</si>
  <si>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</si>
  <si>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</si>
  <si>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</si>
  <si>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</si>
  <si>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</si>
  <si>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</si>
  <si>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</si>
  <si>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</si>
  <si>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</si>
  <si>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</si>
  <si>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</si>
  <si>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</si>
  <si>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</si>
  <si>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</si>
  <si>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</si>
  <si>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</si>
  <si>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</si>
  <si>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</si>
  <si>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</si>
  <si>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</si>
  <si>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</si>
  <si>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</si>
  <si>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</si>
  <si>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</si>
  <si>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</si>
  <si>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</si>
  <si>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</si>
  <si>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</si>
  <si>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</si>
  <si>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</si>
  <si>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</si>
  <si>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</si>
  <si>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</si>
  <si>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</si>
  <si>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</si>
  <si>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</si>
  <si>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</si>
  <si>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</si>
  <si>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</si>
  <si>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</si>
  <si>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</si>
  <si>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</si>
  <si>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</si>
  <si>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</si>
  <si>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</si>
  <si>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</si>
  <si>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</si>
  <si>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</si>
  <si>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</si>
  <si>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</si>
  <si>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</si>
  <si>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</si>
  <si>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</si>
  <si>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</si>
  <si>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</si>
  <si>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</si>
  <si>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</si>
  <si>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</si>
  <si>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</si>
  <si>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</si>
  <si>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</si>
  <si>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</si>
  <si>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</si>
  <si>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</si>
  <si>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</si>
  <si>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</si>
  <si>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</si>
  <si>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</si>
  <si>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</si>
  <si>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</si>
  <si>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</si>
  <si>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</si>
  <si>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</si>
  <si>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</si>
  <si>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</si>
  <si>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</si>
  <si>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</si>
  <si>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</si>
  <si>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</si>
  <si>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</si>
  <si>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</si>
  <si>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</si>
  <si>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</si>
  <si>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</si>
  <si>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</si>
  <si>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</si>
  <si>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</si>
  <si>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</si>
  <si>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</si>
  <si>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</si>
  <si>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</si>
  <si>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</si>
  <si>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</si>
  <si>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</si>
  <si>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</si>
  <si>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</si>
  <si>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</si>
  <si>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</si>
  <si>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</si>
  <si>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</si>
  <si>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</si>
  <si>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</si>
  <si>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</si>
  <si>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</si>
  <si>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</si>
  <si>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</si>
  <si>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</si>
  <si>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</si>
  <si>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</si>
  <si>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</si>
  <si>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</si>
  <si>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</si>
  <si>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</si>
  <si>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</si>
  <si>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</si>
  <si>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</si>
  <si>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</si>
  <si>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</si>
  <si>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</si>
  <si>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</si>
  <si>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</si>
  <si>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</si>
  <si>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</si>
  <si>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</si>
  <si>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</si>
  <si>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</si>
  <si>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</si>
  <si>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</si>
  <si>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</si>
  <si>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</si>
  <si>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</si>
  <si>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</si>
  <si>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</si>
  <si>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</si>
  <si>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</si>
  <si>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</si>
  <si>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</si>
  <si>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</si>
  <si>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</si>
  <si>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</si>
  <si>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</si>
  <si>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</si>
  <si>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</si>
  <si>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</si>
  <si>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</si>
  <si>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</si>
  <si>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</si>
  <si>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</si>
  <si>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</si>
  <si>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</si>
  <si>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</si>
  <si>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</si>
  <si>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</si>
  <si>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</si>
  <si>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</si>
  <si>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</si>
  <si>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</si>
  <si>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</si>
  <si>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</si>
  <si>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</si>
  <si>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</si>
  <si>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</si>
  <si>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</si>
  <si>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</si>
  <si>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</si>
  <si>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</si>
  <si>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</si>
  <si>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</si>
  <si>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</si>
  <si>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</si>
  <si>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</si>
  <si>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</si>
  <si>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</si>
  <si>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</si>
  <si>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</si>
  <si>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</si>
  <si>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</si>
  <si>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</si>
  <si>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</si>
  <si>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</si>
  <si>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</si>
  <si>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</si>
  <si>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</si>
  <si>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</si>
  <si>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</si>
  <si>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</si>
  <si>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</si>
  <si>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</si>
  <si>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</si>
  <si>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</si>
  <si>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</si>
  <si>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</si>
  <si>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</si>
  <si>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</si>
  <si>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</si>
  <si>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</si>
  <si>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</si>
  <si>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</si>
  <si>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</si>
  <si>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</si>
  <si>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</si>
  <si>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</si>
  <si>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</si>
  <si>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</si>
  <si>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</si>
  <si>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</si>
  <si>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</si>
  <si>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</si>
  <si>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</si>
  <si>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</si>
  <si>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</si>
  <si>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</si>
  <si>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</si>
  <si>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</si>
  <si>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</si>
  <si>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</si>
  <si>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</si>
  <si>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</si>
  <si>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</si>
  <si>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</si>
  <si>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</si>
  <si>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</si>
  <si>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</si>
  <si>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</si>
  <si>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</si>
  <si>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</si>
  <si>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</si>
  <si>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</si>
  <si>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</si>
  <si>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</si>
  <si>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</si>
  <si>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</si>
  <si>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</si>
  <si>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</si>
  <si>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</si>
  <si>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</si>
  <si>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</si>
  <si>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</si>
  <si>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</si>
  <si>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</si>
  <si>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</si>
  <si>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</si>
  <si>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</si>
  <si>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</si>
  <si>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</si>
  <si>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</si>
  <si>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</si>
  <si>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</si>
  <si>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</si>
  <si>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</si>
  <si>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</si>
  <si>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</si>
  <si>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</si>
  <si>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</si>
  <si>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</si>
  <si>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</si>
  <si>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</si>
  <si>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</si>
  <si>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</si>
  <si>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</si>
  <si>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</si>
  <si>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</si>
  <si>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</si>
  <si>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</si>
  <si>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</si>
  <si>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</si>
  <si>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</si>
  <si>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</si>
  <si>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</si>
  <si>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</si>
  <si>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</si>
  <si>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</si>
  <si>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</si>
  <si>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</si>
  <si>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</si>
  <si>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</si>
  <si>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</si>
  <si>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</si>
  <si>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</si>
  <si>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</si>
  <si>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</si>
  <si>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</si>
  <si>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</si>
  <si>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</si>
  <si>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</si>
  <si>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</si>
  <si>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</si>
  <si>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</si>
  <si>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</si>
  <si>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</si>
  <si>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</si>
  <si>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</si>
  <si>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</si>
  <si>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</si>
  <si>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</si>
  <si>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</si>
  <si>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</si>
  <si>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</si>
  <si>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</si>
  <si>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</si>
  <si>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</si>
  <si>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</si>
  <si>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</si>
  <si>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</si>
  <si>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</si>
  <si>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</si>
  <si>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</si>
  <si>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</si>
  <si>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</si>
  <si>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</si>
  <si>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</si>
  <si>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</si>
  <si>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</si>
  <si>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</si>
  <si>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</si>
  <si>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</si>
  <si>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</si>
  <si>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</si>
  <si>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</si>
  <si>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</si>
  <si>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</si>
  <si>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</si>
  <si>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</si>
  <si>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</si>
  <si>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</si>
  <si>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</si>
  <si>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</si>
  <si>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</si>
  <si>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</si>
  <si>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</si>
  <si>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</si>
  <si>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</si>
  <si>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</si>
  <si>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</si>
  <si>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</si>
  <si>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</si>
  <si>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</si>
  <si>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</si>
  <si>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</si>
  <si>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</si>
  <si>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</si>
  <si>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</si>
  <si>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</si>
  <si>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</si>
  <si>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</si>
  <si>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</si>
  <si>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</si>
  <si>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</si>
  <si>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</si>
  <si>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</si>
  <si>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</si>
  <si>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</si>
  <si>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</si>
  <si>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</si>
  <si>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</si>
  <si>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</si>
  <si>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</si>
  <si>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</si>
  <si>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</si>
  <si>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</si>
  <si>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</si>
  <si>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</si>
  <si>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</si>
  <si>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</si>
  <si>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</si>
  <si>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</si>
  <si>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</si>
  <si>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</si>
  <si>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</si>
  <si>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</si>
  <si>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</si>
  <si>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</si>
  <si>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</si>
  <si>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</si>
  <si>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</si>
  <si>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</si>
  <si>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</si>
  <si>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</si>
  <si>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</si>
  <si>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</si>
  <si>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</si>
  <si>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</si>
  <si>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</si>
  <si>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</si>
  <si>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</si>
  <si>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</si>
  <si>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</si>
  <si>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</si>
  <si>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</si>
  <si>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</si>
  <si>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</si>
  <si>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</si>
  <si>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</si>
  <si>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</si>
  <si>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</si>
  <si>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</si>
  <si>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</si>
  <si>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</si>
  <si>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</si>
  <si>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</si>
  <si>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</si>
  <si>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</si>
  <si>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</si>
  <si>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</si>
  <si>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</si>
  <si>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</si>
  <si>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</si>
  <si>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</si>
  <si>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</si>
  <si>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</si>
  <si>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</si>
  <si>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</si>
  <si>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</si>
  <si>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</si>
  <si>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</si>
  <si>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</si>
  <si>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</si>
  <si>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</si>
  <si>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</si>
  <si>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</si>
  <si>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</si>
  <si>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</si>
  <si>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</si>
  <si>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</si>
  <si>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</si>
  <si>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</si>
  <si>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</si>
  <si>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</si>
  <si>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</si>
  <si>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</si>
  <si>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</si>
  <si>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</si>
  <si>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</si>
  <si>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</si>
  <si>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</si>
  <si>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</si>
  <si>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</si>
  <si>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</si>
  <si>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</si>
  <si>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</si>
  <si>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</si>
  <si>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</si>
  <si>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</si>
  <si>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</si>
  <si>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</si>
  <si>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</si>
  <si>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</si>
  <si>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</si>
  <si>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</si>
  <si>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</si>
  <si>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</si>
  <si>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</si>
  <si>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</si>
  <si>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</si>
  <si>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</si>
  <si>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</si>
  <si>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</si>
  <si>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</si>
  <si>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</si>
  <si>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</si>
  <si>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</si>
  <si>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</si>
  <si>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</si>
  <si>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</si>
  <si>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</si>
  <si>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</si>
  <si>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</si>
  <si>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</si>
  <si>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</si>
  <si>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</si>
  <si>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</si>
  <si>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</si>
  <si>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</si>
  <si>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</si>
  <si>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</si>
  <si>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</si>
  <si>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</si>
  <si>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</si>
  <si>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</si>
  <si>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</si>
  <si>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</si>
  <si>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</si>
  <si>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</si>
  <si>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</si>
  <si>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</si>
  <si>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</si>
  <si>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</si>
  <si>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</si>
  <si>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</si>
  <si>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</si>
  <si>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</si>
  <si>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</si>
  <si>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</si>
  <si>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</si>
  <si>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</si>
  <si>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</si>
  <si>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</si>
  <si>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</si>
  <si>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</si>
  <si>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</si>
  <si>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</si>
  <si>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</si>
  <si>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</si>
  <si>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</si>
  <si>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</si>
  <si>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</si>
  <si>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</si>
  <si>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</si>
  <si>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</si>
  <si>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</si>
  <si>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</si>
  <si>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</si>
  <si>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</si>
  <si>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</si>
  <si>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</si>
  <si>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</si>
  <si>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</si>
  <si>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</si>
  <si>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</si>
  <si>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</si>
  <si>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</si>
  <si>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</si>
  <si>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</si>
  <si>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</si>
  <si>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</si>
  <si>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</si>
  <si>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</si>
  <si>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</si>
  <si>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</si>
  <si>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</si>
  <si>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</si>
  <si>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</si>
  <si>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</si>
  <si>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</si>
  <si>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</si>
  <si>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</si>
  <si>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</si>
  <si>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</si>
  <si>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</si>
  <si>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</si>
  <si>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</si>
  <si>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</si>
  <si>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</si>
  <si>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</si>
  <si>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</si>
  <si>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</si>
  <si>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</si>
  <si>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</si>
  <si>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</si>
  <si>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</si>
  <si>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</si>
  <si>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</si>
  <si>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</si>
  <si>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</si>
  <si>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</si>
  <si>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</si>
  <si>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</si>
  <si>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</si>
  <si>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</si>
  <si>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</si>
  <si>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</si>
  <si>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</si>
  <si>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</si>
  <si>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</si>
  <si>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</si>
  <si>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</si>
  <si>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</si>
  <si>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</si>
  <si>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</si>
  <si>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</si>
  <si>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</si>
  <si>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</si>
  <si>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</si>
  <si>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</si>
  <si>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</si>
  <si>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</si>
  <si>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</si>
  <si>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</si>
  <si>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</si>
  <si>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</si>
  <si>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</si>
  <si>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</si>
  <si>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</si>
  <si>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</si>
  <si>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</si>
  <si>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</si>
  <si>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</si>
  <si>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</si>
  <si>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</si>
  <si>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</si>
  <si>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</si>
  <si>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</si>
  <si>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</si>
  <si>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</si>
  <si>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</si>
  <si>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</si>
  <si>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</si>
  <si>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</si>
  <si>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</si>
  <si>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</si>
  <si>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</si>
  <si>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</si>
  <si>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</si>
  <si>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</si>
  <si>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</si>
  <si>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</si>
  <si>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</si>
  <si>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</si>
  <si>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</si>
  <si>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</si>
  <si>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</si>
  <si>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</si>
  <si>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</si>
  <si>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</si>
  <si>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</si>
  <si>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</si>
  <si>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</si>
  <si>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</si>
  <si>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</si>
  <si>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</si>
  <si>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</si>
  <si>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</si>
  <si>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</si>
  <si>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</si>
  <si>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</si>
  <si>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</si>
  <si>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</si>
  <si>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</si>
  <si>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</si>
  <si>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</si>
  <si>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</si>
  <si>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</si>
  <si>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</si>
  <si>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</si>
  <si>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</si>
  <si>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</si>
  <si>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</si>
  <si>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</si>
  <si>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</si>
  <si>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</si>
  <si>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</si>
  <si>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</si>
  <si>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</si>
  <si>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</si>
  <si>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</si>
  <si>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</si>
  <si>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</si>
  <si>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</si>
  <si>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</si>
  <si>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</si>
  <si>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</si>
  <si>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</si>
  <si>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</si>
  <si>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</si>
  <si>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</si>
  <si>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</si>
  <si>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</si>
  <si>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</si>
  <si>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</si>
  <si>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</si>
  <si>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</si>
  <si>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</si>
  <si>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</si>
  <si>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</si>
  <si>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</si>
  <si>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</si>
  <si>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</si>
  <si>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</si>
  <si>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</si>
  <si>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</si>
  <si>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</si>
  <si>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</si>
  <si>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</si>
  <si>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</si>
  <si>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</si>
  <si>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</si>
  <si>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</si>
  <si>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</si>
  <si>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</si>
  <si>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</si>
  <si>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</si>
  <si>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</si>
  <si>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</si>
  <si>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</si>
  <si>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</si>
  <si>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</si>
  <si>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</si>
  <si>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</si>
  <si>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</si>
  <si>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</si>
  <si>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</si>
  <si>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</si>
  <si>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</si>
  <si>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</si>
  <si>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</si>
  <si>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</si>
  <si>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</si>
  <si>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</si>
  <si>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</si>
  <si>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</si>
  <si>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</si>
  <si>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</si>
  <si>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</si>
  <si>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</si>
  <si>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</si>
  <si>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</si>
  <si>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</si>
  <si>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</si>
  <si>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</si>
  <si>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</si>
  <si>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</si>
  <si>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</si>
  <si>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</si>
  <si>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</si>
  <si>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</si>
  <si>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</si>
  <si>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</si>
  <si>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</si>
  <si>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</si>
  <si>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</si>
  <si>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</si>
  <si>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</si>
  <si>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</si>
  <si>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</si>
  <si>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</si>
  <si>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</si>
  <si>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</si>
  <si>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</si>
  <si>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</si>
  <si>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</si>
  <si>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</si>
  <si>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</si>
  <si>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</si>
  <si>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</si>
  <si>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</si>
  <si>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</si>
  <si>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</si>
  <si>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</si>
  <si>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</si>
  <si>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</si>
  <si>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</si>
  <si>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</si>
  <si>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</si>
  <si>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</si>
  <si>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</si>
  <si>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</si>
  <si>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</si>
  <si>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</si>
  <si>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</si>
  <si>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</si>
  <si>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</si>
  <si>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</si>
  <si>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</si>
  <si>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</si>
  <si>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</si>
  <si>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</si>
  <si>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</si>
  <si>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</si>
  <si>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</si>
  <si>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</si>
  <si>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</si>
  <si>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</si>
  <si>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</si>
  <si>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</si>
  <si>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</si>
  <si>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</si>
  <si>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</si>
  <si>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</si>
  <si>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</si>
  <si>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</si>
  <si>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</si>
  <si>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</si>
  <si>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</si>
  <si>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</si>
  <si>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</si>
  <si>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</si>
  <si>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</si>
  <si>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</si>
  <si>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</si>
  <si>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</si>
  <si>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</si>
  <si>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</si>
  <si>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</si>
  <si>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</si>
  <si>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</si>
  <si>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</si>
  <si>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</si>
  <si>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</si>
  <si>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</si>
  <si>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</si>
  <si>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</si>
  <si>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</si>
  <si>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</si>
  <si>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</si>
  <si>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</si>
  <si>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</si>
  <si>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</si>
  <si>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</si>
  <si>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</si>
  <si>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</si>
  <si>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</si>
  <si>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</si>
  <si>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</si>
  <si>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</si>
  <si>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</si>
  <si>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</si>
  <si>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</si>
  <si>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</si>
  <si>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</si>
  <si>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</si>
  <si>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</si>
  <si>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</si>
  <si>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</si>
  <si>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</si>
  <si>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</si>
  <si>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</si>
  <si>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</si>
  <si>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</si>
  <si>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</si>
  <si>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</si>
  <si>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</si>
  <si>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</si>
  <si>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</si>
  <si>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</si>
  <si>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</si>
  <si>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</si>
  <si>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</si>
  <si>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</si>
  <si>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</si>
  <si>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</si>
  <si>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</si>
  <si>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</si>
  <si>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</si>
  <si>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</si>
  <si>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</si>
  <si>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</si>
  <si>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</si>
  <si>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</si>
  <si>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</si>
  <si>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</si>
  <si>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</si>
  <si>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</si>
  <si>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</si>
  <si>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</si>
  <si>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</si>
  <si>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</si>
  <si>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</si>
  <si>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</si>
  <si>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</si>
  <si>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</si>
  <si>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</si>
  <si>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</si>
  <si>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</si>
  <si>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</si>
  <si>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</si>
  <si>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</si>
  <si>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</si>
  <si>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</si>
  <si>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</si>
  <si>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</si>
  <si>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</si>
  <si>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</si>
  <si>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</si>
  <si>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</si>
  <si>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</si>
  <si>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January 2026</t>
  </si>
  <si>
    <t xml:space="preserve">-  </t>
  </si>
  <si>
    <t>Historical data: Latest data available from EIA databases supporting the following reports: Electric Power Monthly and Electric Power Annual (electricity supply and 
consumption, fuel inventories and costs, and retail electricity prices); regional transmission organizations and independent system operators (wholesale electricity prices).</t>
  </si>
  <si>
    <t>SERC index, Into Southern (e)</t>
  </si>
  <si>
    <t>FRCC index, Florida Reliability (e)</t>
  </si>
  <si>
    <t>Northwest index, Mid-Columbia (e)</t>
  </si>
  <si>
    <t>Southwest index, Palo Verde (e)</t>
  </si>
  <si>
    <r>
      <rPr>
        <b/>
        <sz val="8"/>
        <rFont val="Arial"/>
        <family val="2"/>
      </rPr>
      <t>(e)</t>
    </r>
    <r>
      <rPr>
        <sz val="8"/>
        <rFont val="Arial"/>
        <family val="2"/>
      </rPr>
      <t xml:space="preserve"> Series temporarily suspended.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</si>
</sst>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041">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2" fontId="19"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43" fontId="4" fillId="8" borderId="0" xfId="3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0" fontId="19" fillId="8" borderId="2" xfId="21" applyFont="1" applyFill="1" applyBorder="1" applyAlignment="1">
      <alignment horizontal="right"/>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0" fontId="19" fillId="8" borderId="2" xfId="16" applyFont="1" applyFill="1" applyBorder="1" applyAlignment="1">
      <alignment horizontal="right"/>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3" xfId="14" quotePrefix="1" applyFont="1" applyBorder="1" applyAlignment="1">
      <alignment horizontal="lef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3" sqref="D3"/>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137</v>
      </c>
      <c r="D1" s="900" t="s">
        <v>1603</v>
      </c>
      <c r="E1" s="900"/>
      <c r="F1" s="900"/>
    </row>
    <row r="2" spans="1:74" x14ac:dyDescent="0.2">
      <c r="A2" s="310" t="s">
        <v>750</v>
      </c>
      <c r="D2" s="899">
        <v>46030</v>
      </c>
      <c r="E2" s="899"/>
      <c r="F2" s="899"/>
      <c r="G2" s="312" t="str">
        <f>"EIA completed modeling and analysis for this report on "&amp;TEXT(Dates!$D$2,"dddd, mmmm d, yyyy")&amp;"."</f>
        <v>EIA completed modeling and analysis for this report on Thursday, January 8, 2026.</v>
      </c>
      <c r="H2" s="312"/>
      <c r="I2" s="312"/>
      <c r="J2" s="312"/>
      <c r="K2" s="312"/>
      <c r="L2" s="312"/>
      <c r="M2" s="312"/>
    </row>
    <row r="3" spans="1:74" x14ac:dyDescent="0.2">
      <c r="A3" t="s">
        <v>63</v>
      </c>
      <c r="D3" s="290">
        <f>YEAR(D1)-4</f>
        <v>2022</v>
      </c>
      <c r="G3" s="311"/>
      <c r="H3" s="7"/>
      <c r="I3" s="7"/>
      <c r="J3" s="7"/>
      <c r="K3" s="7"/>
      <c r="L3" s="7"/>
      <c r="M3" s="7"/>
    </row>
    <row r="4" spans="1:74" x14ac:dyDescent="0.2">
      <c r="D4" s="109"/>
    </row>
    <row r="5" spans="1:74" x14ac:dyDescent="0.2">
      <c r="A5" t="s">
        <v>560</v>
      </c>
      <c r="D5" s="109">
        <f>+D3*100+1</f>
        <v>202201</v>
      </c>
    </row>
    <row r="7" spans="1:74" x14ac:dyDescent="0.2">
      <c r="A7" t="s">
        <v>562</v>
      </c>
      <c r="D7" s="109">
        <f>IF(MONTH(D1)&gt;1,100*YEAR(D1)+MONTH(D1)-1,100*(YEAR(D1)-1)+12)</f>
        <v>202512</v>
      </c>
    </row>
    <row r="9" spans="1:74" x14ac:dyDescent="0.2">
      <c r="A9" t="s">
        <v>812</v>
      </c>
      <c r="D9" s="898">
        <v>46030.679236111115</v>
      </c>
      <c r="E9" s="898"/>
    </row>
    <row r="10" spans="1:74" s="117" customFormat="1" x14ac:dyDescent="0.2">
      <c r="A10" s="117" t="s">
        <v>138</v>
      </c>
    </row>
    <row r="11" spans="1:74" s="7" customFormat="1" ht="11.25" x14ac:dyDescent="0.2">
      <c r="A11" s="20"/>
      <c r="B11" s="21" t="s">
        <v>442</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141</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0</v>
      </c>
      <c r="AZ13" s="25">
        <f t="shared" si="1"/>
        <v>0</v>
      </c>
      <c r="BA13" s="25">
        <f t="shared" si="1"/>
        <v>0</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D30" sqref="BD30"/>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01" t="s">
        <v>479</v>
      </c>
      <c r="B1" s="969" t="s">
        <v>892</v>
      </c>
      <c r="C1" s="970"/>
      <c r="D1" s="970"/>
      <c r="E1" s="970"/>
      <c r="F1" s="970"/>
      <c r="G1" s="970"/>
      <c r="H1" s="970"/>
      <c r="I1" s="970"/>
      <c r="J1" s="970"/>
      <c r="K1" s="970"/>
      <c r="L1" s="970"/>
      <c r="M1" s="970"/>
      <c r="N1" s="970"/>
      <c r="O1" s="970"/>
      <c r="P1" s="970"/>
      <c r="Q1" s="970"/>
      <c r="R1" s="970"/>
      <c r="S1" s="970"/>
      <c r="T1" s="970"/>
      <c r="U1" s="970"/>
      <c r="V1" s="970"/>
      <c r="W1" s="970"/>
      <c r="X1" s="970"/>
      <c r="Y1" s="970"/>
      <c r="Z1" s="970"/>
      <c r="AA1" s="970"/>
      <c r="AB1" s="970"/>
      <c r="AC1" s="970"/>
      <c r="AD1" s="970"/>
      <c r="AE1" s="970"/>
      <c r="AF1" s="970"/>
      <c r="AG1" s="970"/>
      <c r="AH1" s="970"/>
      <c r="AI1" s="970"/>
      <c r="AJ1" s="970"/>
      <c r="AK1" s="970"/>
      <c r="AL1" s="970"/>
    </row>
    <row r="2" spans="1:74"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65"/>
      <c r="AZ5" s="865"/>
      <c r="BA5" s="865"/>
      <c r="BB5" s="865"/>
      <c r="BC5" s="865"/>
      <c r="BD5" s="866"/>
      <c r="BE5" s="866"/>
      <c r="BF5" s="866"/>
      <c r="BG5" s="866"/>
      <c r="BH5" s="558"/>
      <c r="BI5" s="558"/>
      <c r="BJ5" s="558"/>
      <c r="BK5" s="558"/>
      <c r="BL5" s="558"/>
      <c r="BM5" s="558"/>
      <c r="BN5" s="558"/>
      <c r="BO5" s="558"/>
      <c r="BP5" s="558"/>
      <c r="BQ5" s="558"/>
      <c r="BR5" s="558"/>
      <c r="BS5" s="558"/>
      <c r="BT5" s="558"/>
      <c r="BU5" s="558"/>
      <c r="BV5" s="558"/>
    </row>
    <row r="6" spans="1:74" s="273" customFormat="1" ht="11.1" customHeight="1" x14ac:dyDescent="0.2">
      <c r="A6" s="543" t="s">
        <v>233</v>
      </c>
      <c r="B6" s="544" t="s">
        <v>1077</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13.838779000000001</v>
      </c>
      <c r="AV6" s="102">
        <v>13.870431</v>
      </c>
      <c r="AW6" s="102">
        <v>13.894513783000001</v>
      </c>
      <c r="AX6" s="102">
        <v>13.835587521000001</v>
      </c>
      <c r="AY6" s="559">
        <v>13.75586</v>
      </c>
      <c r="AZ6" s="559">
        <v>13.71752</v>
      </c>
      <c r="BA6" s="559">
        <v>13.7156</v>
      </c>
      <c r="BB6" s="559">
        <v>13.68849</v>
      </c>
      <c r="BC6" s="559">
        <v>13.654730000000001</v>
      </c>
      <c r="BD6" s="559">
        <v>13.617599999999999</v>
      </c>
      <c r="BE6" s="559">
        <v>13.542</v>
      </c>
      <c r="BF6" s="559">
        <v>13.511509999999999</v>
      </c>
      <c r="BG6" s="559">
        <v>13.366339999999999</v>
      </c>
      <c r="BH6" s="559">
        <v>13.430300000000001</v>
      </c>
      <c r="BI6" s="559">
        <v>13.539199999999999</v>
      </c>
      <c r="BJ6" s="559">
        <v>13.51979</v>
      </c>
      <c r="BK6" s="559">
        <v>13.491020000000001</v>
      </c>
      <c r="BL6" s="559">
        <v>13.38134</v>
      </c>
      <c r="BM6" s="559">
        <v>13.40193</v>
      </c>
      <c r="BN6" s="559">
        <v>13.3652</v>
      </c>
      <c r="BO6" s="559">
        <v>13.312569999999999</v>
      </c>
      <c r="BP6" s="559">
        <v>13.265980000000001</v>
      </c>
      <c r="BQ6" s="559">
        <v>13.187900000000001</v>
      </c>
      <c r="BR6" s="559">
        <v>13.168469999999999</v>
      </c>
      <c r="BS6" s="559">
        <v>13.0366</v>
      </c>
      <c r="BT6" s="559">
        <v>13.088089999999999</v>
      </c>
      <c r="BU6" s="559">
        <v>13.15799</v>
      </c>
      <c r="BV6" s="559">
        <v>13.158390000000001</v>
      </c>
    </row>
    <row r="7" spans="1:74" ht="11.1" customHeight="1" x14ac:dyDescent="0.2">
      <c r="A7" s="269" t="s">
        <v>234</v>
      </c>
      <c r="B7" s="545" t="s">
        <v>1078</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0.42849936666999999</v>
      </c>
      <c r="AX7" s="341">
        <v>0.43430769230999999</v>
      </c>
      <c r="AY7" s="352">
        <v>0.43655960038000002</v>
      </c>
      <c r="AZ7" s="352">
        <v>0.45889816887000001</v>
      </c>
      <c r="BA7" s="352">
        <v>0.47027139046999999</v>
      </c>
      <c r="BB7" s="352">
        <v>0.47189784593</v>
      </c>
      <c r="BC7" s="352">
        <v>0.46749913168000001</v>
      </c>
      <c r="BD7" s="352">
        <v>0.47740654128999999</v>
      </c>
      <c r="BE7" s="352">
        <v>0.42791794478</v>
      </c>
      <c r="BF7" s="352">
        <v>0.45247276101</v>
      </c>
      <c r="BG7" s="352">
        <v>0.47135751766</v>
      </c>
      <c r="BH7" s="352">
        <v>0.51728382229000003</v>
      </c>
      <c r="BI7" s="352">
        <v>0.52257425280000003</v>
      </c>
      <c r="BJ7" s="352">
        <v>0.51273591956999998</v>
      </c>
      <c r="BK7" s="352">
        <v>0.51210697555999996</v>
      </c>
      <c r="BL7" s="352">
        <v>0.51387565076999997</v>
      </c>
      <c r="BM7" s="352">
        <v>0.51963223357999999</v>
      </c>
      <c r="BN7" s="352">
        <v>0.51665150683000005</v>
      </c>
      <c r="BO7" s="352">
        <v>0.49768180704999998</v>
      </c>
      <c r="BP7" s="352">
        <v>0.48675211977999999</v>
      </c>
      <c r="BQ7" s="352">
        <v>0.42894664380999997</v>
      </c>
      <c r="BR7" s="352">
        <v>0.46013695714000002</v>
      </c>
      <c r="BS7" s="352">
        <v>0.47432713609999999</v>
      </c>
      <c r="BT7" s="352">
        <v>0.51422442083999997</v>
      </c>
      <c r="BU7" s="352">
        <v>0.51589864094000004</v>
      </c>
      <c r="BV7" s="352">
        <v>0.50602153591999999</v>
      </c>
    </row>
    <row r="8" spans="1:74" ht="11.1" customHeight="1" x14ac:dyDescent="0.2">
      <c r="A8" s="269" t="s">
        <v>235</v>
      </c>
      <c r="B8" s="545" t="s">
        <v>1569</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1.9851160000000001</v>
      </c>
      <c r="AV8" s="341">
        <v>2.0314779999999999</v>
      </c>
      <c r="AW8" s="341">
        <v>2.0630657325000001</v>
      </c>
      <c r="AX8" s="341">
        <v>2.0721459744000001</v>
      </c>
      <c r="AY8" s="352">
        <v>2.0745828463999998</v>
      </c>
      <c r="AZ8" s="352">
        <v>2.0756314623000001</v>
      </c>
      <c r="BA8" s="352">
        <v>2.0779772075</v>
      </c>
      <c r="BB8" s="352">
        <v>2.0713563111000002</v>
      </c>
      <c r="BC8" s="352">
        <v>2.0609009158</v>
      </c>
      <c r="BD8" s="352">
        <v>2.0391178518999999</v>
      </c>
      <c r="BE8" s="352">
        <v>2.0304495874000001</v>
      </c>
      <c r="BF8" s="352">
        <v>1.9814953698</v>
      </c>
      <c r="BG8" s="352">
        <v>1.8251966276</v>
      </c>
      <c r="BH8" s="352">
        <v>1.8590966112</v>
      </c>
      <c r="BI8" s="352">
        <v>1.9617162030999999</v>
      </c>
      <c r="BJ8" s="352">
        <v>1.993754698</v>
      </c>
      <c r="BK8" s="352">
        <v>1.9867026251</v>
      </c>
      <c r="BL8" s="352">
        <v>1.9793356392000001</v>
      </c>
      <c r="BM8" s="352">
        <v>1.9676229738</v>
      </c>
      <c r="BN8" s="352">
        <v>1.9562877688</v>
      </c>
      <c r="BO8" s="352">
        <v>1.9453090015000001</v>
      </c>
      <c r="BP8" s="352">
        <v>1.9213221865000001</v>
      </c>
      <c r="BQ8" s="352">
        <v>1.9064785797999999</v>
      </c>
      <c r="BR8" s="352">
        <v>1.8579652182999999</v>
      </c>
      <c r="BS8" s="352">
        <v>1.7097312227000001</v>
      </c>
      <c r="BT8" s="352">
        <v>1.7424267833</v>
      </c>
      <c r="BU8" s="352">
        <v>1.8367123362</v>
      </c>
      <c r="BV8" s="352">
        <v>1.8594906627000001</v>
      </c>
    </row>
    <row r="9" spans="1:74" ht="11.1" customHeight="1" x14ac:dyDescent="0.2">
      <c r="A9" s="269" t="s">
        <v>236</v>
      </c>
      <c r="B9" s="545" t="s">
        <v>1563</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11.435619000000001</v>
      </c>
      <c r="AV9" s="341">
        <v>11.411161999999999</v>
      </c>
      <c r="AW9" s="341">
        <v>11.402948683</v>
      </c>
      <c r="AX9" s="341">
        <v>11.329133854</v>
      </c>
      <c r="AY9" s="352">
        <v>11.244719999999999</v>
      </c>
      <c r="AZ9" s="352">
        <v>11.183</v>
      </c>
      <c r="BA9" s="352">
        <v>11.167350000000001</v>
      </c>
      <c r="BB9" s="352">
        <v>11.14523</v>
      </c>
      <c r="BC9" s="352">
        <v>11.126329999999999</v>
      </c>
      <c r="BD9" s="352">
        <v>11.10108</v>
      </c>
      <c r="BE9" s="352">
        <v>11.083629999999999</v>
      </c>
      <c r="BF9" s="352">
        <v>11.07755</v>
      </c>
      <c r="BG9" s="352">
        <v>11.06978</v>
      </c>
      <c r="BH9" s="352">
        <v>11.05392</v>
      </c>
      <c r="BI9" s="352">
        <v>11.05491</v>
      </c>
      <c r="BJ9" s="352">
        <v>11.013299999999999</v>
      </c>
      <c r="BK9" s="352">
        <v>10.99221</v>
      </c>
      <c r="BL9" s="352">
        <v>10.88813</v>
      </c>
      <c r="BM9" s="352">
        <v>10.914669999999999</v>
      </c>
      <c r="BN9" s="352">
        <v>10.89226</v>
      </c>
      <c r="BO9" s="352">
        <v>10.86957</v>
      </c>
      <c r="BP9" s="352">
        <v>10.85791</v>
      </c>
      <c r="BQ9" s="352">
        <v>10.85247</v>
      </c>
      <c r="BR9" s="352">
        <v>10.85037</v>
      </c>
      <c r="BS9" s="352">
        <v>10.852539999999999</v>
      </c>
      <c r="BT9" s="352">
        <v>10.831429999999999</v>
      </c>
      <c r="BU9" s="352">
        <v>10.80538</v>
      </c>
      <c r="BV9" s="352">
        <v>10.79288</v>
      </c>
    </row>
    <row r="10" spans="1:74" ht="11.1" customHeight="1" x14ac:dyDescent="0.2">
      <c r="A10" s="269" t="s">
        <v>1079</v>
      </c>
      <c r="B10" s="546" t="s">
        <v>1080</v>
      </c>
      <c r="C10" s="341">
        <v>0.11737714387000001</v>
      </c>
      <c r="D10" s="341">
        <v>0.11869102570999999</v>
      </c>
      <c r="E10" s="341">
        <v>0.12231732258</v>
      </c>
      <c r="F10" s="341">
        <v>0.12988616767</v>
      </c>
      <c r="G10" s="341">
        <v>0.12780221871</v>
      </c>
      <c r="H10" s="341">
        <v>0.125049565</v>
      </c>
      <c r="I10" s="341">
        <v>0.12800618967999999</v>
      </c>
      <c r="J10" s="341">
        <v>0.12566145710000001</v>
      </c>
      <c r="K10" s="341">
        <v>0.12546438200000001</v>
      </c>
      <c r="L10" s="341">
        <v>0.13345742742</v>
      </c>
      <c r="M10" s="341">
        <v>0.13589083332999999</v>
      </c>
      <c r="N10" s="341">
        <v>0.13394776871</v>
      </c>
      <c r="O10" s="341">
        <v>0.15104310129000001</v>
      </c>
      <c r="P10" s="341">
        <v>0.15650304929</v>
      </c>
      <c r="Q10" s="341">
        <v>0.15342399547999999</v>
      </c>
      <c r="R10" s="341">
        <v>0.154892641</v>
      </c>
      <c r="S10" s="341">
        <v>0.15547644193999999</v>
      </c>
      <c r="T10" s="341">
        <v>0.15743590599999999</v>
      </c>
      <c r="U10" s="341">
        <v>0.14831169934999999</v>
      </c>
      <c r="V10" s="341">
        <v>0.14955254612999999</v>
      </c>
      <c r="W10" s="341">
        <v>0.14626397266999999</v>
      </c>
      <c r="X10" s="341">
        <v>0.16718317031999999</v>
      </c>
      <c r="Y10" s="341">
        <v>0.16442394900000001</v>
      </c>
      <c r="Z10" s="341">
        <v>0.15736177226</v>
      </c>
      <c r="AA10" s="341">
        <v>0.13911264931</v>
      </c>
      <c r="AB10" s="341">
        <v>0.13484548184</v>
      </c>
      <c r="AC10" s="341">
        <v>0.13285353898999999</v>
      </c>
      <c r="AD10" s="341">
        <v>0.14528310749000001</v>
      </c>
      <c r="AE10" s="341">
        <v>0.14391187429999999</v>
      </c>
      <c r="AF10" s="341">
        <v>0.14106886705999999</v>
      </c>
      <c r="AG10" s="341">
        <v>0.15100370730000001</v>
      </c>
      <c r="AH10" s="341">
        <v>0.1491926777</v>
      </c>
      <c r="AI10" s="341">
        <v>0.14732098476</v>
      </c>
      <c r="AJ10" s="341">
        <v>0.16415063422000001</v>
      </c>
      <c r="AK10" s="341">
        <v>0.15995597466</v>
      </c>
      <c r="AL10" s="341">
        <v>0.15780807239</v>
      </c>
      <c r="AM10" s="341">
        <v>0.16871355764000001</v>
      </c>
      <c r="AN10" s="341">
        <v>0.17797779999999999</v>
      </c>
      <c r="AO10" s="341">
        <v>0.1804074</v>
      </c>
      <c r="AP10" s="341">
        <v>0.1863061</v>
      </c>
      <c r="AQ10" s="341">
        <v>0.19489271117000001</v>
      </c>
      <c r="AR10" s="341">
        <v>0.18907099999999999</v>
      </c>
      <c r="AS10" s="341">
        <v>0.20289502012999999</v>
      </c>
      <c r="AT10" s="341">
        <v>0.20651221808</v>
      </c>
      <c r="AU10" s="341">
        <v>0.20096196857000001</v>
      </c>
      <c r="AV10" s="341">
        <v>0.19791375543</v>
      </c>
      <c r="AW10" s="341">
        <v>0.19337979217000001</v>
      </c>
      <c r="AX10" s="341">
        <v>0.18842590854999999</v>
      </c>
      <c r="AY10" s="352">
        <v>0.18380009402</v>
      </c>
      <c r="AZ10" s="352">
        <v>0.17985745007000001</v>
      </c>
      <c r="BA10" s="352">
        <v>0.17838597572000001</v>
      </c>
      <c r="BB10" s="352">
        <v>0.17689778711000001</v>
      </c>
      <c r="BC10" s="352">
        <v>0.17584516787000001</v>
      </c>
      <c r="BD10" s="352">
        <v>0.17505334625999999</v>
      </c>
      <c r="BE10" s="352">
        <v>0.17410518012000001</v>
      </c>
      <c r="BF10" s="352">
        <v>0.17318290858999999</v>
      </c>
      <c r="BG10" s="352">
        <v>0.17272285976999999</v>
      </c>
      <c r="BH10" s="352">
        <v>0.17285662439999999</v>
      </c>
      <c r="BI10" s="352">
        <v>0.17310355392999999</v>
      </c>
      <c r="BJ10" s="352">
        <v>0.17343066072999999</v>
      </c>
      <c r="BK10" s="352">
        <v>0.17363611956</v>
      </c>
      <c r="BL10" s="352">
        <v>0.17398049885</v>
      </c>
      <c r="BM10" s="352">
        <v>0.17450542500999999</v>
      </c>
      <c r="BN10" s="352">
        <v>0.17492053616</v>
      </c>
      <c r="BO10" s="352">
        <v>0.17506783368000001</v>
      </c>
      <c r="BP10" s="352">
        <v>0.17489593144999999</v>
      </c>
      <c r="BQ10" s="352">
        <v>0.17448615997</v>
      </c>
      <c r="BR10" s="352">
        <v>0.17407904413</v>
      </c>
      <c r="BS10" s="352">
        <v>0.17412879441000001</v>
      </c>
      <c r="BT10" s="352">
        <v>0.17445828787000001</v>
      </c>
      <c r="BU10" s="352">
        <v>0.17503595530999999</v>
      </c>
      <c r="BV10" s="352">
        <v>0.17593476616000001</v>
      </c>
    </row>
    <row r="11" spans="1:74" ht="11.1" customHeight="1" x14ac:dyDescent="0.2">
      <c r="A11" s="269" t="s">
        <v>1081</v>
      </c>
      <c r="B11" s="546" t="s">
        <v>1082</v>
      </c>
      <c r="C11" s="341">
        <v>1.1032074287</v>
      </c>
      <c r="D11" s="341">
        <v>1.1060052386000001</v>
      </c>
      <c r="E11" s="341">
        <v>1.1424532716</v>
      </c>
      <c r="F11" s="341">
        <v>0.93430461833</v>
      </c>
      <c r="G11" s="341">
        <v>1.0731263677</v>
      </c>
      <c r="H11" s="341">
        <v>1.1199981382999999</v>
      </c>
      <c r="I11" s="341">
        <v>1.0914680181</v>
      </c>
      <c r="J11" s="341">
        <v>1.092548131</v>
      </c>
      <c r="K11" s="341">
        <v>1.139733125</v>
      </c>
      <c r="L11" s="341">
        <v>1.1318890747999999</v>
      </c>
      <c r="M11" s="341">
        <v>1.1162169703</v>
      </c>
      <c r="N11" s="341">
        <v>0.97970234354999997</v>
      </c>
      <c r="O11" s="341">
        <v>1.0845548202999999</v>
      </c>
      <c r="P11" s="341">
        <v>1.1799605489</v>
      </c>
      <c r="Q11" s="341">
        <v>1.145895919</v>
      </c>
      <c r="R11" s="341">
        <v>1.152414863</v>
      </c>
      <c r="S11" s="341">
        <v>1.1551083542</v>
      </c>
      <c r="T11" s="341">
        <v>1.1869764732999999</v>
      </c>
      <c r="U11" s="341">
        <v>1.1961776655</v>
      </c>
      <c r="V11" s="341">
        <v>1.2355178639</v>
      </c>
      <c r="W11" s="341">
        <v>1.3156791897</v>
      </c>
      <c r="X11" s="341">
        <v>1.2826447889999999</v>
      </c>
      <c r="Y11" s="341">
        <v>1.3076199666999999</v>
      </c>
      <c r="Z11" s="341">
        <v>1.3023966594</v>
      </c>
      <c r="AA11" s="341">
        <v>1.1378856679</v>
      </c>
      <c r="AB11" s="341">
        <v>1.2930239020000001</v>
      </c>
      <c r="AC11" s="341">
        <v>1.2733602392000001</v>
      </c>
      <c r="AD11" s="341">
        <v>1.2865433959000001</v>
      </c>
      <c r="AE11" s="341">
        <v>1.2434848153</v>
      </c>
      <c r="AF11" s="341">
        <v>1.2306698249000001</v>
      </c>
      <c r="AG11" s="341">
        <v>1.2150159278999999</v>
      </c>
      <c r="AH11" s="341">
        <v>1.2301321942000001</v>
      </c>
      <c r="AI11" s="341">
        <v>1.2532722472</v>
      </c>
      <c r="AJ11" s="341">
        <v>1.2350154324</v>
      </c>
      <c r="AK11" s="341">
        <v>1.2834217566999999</v>
      </c>
      <c r="AL11" s="341">
        <v>1.2476167493999999</v>
      </c>
      <c r="AM11" s="341">
        <v>1.2231121468999999</v>
      </c>
      <c r="AN11" s="341">
        <v>1.1878596121</v>
      </c>
      <c r="AO11" s="341">
        <v>1.2276502629999999</v>
      </c>
      <c r="AP11" s="341">
        <v>1.2131916607</v>
      </c>
      <c r="AQ11" s="341">
        <v>1.1762939160999999</v>
      </c>
      <c r="AR11" s="341">
        <v>1.2146518346999999</v>
      </c>
      <c r="AS11" s="341">
        <v>1.2317263405000001</v>
      </c>
      <c r="AT11" s="341">
        <v>1.2242062303000001</v>
      </c>
      <c r="AU11" s="341">
        <v>1.2153454093</v>
      </c>
      <c r="AV11" s="341">
        <v>1.2257253982</v>
      </c>
      <c r="AW11" s="341">
        <v>1.2304646779999999</v>
      </c>
      <c r="AX11" s="341">
        <v>1.2287755588</v>
      </c>
      <c r="AY11" s="352">
        <v>1.2159198694</v>
      </c>
      <c r="AZ11" s="352">
        <v>1.1997040305</v>
      </c>
      <c r="BA11" s="352">
        <v>1.1877666266</v>
      </c>
      <c r="BB11" s="352">
        <v>1.1805437810999999</v>
      </c>
      <c r="BC11" s="352">
        <v>1.1782453629</v>
      </c>
      <c r="BD11" s="352">
        <v>1.1770101528000001</v>
      </c>
      <c r="BE11" s="352">
        <v>1.1781753046000001</v>
      </c>
      <c r="BF11" s="352">
        <v>1.1756551527000001</v>
      </c>
      <c r="BG11" s="352">
        <v>1.1718142531</v>
      </c>
      <c r="BH11" s="352">
        <v>1.1631620604999999</v>
      </c>
      <c r="BI11" s="352">
        <v>1.1576787864</v>
      </c>
      <c r="BJ11" s="352">
        <v>1.1466007277000001</v>
      </c>
      <c r="BK11" s="352">
        <v>1.1312232273</v>
      </c>
      <c r="BL11" s="352">
        <v>1.1170136891</v>
      </c>
      <c r="BM11" s="352">
        <v>1.1097130371999999</v>
      </c>
      <c r="BN11" s="352">
        <v>1.1095016017999999</v>
      </c>
      <c r="BO11" s="352">
        <v>1.1153453677</v>
      </c>
      <c r="BP11" s="352">
        <v>1.1247449752000001</v>
      </c>
      <c r="BQ11" s="352">
        <v>1.1371565725999999</v>
      </c>
      <c r="BR11" s="352">
        <v>1.1452567049</v>
      </c>
      <c r="BS11" s="352">
        <v>1.1496606436000001</v>
      </c>
      <c r="BT11" s="352">
        <v>1.1490630004</v>
      </c>
      <c r="BU11" s="352">
        <v>1.1415149186</v>
      </c>
      <c r="BV11" s="352">
        <v>1.1277808451</v>
      </c>
    </row>
    <row r="12" spans="1:74" ht="11.1" customHeight="1" x14ac:dyDescent="0.2">
      <c r="A12" s="269" t="s">
        <v>1083</v>
      </c>
      <c r="B12" s="546" t="s">
        <v>1084</v>
      </c>
      <c r="C12" s="341">
        <v>1.0503098903000001</v>
      </c>
      <c r="D12" s="341">
        <v>1.0616289214000001</v>
      </c>
      <c r="E12" s="341">
        <v>1.0675078452</v>
      </c>
      <c r="F12" s="341">
        <v>1.09060395</v>
      </c>
      <c r="G12" s="341">
        <v>1.0836070774</v>
      </c>
      <c r="H12" s="341">
        <v>1.1170789866999999</v>
      </c>
      <c r="I12" s="341">
        <v>1.1014748258</v>
      </c>
      <c r="J12" s="341">
        <v>1.1082018355000001</v>
      </c>
      <c r="K12" s="341">
        <v>1.1290563600000001</v>
      </c>
      <c r="L12" s="341">
        <v>1.1347873742000001</v>
      </c>
      <c r="M12" s="341">
        <v>1.1053750499999999</v>
      </c>
      <c r="N12" s="341">
        <v>1.0816958871</v>
      </c>
      <c r="O12" s="341">
        <v>1.1204927839000001</v>
      </c>
      <c r="P12" s="341">
        <v>1.1345708463999999</v>
      </c>
      <c r="Q12" s="341">
        <v>1.1740923613000001</v>
      </c>
      <c r="R12" s="341">
        <v>1.1541786567000001</v>
      </c>
      <c r="S12" s="341">
        <v>1.1786547452</v>
      </c>
      <c r="T12" s="341">
        <v>1.1836153766999999</v>
      </c>
      <c r="U12" s="341">
        <v>1.1867784644999999</v>
      </c>
      <c r="V12" s="341">
        <v>1.1683498742</v>
      </c>
      <c r="W12" s="341">
        <v>1.1647181499999999</v>
      </c>
      <c r="X12" s="341">
        <v>1.1295730289999999</v>
      </c>
      <c r="Y12" s="341">
        <v>1.1171566399999999</v>
      </c>
      <c r="Z12" s="341">
        <v>1.0750154806000001</v>
      </c>
      <c r="AA12" s="341">
        <v>1.0353673555</v>
      </c>
      <c r="AB12" s="341">
        <v>1.0855292368</v>
      </c>
      <c r="AC12" s="341">
        <v>1.1052788538</v>
      </c>
      <c r="AD12" s="341">
        <v>1.1504959045000001</v>
      </c>
      <c r="AE12" s="341">
        <v>1.1876836889</v>
      </c>
      <c r="AF12" s="341">
        <v>1.1870599748999999</v>
      </c>
      <c r="AG12" s="341">
        <v>1.1645928251</v>
      </c>
      <c r="AH12" s="341">
        <v>1.2085035859</v>
      </c>
      <c r="AI12" s="341">
        <v>1.2156663928</v>
      </c>
      <c r="AJ12" s="341">
        <v>1.217069728</v>
      </c>
      <c r="AK12" s="341">
        <v>1.1650903542</v>
      </c>
      <c r="AL12" s="341">
        <v>1.1365405954000001</v>
      </c>
      <c r="AM12" s="341">
        <v>1.1132235743000001</v>
      </c>
      <c r="AN12" s="341">
        <v>1.1757342829999999</v>
      </c>
      <c r="AO12" s="341">
        <v>1.1694278992</v>
      </c>
      <c r="AP12" s="341">
        <v>1.1886618036000001</v>
      </c>
      <c r="AQ12" s="341">
        <v>1.1653549437999999</v>
      </c>
      <c r="AR12" s="341">
        <v>1.17230711</v>
      </c>
      <c r="AS12" s="341">
        <v>1.1961153272</v>
      </c>
      <c r="AT12" s="341">
        <v>1.1952065539000001</v>
      </c>
      <c r="AU12" s="341">
        <v>1.1874242867</v>
      </c>
      <c r="AV12" s="341">
        <v>1.1783203947000001</v>
      </c>
      <c r="AW12" s="341">
        <v>1.1703361024000001</v>
      </c>
      <c r="AX12" s="341">
        <v>1.1581472773000001</v>
      </c>
      <c r="AY12" s="352">
        <v>1.1488624084000001</v>
      </c>
      <c r="AZ12" s="352">
        <v>1.1464291271</v>
      </c>
      <c r="BA12" s="352">
        <v>1.1450231071999999</v>
      </c>
      <c r="BB12" s="352">
        <v>1.1409298554</v>
      </c>
      <c r="BC12" s="352">
        <v>1.1377067355999999</v>
      </c>
      <c r="BD12" s="352">
        <v>1.1355343162</v>
      </c>
      <c r="BE12" s="352">
        <v>1.1328662715</v>
      </c>
      <c r="BF12" s="352">
        <v>1.134428854</v>
      </c>
      <c r="BG12" s="352">
        <v>1.1350028501</v>
      </c>
      <c r="BH12" s="352">
        <v>1.1343012234000001</v>
      </c>
      <c r="BI12" s="352">
        <v>1.1373635354</v>
      </c>
      <c r="BJ12" s="352">
        <v>1.1401918215</v>
      </c>
      <c r="BK12" s="352">
        <v>1.141819838</v>
      </c>
      <c r="BL12" s="352">
        <v>1.1416713457000001</v>
      </c>
      <c r="BM12" s="352">
        <v>1.1414414401999999</v>
      </c>
      <c r="BN12" s="352">
        <v>1.1415877669000001</v>
      </c>
      <c r="BO12" s="352">
        <v>1.1359878918999999</v>
      </c>
      <c r="BP12" s="352">
        <v>1.1360663642</v>
      </c>
      <c r="BQ12" s="352">
        <v>1.1317540739</v>
      </c>
      <c r="BR12" s="352">
        <v>1.1317147429000001</v>
      </c>
      <c r="BS12" s="352">
        <v>1.1314201872</v>
      </c>
      <c r="BT12" s="352">
        <v>1.1258193653999999</v>
      </c>
      <c r="BU12" s="352">
        <v>1.1252676015</v>
      </c>
      <c r="BV12" s="352">
        <v>1.1201931813999999</v>
      </c>
    </row>
    <row r="13" spans="1:74" ht="11.1" customHeight="1" x14ac:dyDescent="0.2">
      <c r="A13" s="269" t="s">
        <v>1085</v>
      </c>
      <c r="B13" s="546" t="s">
        <v>1086</v>
      </c>
      <c r="C13" s="341">
        <v>3.1372818065000002E-2</v>
      </c>
      <c r="D13" s="341">
        <v>3.2781243214E-2</v>
      </c>
      <c r="E13" s="341">
        <v>3.4304026129E-2</v>
      </c>
      <c r="F13" s="341">
        <v>3.3704012667000002E-2</v>
      </c>
      <c r="G13" s="341">
        <v>3.2372157742000002E-2</v>
      </c>
      <c r="H13" s="341">
        <v>3.1642405667000002E-2</v>
      </c>
      <c r="I13" s="341">
        <v>3.1273591613000001E-2</v>
      </c>
      <c r="J13" s="341">
        <v>3.1958180322999998E-2</v>
      </c>
      <c r="K13" s="341">
        <v>3.2870993000000001E-2</v>
      </c>
      <c r="L13" s="341">
        <v>3.2346473548E-2</v>
      </c>
      <c r="M13" s="341">
        <v>3.1548503999999998E-2</v>
      </c>
      <c r="N13" s="341">
        <v>3.0651990644999998E-2</v>
      </c>
      <c r="O13" s="341">
        <v>3.2688297097000003E-2</v>
      </c>
      <c r="P13" s="341">
        <v>3.1930492499999998E-2</v>
      </c>
      <c r="Q13" s="341">
        <v>3.2116464838999999E-2</v>
      </c>
      <c r="R13" s="341">
        <v>3.1204301E-2</v>
      </c>
      <c r="S13" s="341">
        <v>3.1535574516000003E-2</v>
      </c>
      <c r="T13" s="341">
        <v>2.8096390333000001E-2</v>
      </c>
      <c r="U13" s="341">
        <v>2.9248748710000001E-2</v>
      </c>
      <c r="V13" s="341">
        <v>2.9280715161E-2</v>
      </c>
      <c r="W13" s="341">
        <v>2.9018158666999999E-2</v>
      </c>
      <c r="X13" s="341">
        <v>3.0782483871000001E-2</v>
      </c>
      <c r="Y13" s="341">
        <v>3.0196081332999999E-2</v>
      </c>
      <c r="Z13" s="341">
        <v>3.1152491290000001E-2</v>
      </c>
      <c r="AA13" s="341">
        <v>2.8953344732000001E-2</v>
      </c>
      <c r="AB13" s="341">
        <v>3.1037233370999999E-2</v>
      </c>
      <c r="AC13" s="341">
        <v>3.0327257824E-2</v>
      </c>
      <c r="AD13" s="341">
        <v>2.9563915178E-2</v>
      </c>
      <c r="AE13" s="341">
        <v>2.8401817400000001E-2</v>
      </c>
      <c r="AF13" s="341">
        <v>2.8045579229000001E-2</v>
      </c>
      <c r="AG13" s="341">
        <v>2.8003293270999999E-2</v>
      </c>
      <c r="AH13" s="341">
        <v>2.8203010221999999E-2</v>
      </c>
      <c r="AI13" s="341">
        <v>2.8830516128999999E-2</v>
      </c>
      <c r="AJ13" s="341">
        <v>2.9350803814000001E-2</v>
      </c>
      <c r="AK13" s="341">
        <v>2.9910446829000001E-2</v>
      </c>
      <c r="AL13" s="341">
        <v>3.0381347190000001E-2</v>
      </c>
      <c r="AM13" s="341">
        <v>2.9279537144000001E-2</v>
      </c>
      <c r="AN13" s="341">
        <v>2.9384977561E-2</v>
      </c>
      <c r="AO13" s="341">
        <v>2.8583807847999999E-2</v>
      </c>
      <c r="AP13" s="341">
        <v>2.8630160450000001E-2</v>
      </c>
      <c r="AQ13" s="341">
        <v>2.7723019676999999E-2</v>
      </c>
      <c r="AR13" s="341">
        <v>2.8033632667999998E-2</v>
      </c>
      <c r="AS13" s="341">
        <v>2.8089035580000001E-2</v>
      </c>
      <c r="AT13" s="341">
        <v>2.7769872325999999E-2</v>
      </c>
      <c r="AU13" s="341">
        <v>2.7623437136E-2</v>
      </c>
      <c r="AV13" s="341">
        <v>2.7021937118000001E-2</v>
      </c>
      <c r="AW13" s="341">
        <v>2.6947837362000002E-2</v>
      </c>
      <c r="AX13" s="341">
        <v>2.6778754349000001E-2</v>
      </c>
      <c r="AY13" s="352">
        <v>2.6605790795000001E-2</v>
      </c>
      <c r="AZ13" s="352">
        <v>2.6465539701000001E-2</v>
      </c>
      <c r="BA13" s="352">
        <v>2.6320450802999999E-2</v>
      </c>
      <c r="BB13" s="352">
        <v>2.6190655213999998E-2</v>
      </c>
      <c r="BC13" s="352">
        <v>2.6045338307E-2</v>
      </c>
      <c r="BD13" s="352">
        <v>2.5869762897E-2</v>
      </c>
      <c r="BE13" s="352">
        <v>2.5618175061E-2</v>
      </c>
      <c r="BF13" s="352">
        <v>2.5461008819E-2</v>
      </c>
      <c r="BG13" s="352">
        <v>2.5242132242999999E-2</v>
      </c>
      <c r="BH13" s="352">
        <v>2.5024269759E-2</v>
      </c>
      <c r="BI13" s="352">
        <v>2.4791201480999999E-2</v>
      </c>
      <c r="BJ13" s="352">
        <v>2.4599093134000001E-2</v>
      </c>
      <c r="BK13" s="352">
        <v>2.4452331282999999E-2</v>
      </c>
      <c r="BL13" s="352">
        <v>2.4320157293000001E-2</v>
      </c>
      <c r="BM13" s="352">
        <v>2.4144325078999999E-2</v>
      </c>
      <c r="BN13" s="352">
        <v>2.4048441968999999E-2</v>
      </c>
      <c r="BO13" s="352">
        <v>2.3900606195E-2</v>
      </c>
      <c r="BP13" s="352">
        <v>2.3756811340999998E-2</v>
      </c>
      <c r="BQ13" s="352">
        <v>2.3584923926E-2</v>
      </c>
      <c r="BR13" s="352">
        <v>2.3432183051000002E-2</v>
      </c>
      <c r="BS13" s="352">
        <v>2.3232572197E-2</v>
      </c>
      <c r="BT13" s="352">
        <v>2.3005244213999999E-2</v>
      </c>
      <c r="BU13" s="352">
        <v>2.2870081340000001E-2</v>
      </c>
      <c r="BV13" s="352">
        <v>2.2745534981000001E-2</v>
      </c>
    </row>
    <row r="14" spans="1:74" ht="11.1" customHeight="1" x14ac:dyDescent="0.2">
      <c r="A14" s="269" t="s">
        <v>1087</v>
      </c>
      <c r="B14" s="546" t="s">
        <v>1088</v>
      </c>
      <c r="C14" s="341">
        <v>4.9915090806000002</v>
      </c>
      <c r="D14" s="341">
        <v>5.0437338820999997</v>
      </c>
      <c r="E14" s="341">
        <v>5.2512619645000003</v>
      </c>
      <c r="F14" s="341">
        <v>5.3082855499999999</v>
      </c>
      <c r="G14" s="341">
        <v>5.2728492870999997</v>
      </c>
      <c r="H14" s="341">
        <v>5.2600617999999999</v>
      </c>
      <c r="I14" s="341">
        <v>5.3742144065000002</v>
      </c>
      <c r="J14" s="341">
        <v>5.4783333871000002</v>
      </c>
      <c r="K14" s="341">
        <v>5.6224405332999998</v>
      </c>
      <c r="L14" s="341">
        <v>5.6639527097000002</v>
      </c>
      <c r="M14" s="341">
        <v>5.7056374099999996</v>
      </c>
      <c r="N14" s="341">
        <v>5.6800389902999999</v>
      </c>
      <c r="O14" s="341">
        <v>5.7867520644999999</v>
      </c>
      <c r="P14" s="341">
        <v>5.7250867249999997</v>
      </c>
      <c r="Q14" s="341">
        <v>5.8899693870999998</v>
      </c>
      <c r="R14" s="341">
        <v>5.8821176299999998</v>
      </c>
      <c r="S14" s="341">
        <v>5.8421794418999999</v>
      </c>
      <c r="T14" s="341">
        <v>5.7499788133000003</v>
      </c>
      <c r="U14" s="341">
        <v>5.8329127290000002</v>
      </c>
      <c r="V14" s="341">
        <v>5.9217115452</v>
      </c>
      <c r="W14" s="341">
        <v>5.9181416867000003</v>
      </c>
      <c r="X14" s="341">
        <v>5.9744406613000001</v>
      </c>
      <c r="Y14" s="341">
        <v>6.1594489832999999</v>
      </c>
      <c r="Z14" s="341">
        <v>6.1978954323000002</v>
      </c>
      <c r="AA14" s="341">
        <v>5.9299992804999997</v>
      </c>
      <c r="AB14" s="341">
        <v>6.1664372186999996</v>
      </c>
      <c r="AC14" s="341">
        <v>6.2530708036</v>
      </c>
      <c r="AD14" s="341">
        <v>6.2488269845</v>
      </c>
      <c r="AE14" s="341">
        <v>6.2602967557999998</v>
      </c>
      <c r="AF14" s="341">
        <v>6.3153996974000002</v>
      </c>
      <c r="AG14" s="341">
        <v>6.3118614749999997</v>
      </c>
      <c r="AH14" s="341">
        <v>6.4293642006000002</v>
      </c>
      <c r="AI14" s="341">
        <v>6.3986008582</v>
      </c>
      <c r="AJ14" s="341">
        <v>6.4976863564</v>
      </c>
      <c r="AK14" s="341">
        <v>6.4872693875999996</v>
      </c>
      <c r="AL14" s="341">
        <v>6.4181864333999998</v>
      </c>
      <c r="AM14" s="341">
        <v>6.2970070763999999</v>
      </c>
      <c r="AN14" s="341">
        <v>6.4130289861999996</v>
      </c>
      <c r="AO14" s="341">
        <v>6.5241919426999999</v>
      </c>
      <c r="AP14" s="341">
        <v>6.5248910723</v>
      </c>
      <c r="AQ14" s="341">
        <v>6.5150357589999999</v>
      </c>
      <c r="AR14" s="341">
        <v>6.5750323473999996</v>
      </c>
      <c r="AS14" s="341">
        <v>6.6971377839999997</v>
      </c>
      <c r="AT14" s="341">
        <v>6.7056959725</v>
      </c>
      <c r="AU14" s="341">
        <v>6.7274041032999996</v>
      </c>
      <c r="AV14" s="341">
        <v>6.7243710501000002</v>
      </c>
      <c r="AW14" s="341">
        <v>6.7273310854000004</v>
      </c>
      <c r="AX14" s="341">
        <v>6.6774745501000004</v>
      </c>
      <c r="AY14" s="352">
        <v>6.6313996612999997</v>
      </c>
      <c r="AZ14" s="352">
        <v>6.6033267518000001</v>
      </c>
      <c r="BA14" s="352">
        <v>6.6117452409000004</v>
      </c>
      <c r="BB14" s="352">
        <v>6.6080000209999996</v>
      </c>
      <c r="BC14" s="352">
        <v>6.5989147530999999</v>
      </c>
      <c r="BD14" s="352">
        <v>6.5846493619000004</v>
      </c>
      <c r="BE14" s="352">
        <v>6.5765805007999996</v>
      </c>
      <c r="BF14" s="352">
        <v>6.5753668623000001</v>
      </c>
      <c r="BG14" s="352">
        <v>6.5739689317999996</v>
      </c>
      <c r="BH14" s="352">
        <v>6.5737922024</v>
      </c>
      <c r="BI14" s="352">
        <v>6.5910026334999996</v>
      </c>
      <c r="BJ14" s="352">
        <v>6.5773483554999999</v>
      </c>
      <c r="BK14" s="352">
        <v>6.5854577449000002</v>
      </c>
      <c r="BL14" s="352">
        <v>6.5076488882000003</v>
      </c>
      <c r="BM14" s="352">
        <v>6.5567065318999997</v>
      </c>
      <c r="BN14" s="352">
        <v>6.5440621336999998</v>
      </c>
      <c r="BO14" s="352">
        <v>6.5279514978000002</v>
      </c>
      <c r="BP14" s="352">
        <v>6.5121464956999997</v>
      </c>
      <c r="BQ14" s="352">
        <v>6.5032532520000004</v>
      </c>
      <c r="BR14" s="352">
        <v>6.4954591101999997</v>
      </c>
      <c r="BS14" s="352">
        <v>6.4990519846000003</v>
      </c>
      <c r="BT14" s="352">
        <v>6.4919618795999998</v>
      </c>
      <c r="BU14" s="352">
        <v>6.4864433234999996</v>
      </c>
      <c r="BV14" s="352">
        <v>6.5096850013000003</v>
      </c>
    </row>
    <row r="15" spans="1:74" ht="11.1" customHeight="1" x14ac:dyDescent="0.2">
      <c r="A15" s="269" t="s">
        <v>1089</v>
      </c>
      <c r="B15" s="546" t="s">
        <v>1090</v>
      </c>
      <c r="C15" s="341">
        <v>2.0226341890000001</v>
      </c>
      <c r="D15" s="341">
        <v>2.0388245848</v>
      </c>
      <c r="E15" s="341">
        <v>2.1460662744999999</v>
      </c>
      <c r="F15" s="341">
        <v>2.1375514649</v>
      </c>
      <c r="G15" s="341">
        <v>2.1142283152000001</v>
      </c>
      <c r="H15" s="341">
        <v>2.1114780782000002</v>
      </c>
      <c r="I15" s="341">
        <v>2.1231138901</v>
      </c>
      <c r="J15" s="341">
        <v>2.1234502614999999</v>
      </c>
      <c r="K15" s="341">
        <v>2.1244430890000001</v>
      </c>
      <c r="L15" s="341">
        <v>2.1177519806</v>
      </c>
      <c r="M15" s="341">
        <v>2.1566193668999998</v>
      </c>
      <c r="N15" s="341">
        <v>2.0605110630999999</v>
      </c>
      <c r="O15" s="341">
        <v>2.1017186665000001</v>
      </c>
      <c r="P15" s="341">
        <v>2.0930861948000001</v>
      </c>
      <c r="Q15" s="341">
        <v>2.1595389750999998</v>
      </c>
      <c r="R15" s="341">
        <v>2.1753554076000001</v>
      </c>
      <c r="S15" s="341">
        <v>2.2183695751000001</v>
      </c>
      <c r="T15" s="341">
        <v>2.213107489</v>
      </c>
      <c r="U15" s="341">
        <v>2.1963369411999998</v>
      </c>
      <c r="V15" s="341">
        <v>2.2225126135000002</v>
      </c>
      <c r="W15" s="341">
        <v>2.2144583591</v>
      </c>
      <c r="X15" s="341">
        <v>2.2681730237000002</v>
      </c>
      <c r="Y15" s="341">
        <v>2.2578318579999999</v>
      </c>
      <c r="Z15" s="341">
        <v>2.2543126643</v>
      </c>
      <c r="AA15" s="341">
        <v>2.0729284736000002</v>
      </c>
      <c r="AB15" s="341">
        <v>2.1772692388000001</v>
      </c>
      <c r="AC15" s="341">
        <v>2.1635146920000001</v>
      </c>
      <c r="AD15" s="341">
        <v>2.1644856842000002</v>
      </c>
      <c r="AE15" s="341">
        <v>2.1765971172</v>
      </c>
      <c r="AF15" s="341">
        <v>2.1338566598000002</v>
      </c>
      <c r="AG15" s="341">
        <v>2.1051197134000001</v>
      </c>
      <c r="AH15" s="341">
        <v>2.1292170682</v>
      </c>
      <c r="AI15" s="341">
        <v>2.1113411704999998</v>
      </c>
      <c r="AJ15" s="341">
        <v>2.1480397880000002</v>
      </c>
      <c r="AK15" s="341">
        <v>2.1663916160999999</v>
      </c>
      <c r="AL15" s="341">
        <v>2.1427950848999999</v>
      </c>
      <c r="AM15" s="341">
        <v>2.0671495960000001</v>
      </c>
      <c r="AN15" s="341">
        <v>2.0540302297999999</v>
      </c>
      <c r="AO15" s="341">
        <v>2.0977675821999999</v>
      </c>
      <c r="AP15" s="341">
        <v>2.0928570539</v>
      </c>
      <c r="AQ15" s="341">
        <v>2.0880449387</v>
      </c>
      <c r="AR15" s="341">
        <v>2.0967301464000001</v>
      </c>
      <c r="AS15" s="341">
        <v>2.0801089775000001</v>
      </c>
      <c r="AT15" s="341">
        <v>2.0805735561000001</v>
      </c>
      <c r="AU15" s="341">
        <v>2.0789212764</v>
      </c>
      <c r="AV15" s="341">
        <v>2.0461927207000001</v>
      </c>
      <c r="AW15" s="341">
        <v>2.0544891881999998</v>
      </c>
      <c r="AX15" s="341">
        <v>2.0495318051</v>
      </c>
      <c r="AY15" s="352">
        <v>2.0381304678999999</v>
      </c>
      <c r="AZ15" s="352">
        <v>2.0272122122999998</v>
      </c>
      <c r="BA15" s="352">
        <v>2.0181109681999998</v>
      </c>
      <c r="BB15" s="352">
        <v>2.012669131</v>
      </c>
      <c r="BC15" s="352">
        <v>2.0095700411999999</v>
      </c>
      <c r="BD15" s="352">
        <v>2.0029611141000001</v>
      </c>
      <c r="BE15" s="352">
        <v>1.9962828306</v>
      </c>
      <c r="BF15" s="352">
        <v>1.9934504139</v>
      </c>
      <c r="BG15" s="352">
        <v>1.9910307196000001</v>
      </c>
      <c r="BH15" s="352">
        <v>1.9847866716</v>
      </c>
      <c r="BI15" s="352">
        <v>1.9709660357000001</v>
      </c>
      <c r="BJ15" s="352">
        <v>1.9511317752999999</v>
      </c>
      <c r="BK15" s="352">
        <v>1.9356205161</v>
      </c>
      <c r="BL15" s="352">
        <v>1.9234973369999999</v>
      </c>
      <c r="BM15" s="352">
        <v>1.9081597021000001</v>
      </c>
      <c r="BN15" s="352">
        <v>1.8981384507000001</v>
      </c>
      <c r="BO15" s="352">
        <v>1.8913214388999999</v>
      </c>
      <c r="BP15" s="352">
        <v>1.8862987371</v>
      </c>
      <c r="BQ15" s="352">
        <v>1.8822366208000001</v>
      </c>
      <c r="BR15" s="352">
        <v>1.8804280126999999</v>
      </c>
      <c r="BS15" s="352">
        <v>1.8750430890000001</v>
      </c>
      <c r="BT15" s="352">
        <v>1.8671271632999999</v>
      </c>
      <c r="BU15" s="352">
        <v>1.8542503835999999</v>
      </c>
      <c r="BV15" s="352">
        <v>1.8365411598000001</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437</v>
      </c>
      <c r="B17" s="544" t="s">
        <v>213</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21.006416399999999</v>
      </c>
      <c r="AS17" s="102">
        <v>20.984344516</v>
      </c>
      <c r="AT17" s="102">
        <v>21.195306773999999</v>
      </c>
      <c r="AU17" s="102">
        <v>20.719986967000001</v>
      </c>
      <c r="AV17" s="102">
        <v>20.878095935000001</v>
      </c>
      <c r="AW17" s="102">
        <v>20.611031852</v>
      </c>
      <c r="AX17" s="102">
        <v>20.487164781000001</v>
      </c>
      <c r="AY17" s="559">
        <v>20.215789999999998</v>
      </c>
      <c r="AZ17" s="559">
        <v>20.174050000000001</v>
      </c>
      <c r="BA17" s="559">
        <v>20.251200000000001</v>
      </c>
      <c r="BB17" s="559">
        <v>20.513020000000001</v>
      </c>
      <c r="BC17" s="559">
        <v>20.61994</v>
      </c>
      <c r="BD17" s="559">
        <v>20.954190000000001</v>
      </c>
      <c r="BE17" s="559">
        <v>20.89798</v>
      </c>
      <c r="BF17" s="559">
        <v>21.079799999999999</v>
      </c>
      <c r="BG17" s="559">
        <v>20.447030000000002</v>
      </c>
      <c r="BH17" s="559">
        <v>20.90597</v>
      </c>
      <c r="BI17" s="559">
        <v>20.66405</v>
      </c>
      <c r="BJ17" s="559">
        <v>20.56109</v>
      </c>
      <c r="BK17" s="559">
        <v>20.268429999999999</v>
      </c>
      <c r="BL17" s="559">
        <v>20.355810000000002</v>
      </c>
      <c r="BM17" s="559">
        <v>20.405339999999999</v>
      </c>
      <c r="BN17" s="559">
        <v>20.722719999999999</v>
      </c>
      <c r="BO17" s="559">
        <v>20.803280000000001</v>
      </c>
      <c r="BP17" s="559">
        <v>21.136679999999998</v>
      </c>
      <c r="BQ17" s="559">
        <v>20.885190000000001</v>
      </c>
      <c r="BR17" s="559">
        <v>21.0687</v>
      </c>
      <c r="BS17" s="559">
        <v>20.514399999999998</v>
      </c>
      <c r="BT17" s="559">
        <v>20.89791</v>
      </c>
      <c r="BU17" s="559">
        <v>20.6708</v>
      </c>
      <c r="BV17" s="559">
        <v>20.55179</v>
      </c>
    </row>
    <row r="18" spans="1:74" s="273" customFormat="1" ht="11.1" customHeight="1" x14ac:dyDescent="0.2">
      <c r="A18" s="548" t="s">
        <v>239</v>
      </c>
      <c r="B18" s="549" t="s">
        <v>1091</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16.442499999999999</v>
      </c>
      <c r="AX18" s="102">
        <v>16.876483871000001</v>
      </c>
      <c r="AY18" s="559">
        <v>15.74733</v>
      </c>
      <c r="AZ18" s="559">
        <v>15.33797</v>
      </c>
      <c r="BA18" s="559">
        <v>15.77444</v>
      </c>
      <c r="BB18" s="559">
        <v>15.99568</v>
      </c>
      <c r="BC18" s="559">
        <v>16.187729999999998</v>
      </c>
      <c r="BD18" s="559">
        <v>16.324259999999999</v>
      </c>
      <c r="BE18" s="559">
        <v>16.467099999999999</v>
      </c>
      <c r="BF18" s="559">
        <v>16.405200000000001</v>
      </c>
      <c r="BG18" s="559">
        <v>15.80199</v>
      </c>
      <c r="BH18" s="559">
        <v>15.34015</v>
      </c>
      <c r="BI18" s="559">
        <v>15.75789</v>
      </c>
      <c r="BJ18" s="559">
        <v>15.91296</v>
      </c>
      <c r="BK18" s="559">
        <v>15.45806</v>
      </c>
      <c r="BL18" s="559">
        <v>15.20758</v>
      </c>
      <c r="BM18" s="559">
        <v>15.754339999999999</v>
      </c>
      <c r="BN18" s="559">
        <v>16.03227</v>
      </c>
      <c r="BO18" s="559">
        <v>16.332930000000001</v>
      </c>
      <c r="BP18" s="559">
        <v>16.435759999999998</v>
      </c>
      <c r="BQ18" s="559">
        <v>16.540559999999999</v>
      </c>
      <c r="BR18" s="559">
        <v>16.440819999999999</v>
      </c>
      <c r="BS18" s="559">
        <v>15.8514</v>
      </c>
      <c r="BT18" s="559">
        <v>15.4093</v>
      </c>
      <c r="BU18" s="559">
        <v>15.765700000000001</v>
      </c>
      <c r="BV18" s="559">
        <v>15.91075</v>
      </c>
    </row>
    <row r="19" spans="1:74" ht="11.1" customHeight="1" x14ac:dyDescent="0.2">
      <c r="A19" s="269" t="s">
        <v>233</v>
      </c>
      <c r="B19" s="550" t="s">
        <v>1077</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13.838779000000001</v>
      </c>
      <c r="AV19" s="341">
        <v>13.870431</v>
      </c>
      <c r="AW19" s="341">
        <v>13.894513783000001</v>
      </c>
      <c r="AX19" s="341">
        <v>13.835587521000001</v>
      </c>
      <c r="AY19" s="352">
        <v>13.75586</v>
      </c>
      <c r="AZ19" s="352">
        <v>13.71752</v>
      </c>
      <c r="BA19" s="352">
        <v>13.7156</v>
      </c>
      <c r="BB19" s="352">
        <v>13.68849</v>
      </c>
      <c r="BC19" s="352">
        <v>13.654730000000001</v>
      </c>
      <c r="BD19" s="352">
        <v>13.617599999999999</v>
      </c>
      <c r="BE19" s="352">
        <v>13.542</v>
      </c>
      <c r="BF19" s="352">
        <v>13.511509999999999</v>
      </c>
      <c r="BG19" s="352">
        <v>13.366339999999999</v>
      </c>
      <c r="BH19" s="352">
        <v>13.430300000000001</v>
      </c>
      <c r="BI19" s="352">
        <v>13.539199999999999</v>
      </c>
      <c r="BJ19" s="352">
        <v>13.51979</v>
      </c>
      <c r="BK19" s="352">
        <v>13.491020000000001</v>
      </c>
      <c r="BL19" s="352">
        <v>13.38134</v>
      </c>
      <c r="BM19" s="352">
        <v>13.40193</v>
      </c>
      <c r="BN19" s="352">
        <v>13.3652</v>
      </c>
      <c r="BO19" s="352">
        <v>13.312569999999999</v>
      </c>
      <c r="BP19" s="352">
        <v>13.265980000000001</v>
      </c>
      <c r="BQ19" s="352">
        <v>13.187900000000001</v>
      </c>
      <c r="BR19" s="352">
        <v>13.168469999999999</v>
      </c>
      <c r="BS19" s="352">
        <v>13.0366</v>
      </c>
      <c r="BT19" s="352">
        <v>13.088089999999999</v>
      </c>
      <c r="BU19" s="352">
        <v>13.15799</v>
      </c>
      <c r="BV19" s="352">
        <v>13.158390000000001</v>
      </c>
    </row>
    <row r="20" spans="1:74" ht="11.1" customHeight="1" x14ac:dyDescent="0.2">
      <c r="A20" s="270" t="s">
        <v>807</v>
      </c>
      <c r="B20" s="550" t="s">
        <v>1092</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0.857958</v>
      </c>
      <c r="AW20" s="341">
        <v>0.55500000000000005</v>
      </c>
      <c r="AX20" s="341">
        <v>0.53</v>
      </c>
      <c r="AY20" s="352">
        <v>0.61155159999999997</v>
      </c>
      <c r="AZ20" s="352">
        <v>0.60383410000000004</v>
      </c>
      <c r="BA20" s="352">
        <v>0.59953540000000005</v>
      </c>
      <c r="BB20" s="352">
        <v>0.59974959999999999</v>
      </c>
      <c r="BC20" s="352">
        <v>0.6047228</v>
      </c>
      <c r="BD20" s="352">
        <v>0.59794579999999997</v>
      </c>
      <c r="BE20" s="352">
        <v>0.5943695</v>
      </c>
      <c r="BF20" s="352">
        <v>0.61309089999999999</v>
      </c>
      <c r="BG20" s="352">
        <v>0.63092490000000001</v>
      </c>
      <c r="BH20" s="352">
        <v>0.62810279999999996</v>
      </c>
      <c r="BI20" s="352">
        <v>0.58718020000000004</v>
      </c>
      <c r="BJ20" s="352">
        <v>0.56672929999999999</v>
      </c>
      <c r="BK20" s="352">
        <v>0.61782729999999997</v>
      </c>
      <c r="BL20" s="352">
        <v>0.60451279999999996</v>
      </c>
      <c r="BM20" s="352">
        <v>0.59636549999999999</v>
      </c>
      <c r="BN20" s="352">
        <v>0.59463029999999995</v>
      </c>
      <c r="BO20" s="352">
        <v>0.59867369999999998</v>
      </c>
      <c r="BP20" s="352">
        <v>0.59190500000000001</v>
      </c>
      <c r="BQ20" s="352">
        <v>0.58814730000000004</v>
      </c>
      <c r="BR20" s="352">
        <v>0.60674070000000002</v>
      </c>
      <c r="BS20" s="352">
        <v>0.62504459999999995</v>
      </c>
      <c r="BT20" s="352">
        <v>0.62300999999999995</v>
      </c>
      <c r="BU20" s="352">
        <v>0.58188779999999996</v>
      </c>
      <c r="BV20" s="352">
        <v>0.56230630000000004</v>
      </c>
    </row>
    <row r="21" spans="1:74" ht="11.1" customHeight="1" x14ac:dyDescent="0.2">
      <c r="A21" s="270" t="s">
        <v>431</v>
      </c>
      <c r="B21" s="550" t="s">
        <v>1093</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1.6994050000000001</v>
      </c>
      <c r="AW21" s="341">
        <v>2.3720666666999999</v>
      </c>
      <c r="AX21" s="341">
        <v>2.0543225806000001</v>
      </c>
      <c r="AY21" s="352">
        <v>2.2445599999999999</v>
      </c>
      <c r="AZ21" s="352">
        <v>1.7659210000000001</v>
      </c>
      <c r="BA21" s="352">
        <v>2.0708470000000001</v>
      </c>
      <c r="BB21" s="352">
        <v>2.1000480000000001</v>
      </c>
      <c r="BC21" s="352">
        <v>2.0642839999999998</v>
      </c>
      <c r="BD21" s="352">
        <v>1.911867</v>
      </c>
      <c r="BE21" s="352">
        <v>2.0753270000000001</v>
      </c>
      <c r="BF21" s="352">
        <v>2.114363</v>
      </c>
      <c r="BG21" s="352">
        <v>1.8627659999999999</v>
      </c>
      <c r="BH21" s="352">
        <v>1.7987690000000001</v>
      </c>
      <c r="BI21" s="352">
        <v>1.7100230000000001</v>
      </c>
      <c r="BJ21" s="352">
        <v>1.6181399999999999</v>
      </c>
      <c r="BK21" s="352">
        <v>1.7013750000000001</v>
      </c>
      <c r="BL21" s="352">
        <v>1.5525580000000001</v>
      </c>
      <c r="BM21" s="352">
        <v>2.039641</v>
      </c>
      <c r="BN21" s="352">
        <v>2.2305429999999999</v>
      </c>
      <c r="BO21" s="352">
        <v>2.371496</v>
      </c>
      <c r="BP21" s="352">
        <v>2.3695729999999999</v>
      </c>
      <c r="BQ21" s="352">
        <v>2.5568599999999999</v>
      </c>
      <c r="BR21" s="352">
        <v>2.4969670000000002</v>
      </c>
      <c r="BS21" s="352">
        <v>2.1338189999999999</v>
      </c>
      <c r="BT21" s="352">
        <v>2.0782080000000001</v>
      </c>
      <c r="BU21" s="352">
        <v>1.997908</v>
      </c>
      <c r="BV21" s="352">
        <v>1.8989499999999999</v>
      </c>
    </row>
    <row r="22" spans="1:74" ht="11.1" customHeight="1" x14ac:dyDescent="0.2">
      <c r="A22" s="270" t="s">
        <v>433</v>
      </c>
      <c r="B22" s="550" t="s">
        <v>1094</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-7.2876190475999997E-2</v>
      </c>
      <c r="AX22" s="341">
        <v>-5.3184331797000002E-2</v>
      </c>
      <c r="AY22" s="352">
        <v>-6.4193500000000001E-2</v>
      </c>
      <c r="AZ22" s="352">
        <v>-4.9642899999999997E-2</v>
      </c>
      <c r="BA22" s="352">
        <v>-4.4838700000000002E-2</v>
      </c>
      <c r="BB22" s="352">
        <v>-4.6333300000000001E-2</v>
      </c>
      <c r="BC22" s="352">
        <v>-4.4838700000000002E-2</v>
      </c>
      <c r="BD22" s="352">
        <v>-4.6333300000000001E-2</v>
      </c>
      <c r="BE22" s="352">
        <v>-4.4838700000000002E-2</v>
      </c>
      <c r="BF22" s="352">
        <v>-4.4838700000000002E-2</v>
      </c>
      <c r="BG22" s="352">
        <v>-4.6333300000000001E-2</v>
      </c>
      <c r="BH22" s="352">
        <v>-4.4838700000000002E-2</v>
      </c>
      <c r="BI22" s="352">
        <v>-4.6333300000000001E-2</v>
      </c>
      <c r="BJ22" s="352">
        <v>-4.4838700000000002E-2</v>
      </c>
      <c r="BK22" s="352">
        <v>-4.4838700000000002E-2</v>
      </c>
      <c r="BL22" s="352">
        <v>-4.9642899999999997E-2</v>
      </c>
      <c r="BM22" s="352">
        <v>-4.4838700000000002E-2</v>
      </c>
      <c r="BN22" s="352">
        <v>0</v>
      </c>
      <c r="BO22" s="352">
        <v>0</v>
      </c>
      <c r="BP22" s="352">
        <v>0</v>
      </c>
      <c r="BQ22" s="352">
        <v>0</v>
      </c>
      <c r="BR22" s="352">
        <v>0</v>
      </c>
      <c r="BS22" s="352">
        <v>0</v>
      </c>
      <c r="BT22" s="352">
        <v>0</v>
      </c>
      <c r="BU22" s="352">
        <v>0</v>
      </c>
      <c r="BV22" s="352">
        <v>0</v>
      </c>
    </row>
    <row r="23" spans="1:74" ht="11.1" customHeight="1" x14ac:dyDescent="0.2">
      <c r="A23" s="270" t="s">
        <v>432</v>
      </c>
      <c r="B23" s="550" t="s">
        <v>1095</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-0.19108095238</v>
      </c>
      <c r="AX23" s="341">
        <v>0.22977419355000001</v>
      </c>
      <c r="AY23" s="352">
        <v>-0.79364860000000004</v>
      </c>
      <c r="AZ23" s="352">
        <v>-0.70263779999999998</v>
      </c>
      <c r="BA23" s="352">
        <v>-0.57511120000000004</v>
      </c>
      <c r="BB23" s="352">
        <v>-0.354408</v>
      </c>
      <c r="BC23" s="352">
        <v>-9.3004600000000007E-2</v>
      </c>
      <c r="BD23" s="352">
        <v>0.2327552</v>
      </c>
      <c r="BE23" s="352">
        <v>0.2852922</v>
      </c>
      <c r="BF23" s="352">
        <v>0.2198204</v>
      </c>
      <c r="BG23" s="352">
        <v>1.9630000000000002E-2</v>
      </c>
      <c r="BH23" s="352">
        <v>-0.44442029999999999</v>
      </c>
      <c r="BI23" s="352">
        <v>-5.6231200000000002E-2</v>
      </c>
      <c r="BJ23" s="352">
        <v>0.20318539999999999</v>
      </c>
      <c r="BK23" s="352">
        <v>-0.29257460000000002</v>
      </c>
      <c r="BL23" s="352">
        <v>-0.28330300000000003</v>
      </c>
      <c r="BM23" s="352">
        <v>-0.2511737</v>
      </c>
      <c r="BN23" s="352">
        <v>-0.17272380000000001</v>
      </c>
      <c r="BO23" s="352">
        <v>4.0696299999999998E-2</v>
      </c>
      <c r="BP23" s="352">
        <v>0.19022449999999999</v>
      </c>
      <c r="BQ23" s="352">
        <v>0.18483050000000001</v>
      </c>
      <c r="BR23" s="352">
        <v>0.1693548</v>
      </c>
      <c r="BS23" s="352">
        <v>7.9834500000000003E-2</v>
      </c>
      <c r="BT23" s="352">
        <v>-0.3586916</v>
      </c>
      <c r="BU23" s="352">
        <v>-2.8416499999999998E-3</v>
      </c>
      <c r="BV23" s="352">
        <v>0.2355545</v>
      </c>
    </row>
    <row r="24" spans="1:74" ht="11.1" customHeight="1" x14ac:dyDescent="0.2">
      <c r="A24" s="270" t="s">
        <v>238</v>
      </c>
      <c r="B24" s="550" t="s">
        <v>1096</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-0.52417233333000002</v>
      </c>
      <c r="AV24" s="341">
        <v>-0.39389096773999999</v>
      </c>
      <c r="AW24" s="341">
        <v>-0.11512330634</v>
      </c>
      <c r="AX24" s="341">
        <v>0.27998390762000003</v>
      </c>
      <c r="AY24" s="352">
        <v>-6.8050599999999999E-3</v>
      </c>
      <c r="AZ24" s="352">
        <v>2.96656E-3</v>
      </c>
      <c r="BA24" s="352">
        <v>8.4094200000000008E-3</v>
      </c>
      <c r="BB24" s="352">
        <v>8.1382299999999998E-3</v>
      </c>
      <c r="BC24" s="352">
        <v>1.8414E-3</v>
      </c>
      <c r="BD24" s="352">
        <v>1.04221E-2</v>
      </c>
      <c r="BE24" s="352">
        <v>1.49503E-2</v>
      </c>
      <c r="BF24" s="352">
        <v>-8.7539699999999998E-3</v>
      </c>
      <c r="BG24" s="352">
        <v>-3.13347E-2</v>
      </c>
      <c r="BH24" s="352">
        <v>-2.7761500000000001E-2</v>
      </c>
      <c r="BI24" s="352">
        <v>2.4053100000000001E-2</v>
      </c>
      <c r="BJ24" s="352">
        <v>4.99473E-2</v>
      </c>
      <c r="BK24" s="352">
        <v>-1.47511E-2</v>
      </c>
      <c r="BL24" s="352">
        <v>2.1072500000000002E-3</v>
      </c>
      <c r="BM24" s="352">
        <v>1.2423099999999999E-2</v>
      </c>
      <c r="BN24" s="352">
        <v>1.46202E-2</v>
      </c>
      <c r="BO24" s="352">
        <v>9.5004600000000005E-3</v>
      </c>
      <c r="BP24" s="352">
        <v>1.8070699999999999E-2</v>
      </c>
      <c r="BQ24" s="352">
        <v>2.28287E-2</v>
      </c>
      <c r="BR24" s="352">
        <v>-7.1362300000000004E-4</v>
      </c>
      <c r="BS24" s="352">
        <v>-2.3889299999999999E-2</v>
      </c>
      <c r="BT24" s="352">
        <v>-2.1313200000000001E-2</v>
      </c>
      <c r="BU24" s="352">
        <v>3.0754099999999999E-2</v>
      </c>
      <c r="BV24" s="352">
        <v>5.55475E-2</v>
      </c>
    </row>
    <row r="25" spans="1:74" s="273" customFormat="1" ht="11.1" customHeight="1" x14ac:dyDescent="0.2">
      <c r="A25" s="548" t="s">
        <v>241</v>
      </c>
      <c r="B25" s="549" t="s">
        <v>1097</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1.0209680000000001</v>
      </c>
      <c r="AX25" s="102">
        <v>1.0222359999999999</v>
      </c>
      <c r="AY25" s="559">
        <v>0.98649180000000003</v>
      </c>
      <c r="AZ25" s="559">
        <v>0.92573740000000004</v>
      </c>
      <c r="BA25" s="559">
        <v>0.93667769999999995</v>
      </c>
      <c r="BB25" s="559">
        <v>0.97066629999999998</v>
      </c>
      <c r="BC25" s="559">
        <v>0.9601847</v>
      </c>
      <c r="BD25" s="559">
        <v>0.97920600000000002</v>
      </c>
      <c r="BE25" s="559">
        <v>0.98838130000000002</v>
      </c>
      <c r="BF25" s="559">
        <v>0.99895449999999997</v>
      </c>
      <c r="BG25" s="559">
        <v>0.95822719999999995</v>
      </c>
      <c r="BH25" s="559">
        <v>0.96273819999999999</v>
      </c>
      <c r="BI25" s="559">
        <v>0.98490820000000001</v>
      </c>
      <c r="BJ25" s="559">
        <v>0.98725269999999998</v>
      </c>
      <c r="BK25" s="559">
        <v>0.9654121</v>
      </c>
      <c r="BL25" s="559">
        <v>0.9197651</v>
      </c>
      <c r="BM25" s="559">
        <v>0.93953609999999999</v>
      </c>
      <c r="BN25" s="559">
        <v>0.97837969999999996</v>
      </c>
      <c r="BO25" s="559">
        <v>0.97640269999999996</v>
      </c>
      <c r="BP25" s="559">
        <v>0.99327220000000005</v>
      </c>
      <c r="BQ25" s="559">
        <v>0.99971920000000003</v>
      </c>
      <c r="BR25" s="559">
        <v>1.007422</v>
      </c>
      <c r="BS25" s="559">
        <v>0.96749439999999998</v>
      </c>
      <c r="BT25" s="559">
        <v>0.97361180000000003</v>
      </c>
      <c r="BU25" s="559">
        <v>0.99211669999999996</v>
      </c>
      <c r="BV25" s="559">
        <v>0.99337339999999996</v>
      </c>
    </row>
    <row r="26" spans="1:74" s="273" customFormat="1" ht="11.1" customHeight="1" x14ac:dyDescent="0.2">
      <c r="A26" s="548" t="s">
        <v>240</v>
      </c>
      <c r="B26" s="549" t="s">
        <v>1098</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7.894666</v>
      </c>
      <c r="AV26" s="102">
        <v>7.7984520000000002</v>
      </c>
      <c r="AW26" s="102">
        <v>7.6966676428999996</v>
      </c>
      <c r="AX26" s="102">
        <v>7.4328922552999996</v>
      </c>
      <c r="AY26" s="559">
        <v>7.4311499999999997</v>
      </c>
      <c r="AZ26" s="559">
        <v>7.4371999999999998</v>
      </c>
      <c r="BA26" s="559">
        <v>7.5802930000000002</v>
      </c>
      <c r="BB26" s="559">
        <v>7.6582109999999997</v>
      </c>
      <c r="BC26" s="559">
        <v>7.6710960000000004</v>
      </c>
      <c r="BD26" s="559">
        <v>7.7037769999999997</v>
      </c>
      <c r="BE26" s="559">
        <v>7.7163639999999996</v>
      </c>
      <c r="BF26" s="559">
        <v>7.7931819999999998</v>
      </c>
      <c r="BG26" s="559">
        <v>7.8259169999999996</v>
      </c>
      <c r="BH26" s="559">
        <v>7.8426590000000003</v>
      </c>
      <c r="BI26" s="559">
        <v>7.8209200000000001</v>
      </c>
      <c r="BJ26" s="559">
        <v>7.6288099999999996</v>
      </c>
      <c r="BK26" s="559">
        <v>7.5667540000000004</v>
      </c>
      <c r="BL26" s="559">
        <v>7.5952840000000004</v>
      </c>
      <c r="BM26" s="559">
        <v>7.713419</v>
      </c>
      <c r="BN26" s="559">
        <v>7.8042600000000002</v>
      </c>
      <c r="BO26" s="559">
        <v>7.8349520000000004</v>
      </c>
      <c r="BP26" s="559">
        <v>7.7757860000000001</v>
      </c>
      <c r="BQ26" s="559">
        <v>7.680002</v>
      </c>
      <c r="BR26" s="559">
        <v>7.7056399999999998</v>
      </c>
      <c r="BS26" s="559">
        <v>7.7454479999999997</v>
      </c>
      <c r="BT26" s="559">
        <v>7.7491760000000003</v>
      </c>
      <c r="BU26" s="559">
        <v>7.7244960000000003</v>
      </c>
      <c r="BV26" s="559">
        <v>7.5332759999999999</v>
      </c>
    </row>
    <row r="27" spans="1:74" s="273" customFormat="1" ht="11.1" customHeight="1" x14ac:dyDescent="0.2">
      <c r="A27" s="548" t="s">
        <v>495</v>
      </c>
      <c r="B27" s="549" t="s">
        <v>1099</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1.40903193</v>
      </c>
      <c r="AX27" s="102">
        <v>1.4458590213</v>
      </c>
      <c r="AY27" s="559">
        <v>1.365337</v>
      </c>
      <c r="AZ27" s="559">
        <v>1.326667</v>
      </c>
      <c r="BA27" s="559">
        <v>1.359216</v>
      </c>
      <c r="BB27" s="559">
        <v>1.370849</v>
      </c>
      <c r="BC27" s="559">
        <v>1.4189290000000001</v>
      </c>
      <c r="BD27" s="559">
        <v>1.441451</v>
      </c>
      <c r="BE27" s="559">
        <v>1.454088</v>
      </c>
      <c r="BF27" s="559">
        <v>1.4661139999999999</v>
      </c>
      <c r="BG27" s="559">
        <v>1.4479949999999999</v>
      </c>
      <c r="BH27" s="559">
        <v>1.4743679999999999</v>
      </c>
      <c r="BI27" s="559">
        <v>1.5378210000000001</v>
      </c>
      <c r="BJ27" s="559">
        <v>1.5259720000000001</v>
      </c>
      <c r="BK27" s="559">
        <v>1.4836069999999999</v>
      </c>
      <c r="BL27" s="559">
        <v>1.4376409999999999</v>
      </c>
      <c r="BM27" s="559">
        <v>1.465182</v>
      </c>
      <c r="BN27" s="559">
        <v>1.4523349999999999</v>
      </c>
      <c r="BO27" s="559">
        <v>1.4888840000000001</v>
      </c>
      <c r="BP27" s="559">
        <v>1.501074</v>
      </c>
      <c r="BQ27" s="559">
        <v>1.5036849999999999</v>
      </c>
      <c r="BR27" s="559">
        <v>1.5052030000000001</v>
      </c>
      <c r="BS27" s="559">
        <v>1.4887330000000001</v>
      </c>
      <c r="BT27" s="559">
        <v>1.5019769999999999</v>
      </c>
      <c r="BU27" s="559">
        <v>1.5517030000000001</v>
      </c>
      <c r="BV27" s="559">
        <v>1.532964</v>
      </c>
    </row>
    <row r="28" spans="1:74" ht="11.1" customHeight="1" x14ac:dyDescent="0.2">
      <c r="A28" s="270" t="s">
        <v>470</v>
      </c>
      <c r="B28" s="550" t="s">
        <v>1100</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1.1025</v>
      </c>
      <c r="AX28" s="341">
        <v>1.1106451612999999</v>
      </c>
      <c r="AY28" s="352">
        <v>1.092624</v>
      </c>
      <c r="AZ28" s="352">
        <v>1.040889</v>
      </c>
      <c r="BA28" s="352">
        <v>1.0572490000000001</v>
      </c>
      <c r="BB28" s="352">
        <v>1.045139</v>
      </c>
      <c r="BC28" s="352">
        <v>1.0695060000000001</v>
      </c>
      <c r="BD28" s="352">
        <v>1.066821</v>
      </c>
      <c r="BE28" s="352">
        <v>1.0719650000000001</v>
      </c>
      <c r="BF28" s="352">
        <v>1.0788120000000001</v>
      </c>
      <c r="BG28" s="352">
        <v>1.0515890000000001</v>
      </c>
      <c r="BH28" s="352">
        <v>1.0793600000000001</v>
      </c>
      <c r="BI28" s="352">
        <v>1.1316189999999999</v>
      </c>
      <c r="BJ28" s="352">
        <v>1.109318</v>
      </c>
      <c r="BK28" s="352">
        <v>1.0918190000000001</v>
      </c>
      <c r="BL28" s="352">
        <v>1.0427759999999999</v>
      </c>
      <c r="BM28" s="352">
        <v>1.0660229999999999</v>
      </c>
      <c r="BN28" s="352">
        <v>1.046451</v>
      </c>
      <c r="BO28" s="352">
        <v>1.0782350000000001</v>
      </c>
      <c r="BP28" s="352">
        <v>1.080292</v>
      </c>
      <c r="BQ28" s="352">
        <v>1.0840240000000001</v>
      </c>
      <c r="BR28" s="352">
        <v>1.090592</v>
      </c>
      <c r="BS28" s="352">
        <v>1.071415</v>
      </c>
      <c r="BT28" s="352">
        <v>1.0905830000000001</v>
      </c>
      <c r="BU28" s="352">
        <v>1.1319999999999999</v>
      </c>
      <c r="BV28" s="352">
        <v>1.1047199999999999</v>
      </c>
    </row>
    <row r="29" spans="1:74" s="273" customFormat="1" ht="11.1" customHeight="1" x14ac:dyDescent="0.2">
      <c r="A29" s="548" t="s">
        <v>496</v>
      </c>
      <c r="B29" s="549" t="s">
        <v>1101</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0.21020036667</v>
      </c>
      <c r="AS29" s="102">
        <v>0.20606635483999999</v>
      </c>
      <c r="AT29" s="102">
        <v>0.20503309677000001</v>
      </c>
      <c r="AU29" s="102">
        <v>0.2117646</v>
      </c>
      <c r="AV29" s="102">
        <v>0.19964593548000001</v>
      </c>
      <c r="AW29" s="102">
        <v>0.2179536</v>
      </c>
      <c r="AX29" s="102">
        <v>0.22251560000000001</v>
      </c>
      <c r="AY29" s="559">
        <v>0.20812149999999999</v>
      </c>
      <c r="AZ29" s="559">
        <v>0.2035573</v>
      </c>
      <c r="BA29" s="559">
        <v>0.20804230000000001</v>
      </c>
      <c r="BB29" s="559">
        <v>0.21296290000000001</v>
      </c>
      <c r="BC29" s="559">
        <v>0.21347969999999999</v>
      </c>
      <c r="BD29" s="559">
        <v>0.2164285</v>
      </c>
      <c r="BE29" s="559">
        <v>0.21847730000000001</v>
      </c>
      <c r="BF29" s="559">
        <v>0.2157559</v>
      </c>
      <c r="BG29" s="559">
        <v>0.21096790000000001</v>
      </c>
      <c r="BH29" s="559">
        <v>0.20759140000000001</v>
      </c>
      <c r="BI29" s="559">
        <v>0.21754660000000001</v>
      </c>
      <c r="BJ29" s="559">
        <v>0.2213562</v>
      </c>
      <c r="BK29" s="559">
        <v>0.2067503</v>
      </c>
      <c r="BL29" s="559">
        <v>0.20218559999999999</v>
      </c>
      <c r="BM29" s="559">
        <v>0.20726810000000001</v>
      </c>
      <c r="BN29" s="559">
        <v>0.21201439999999999</v>
      </c>
      <c r="BO29" s="559">
        <v>0.21320939999999999</v>
      </c>
      <c r="BP29" s="559">
        <v>0.2155425</v>
      </c>
      <c r="BQ29" s="559">
        <v>0.21619459999999999</v>
      </c>
      <c r="BR29" s="559">
        <v>0.2129471</v>
      </c>
      <c r="BS29" s="559">
        <v>0.2088671</v>
      </c>
      <c r="BT29" s="559">
        <v>0.2059019</v>
      </c>
      <c r="BU29" s="559">
        <v>0.21549699999999999</v>
      </c>
      <c r="BV29" s="559">
        <v>0.21985650000000001</v>
      </c>
    </row>
    <row r="30" spans="1:74" s="273" customFormat="1" ht="11.1" customHeight="1" x14ac:dyDescent="0.2">
      <c r="A30" s="548" t="s">
        <v>808</v>
      </c>
      <c r="B30" s="549" t="s">
        <v>1102</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-0.857958</v>
      </c>
      <c r="AW30" s="102">
        <v>-0.55500000000000005</v>
      </c>
      <c r="AX30" s="102">
        <v>-0.53</v>
      </c>
      <c r="AY30" s="559">
        <v>-0.61155159999999997</v>
      </c>
      <c r="AZ30" s="559">
        <v>-0.60383410000000004</v>
      </c>
      <c r="BA30" s="559">
        <v>-0.59953540000000005</v>
      </c>
      <c r="BB30" s="559">
        <v>-0.59974959999999999</v>
      </c>
      <c r="BC30" s="559">
        <v>-0.6047228</v>
      </c>
      <c r="BD30" s="559">
        <v>-0.59794579999999997</v>
      </c>
      <c r="BE30" s="559">
        <v>-0.5943695</v>
      </c>
      <c r="BF30" s="559">
        <v>-0.61309089999999999</v>
      </c>
      <c r="BG30" s="559">
        <v>-0.63092490000000001</v>
      </c>
      <c r="BH30" s="559">
        <v>-0.62810279999999996</v>
      </c>
      <c r="BI30" s="559">
        <v>-0.58718020000000004</v>
      </c>
      <c r="BJ30" s="559">
        <v>-0.56672929999999999</v>
      </c>
      <c r="BK30" s="559">
        <v>-0.61782729999999997</v>
      </c>
      <c r="BL30" s="559">
        <v>-0.60451279999999996</v>
      </c>
      <c r="BM30" s="559">
        <v>-0.59636549999999999</v>
      </c>
      <c r="BN30" s="559">
        <v>-0.59463029999999995</v>
      </c>
      <c r="BO30" s="559">
        <v>-0.59867369999999998</v>
      </c>
      <c r="BP30" s="559">
        <v>-0.59190500000000001</v>
      </c>
      <c r="BQ30" s="559">
        <v>-0.58814730000000004</v>
      </c>
      <c r="BR30" s="559">
        <v>-0.60674070000000002</v>
      </c>
      <c r="BS30" s="559">
        <v>-0.62504459999999995</v>
      </c>
      <c r="BT30" s="559">
        <v>-0.62300999999999995</v>
      </c>
      <c r="BU30" s="559">
        <v>-0.58188779999999996</v>
      </c>
      <c r="BV30" s="559">
        <v>-0.56230630000000004</v>
      </c>
    </row>
    <row r="31" spans="1:74" s="273" customFormat="1" ht="11.1" customHeight="1" x14ac:dyDescent="0.2">
      <c r="A31" s="548" t="s">
        <v>242</v>
      </c>
      <c r="B31" s="549" t="s">
        <v>1103</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-5.0136849999999997</v>
      </c>
      <c r="AW31" s="102">
        <v>-5.6216700971</v>
      </c>
      <c r="AX31" s="102">
        <v>-5.2697513161999998</v>
      </c>
      <c r="AY31" s="559">
        <v>-5.1335819999999996</v>
      </c>
      <c r="AZ31" s="559">
        <v>-5.3741029999999999</v>
      </c>
      <c r="BA31" s="559">
        <v>-5.3251169999999997</v>
      </c>
      <c r="BB31" s="559">
        <v>-4.9429220000000003</v>
      </c>
      <c r="BC31" s="559">
        <v>-4.665178</v>
      </c>
      <c r="BD31" s="559">
        <v>-4.7914380000000003</v>
      </c>
      <c r="BE31" s="559">
        <v>-4.7919780000000003</v>
      </c>
      <c r="BF31" s="559">
        <v>-4.9898059999999997</v>
      </c>
      <c r="BG31" s="559">
        <v>-5.0908369999999996</v>
      </c>
      <c r="BH31" s="559">
        <v>-5.013579</v>
      </c>
      <c r="BI31" s="559">
        <v>-5.202947</v>
      </c>
      <c r="BJ31" s="559">
        <v>-5.37948</v>
      </c>
      <c r="BK31" s="559">
        <v>-4.66981</v>
      </c>
      <c r="BL31" s="559">
        <v>-5.2835279999999996</v>
      </c>
      <c r="BM31" s="559">
        <v>-5.3952179999999998</v>
      </c>
      <c r="BN31" s="559">
        <v>-5.0991070000000001</v>
      </c>
      <c r="BO31" s="559">
        <v>-4.8520969999999997</v>
      </c>
      <c r="BP31" s="559">
        <v>-4.9243139999999999</v>
      </c>
      <c r="BQ31" s="559">
        <v>-4.889621</v>
      </c>
      <c r="BR31" s="559">
        <v>-5.0504100000000003</v>
      </c>
      <c r="BS31" s="559">
        <v>-5.0993659999999998</v>
      </c>
      <c r="BT31" s="559">
        <v>-4.9076719999999998</v>
      </c>
      <c r="BU31" s="559">
        <v>-5.104152</v>
      </c>
      <c r="BV31" s="559">
        <v>-5.2498529999999999</v>
      </c>
    </row>
    <row r="32" spans="1:74" ht="11.1" customHeight="1" x14ac:dyDescent="0.2">
      <c r="A32" s="270" t="s">
        <v>534</v>
      </c>
      <c r="B32" s="550" t="s">
        <v>1104</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-2.9576500000000001</v>
      </c>
      <c r="AW32" s="341">
        <v>-3.0635662667000001</v>
      </c>
      <c r="AX32" s="341">
        <v>-2.9779679322999999</v>
      </c>
      <c r="AY32" s="352">
        <v>-3.177184</v>
      </c>
      <c r="AZ32" s="352">
        <v>-3.3065929999999999</v>
      </c>
      <c r="BA32" s="352">
        <v>-3.2982990000000001</v>
      </c>
      <c r="BB32" s="352">
        <v>-3.2376610000000001</v>
      </c>
      <c r="BC32" s="352">
        <v>-3.2097000000000002</v>
      </c>
      <c r="BD32" s="352">
        <v>-3.3025980000000001</v>
      </c>
      <c r="BE32" s="352">
        <v>-3.2305549999999998</v>
      </c>
      <c r="BF32" s="352">
        <v>-3.2669619999999999</v>
      </c>
      <c r="BG32" s="352">
        <v>-3.331337</v>
      </c>
      <c r="BH32" s="352">
        <v>-3.3123290000000001</v>
      </c>
      <c r="BI32" s="352">
        <v>-3.3024689999999999</v>
      </c>
      <c r="BJ32" s="352">
        <v>-3.3422420000000002</v>
      </c>
      <c r="BK32" s="352">
        <v>-3.2062900000000001</v>
      </c>
      <c r="BL32" s="352">
        <v>-3.3514659999999998</v>
      </c>
      <c r="BM32" s="352">
        <v>-3.3547129999999998</v>
      </c>
      <c r="BN32" s="352">
        <v>-3.2894540000000001</v>
      </c>
      <c r="BO32" s="352">
        <v>-3.2819829999999999</v>
      </c>
      <c r="BP32" s="352">
        <v>-3.2769089999999998</v>
      </c>
      <c r="BQ32" s="352">
        <v>-3.19421</v>
      </c>
      <c r="BR32" s="352">
        <v>-3.2138179999999998</v>
      </c>
      <c r="BS32" s="352">
        <v>-3.2848190000000002</v>
      </c>
      <c r="BT32" s="352">
        <v>-3.2451680000000001</v>
      </c>
      <c r="BU32" s="352">
        <v>-3.2271770000000002</v>
      </c>
      <c r="BV32" s="352">
        <v>-3.267207</v>
      </c>
    </row>
    <row r="33" spans="1:74" ht="11.1" customHeight="1" x14ac:dyDescent="0.2">
      <c r="A33" s="270" t="s">
        <v>99</v>
      </c>
      <c r="B33" s="550" t="s">
        <v>1105</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0.13240099999999999</v>
      </c>
      <c r="AW33" s="341">
        <v>6.6960800000000001E-2</v>
      </c>
      <c r="AX33" s="341">
        <v>3.0664E-2</v>
      </c>
      <c r="AY33" s="352">
        <v>0.2171382</v>
      </c>
      <c r="AZ33" s="352">
        <v>0.1389136</v>
      </c>
      <c r="BA33" s="352">
        <v>0.16007550000000001</v>
      </c>
      <c r="BB33" s="352">
        <v>0.14034379999999999</v>
      </c>
      <c r="BC33" s="352">
        <v>0.1074739</v>
      </c>
      <c r="BD33" s="352">
        <v>0.14179939999999999</v>
      </c>
      <c r="BE33" s="352">
        <v>0.18007899999999999</v>
      </c>
      <c r="BF33" s="352">
        <v>0.11408219999999999</v>
      </c>
      <c r="BG33" s="352">
        <v>0.12766130000000001</v>
      </c>
      <c r="BH33" s="352">
        <v>0.1313531</v>
      </c>
      <c r="BI33" s="352">
        <v>7.9022899999999993E-2</v>
      </c>
      <c r="BJ33" s="352">
        <v>-1.06214E-3</v>
      </c>
      <c r="BK33" s="352">
        <v>0.15651390000000001</v>
      </c>
      <c r="BL33" s="352">
        <v>0.105488</v>
      </c>
      <c r="BM33" s="352">
        <v>0.14086979999999999</v>
      </c>
      <c r="BN33" s="352">
        <v>0.12718189999999999</v>
      </c>
      <c r="BO33" s="352">
        <v>9.8367399999999994E-2</v>
      </c>
      <c r="BP33" s="352">
        <v>0.1325074</v>
      </c>
      <c r="BQ33" s="352">
        <v>0.1702766</v>
      </c>
      <c r="BR33" s="352">
        <v>0.1059533</v>
      </c>
      <c r="BS33" s="352">
        <v>0.1197347</v>
      </c>
      <c r="BT33" s="352">
        <v>0.12920390000000001</v>
      </c>
      <c r="BU33" s="352">
        <v>7.6271199999999997E-2</v>
      </c>
      <c r="BV33" s="352">
        <v>-5.1256000000000001E-3</v>
      </c>
    </row>
    <row r="34" spans="1:74" ht="11.1" customHeight="1" x14ac:dyDescent="0.2">
      <c r="A34" s="270" t="s">
        <v>101</v>
      </c>
      <c r="B34" s="550" t="s">
        <v>1106</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-0.134987</v>
      </c>
      <c r="AW34" s="341">
        <v>-0.21003124333000001</v>
      </c>
      <c r="AX34" s="341">
        <v>-0.19328937741999999</v>
      </c>
      <c r="AY34" s="352">
        <v>-0.1809133</v>
      </c>
      <c r="AZ34" s="352">
        <v>-0.1520793</v>
      </c>
      <c r="BA34" s="352">
        <v>-0.17711250000000001</v>
      </c>
      <c r="BB34" s="352">
        <v>-0.1820737</v>
      </c>
      <c r="BC34" s="352">
        <v>-0.17509069999999999</v>
      </c>
      <c r="BD34" s="352">
        <v>-0.15627640000000001</v>
      </c>
      <c r="BE34" s="352">
        <v>-0.145346</v>
      </c>
      <c r="BF34" s="352">
        <v>-0.16614660000000001</v>
      </c>
      <c r="BG34" s="352">
        <v>-0.1748461</v>
      </c>
      <c r="BH34" s="352">
        <v>-0.1600364</v>
      </c>
      <c r="BI34" s="352">
        <v>-0.1799752</v>
      </c>
      <c r="BJ34" s="352">
        <v>-0.17274519999999999</v>
      </c>
      <c r="BK34" s="352">
        <v>-0.18207100000000001</v>
      </c>
      <c r="BL34" s="352">
        <v>-0.1507337</v>
      </c>
      <c r="BM34" s="352">
        <v>-0.1835174</v>
      </c>
      <c r="BN34" s="352">
        <v>-0.18144179999999999</v>
      </c>
      <c r="BO34" s="352">
        <v>-0.1820445</v>
      </c>
      <c r="BP34" s="352">
        <v>-0.16864309999999999</v>
      </c>
      <c r="BQ34" s="352">
        <v>-0.15687380000000001</v>
      </c>
      <c r="BR34" s="352">
        <v>-0.1778641</v>
      </c>
      <c r="BS34" s="352">
        <v>-0.18454090000000001</v>
      </c>
      <c r="BT34" s="352">
        <v>-0.1679195</v>
      </c>
      <c r="BU34" s="352">
        <v>-0.18290149999999999</v>
      </c>
      <c r="BV34" s="352">
        <v>-0.17219300000000001</v>
      </c>
    </row>
    <row r="35" spans="1:74" s="33" customFormat="1" ht="11.1" customHeight="1" x14ac:dyDescent="0.2">
      <c r="A35" s="270" t="s">
        <v>1548</v>
      </c>
      <c r="B35" s="550" t="s">
        <v>1121</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-0.30543399999999998</v>
      </c>
      <c r="AW35" s="341">
        <v>-0.51585903475999995</v>
      </c>
      <c r="AX35" s="341">
        <v>-0.24861209456</v>
      </c>
      <c r="AY35" s="352">
        <v>-0.53361150000000002</v>
      </c>
      <c r="AZ35" s="352">
        <v>-0.46145819999999999</v>
      </c>
      <c r="BA35" s="352">
        <v>-0.27225549999999998</v>
      </c>
      <c r="BB35" s="352">
        <v>9.3777700000000005E-2</v>
      </c>
      <c r="BC35" s="352">
        <v>0.1856418</v>
      </c>
      <c r="BD35" s="352">
        <v>0.22307399999999999</v>
      </c>
      <c r="BE35" s="352">
        <v>0.1645189</v>
      </c>
      <c r="BF35" s="352">
        <v>9.5525700000000005E-2</v>
      </c>
      <c r="BG35" s="352">
        <v>-5.4360499999999999E-2</v>
      </c>
      <c r="BH35" s="352">
        <v>-0.15566279999999999</v>
      </c>
      <c r="BI35" s="352">
        <v>-0.23988619999999999</v>
      </c>
      <c r="BJ35" s="352">
        <v>-0.16411419999999999</v>
      </c>
      <c r="BK35" s="352">
        <v>-0.17576620000000001</v>
      </c>
      <c r="BL35" s="352">
        <v>-0.34965780000000002</v>
      </c>
      <c r="BM35" s="352">
        <v>-0.2967786</v>
      </c>
      <c r="BN35" s="352">
        <v>-3.7062000000000002E-3</v>
      </c>
      <c r="BO35" s="352">
        <v>7.6327099999999995E-2</v>
      </c>
      <c r="BP35" s="352">
        <v>9.2373499999999997E-2</v>
      </c>
      <c r="BQ35" s="352">
        <v>3.3195500000000003E-2</v>
      </c>
      <c r="BR35" s="352">
        <v>-2.3215699999999999E-2</v>
      </c>
      <c r="BS35" s="352">
        <v>-7.3020299999999996E-2</v>
      </c>
      <c r="BT35" s="352">
        <v>-0.13756070000000001</v>
      </c>
      <c r="BU35" s="352">
        <v>-0.28649609999999998</v>
      </c>
      <c r="BV35" s="352">
        <v>-0.1988325</v>
      </c>
    </row>
    <row r="36" spans="1:74" ht="11.1" customHeight="1" x14ac:dyDescent="0.2">
      <c r="A36" s="270" t="s">
        <v>96</v>
      </c>
      <c r="B36" s="550" t="s">
        <v>1109</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-8.0032000000000006E-2</v>
      </c>
      <c r="AW36" s="341">
        <v>-8.6390476189999996E-2</v>
      </c>
      <c r="AX36" s="341">
        <v>-0.11619354839</v>
      </c>
      <c r="AY36" s="352">
        <v>-0.10538599999999999</v>
      </c>
      <c r="AZ36" s="352">
        <v>-6.8468200000000007E-2</v>
      </c>
      <c r="BA36" s="352">
        <v>-0.1381539</v>
      </c>
      <c r="BB36" s="352">
        <v>-3.5358399999999998E-2</v>
      </c>
      <c r="BC36" s="352">
        <v>4.6827899999999999E-2</v>
      </c>
      <c r="BD36" s="352">
        <v>3.2198600000000001E-2</v>
      </c>
      <c r="BE36" s="352">
        <v>5.0188700000000003E-2</v>
      </c>
      <c r="BF36" s="352">
        <v>4.67488E-2</v>
      </c>
      <c r="BG36" s="352">
        <v>7.6777899999999996E-2</v>
      </c>
      <c r="BH36" s="352">
        <v>7.1443400000000004E-2</v>
      </c>
      <c r="BI36" s="352">
        <v>-1.8193299999999999E-2</v>
      </c>
      <c r="BJ36" s="352">
        <v>-2.4090500000000001E-2</v>
      </c>
      <c r="BK36" s="352">
        <v>-2.38551E-3</v>
      </c>
      <c r="BL36" s="352">
        <v>-2.2394300000000002E-3</v>
      </c>
      <c r="BM36" s="352">
        <v>-0.1011394</v>
      </c>
      <c r="BN36" s="352">
        <v>-2.29263E-2</v>
      </c>
      <c r="BO36" s="352">
        <v>3.0093200000000001E-2</v>
      </c>
      <c r="BP36" s="352">
        <v>-5.0553500000000001E-3</v>
      </c>
      <c r="BQ36" s="352">
        <v>-3.7322100000000001E-3</v>
      </c>
      <c r="BR36" s="352">
        <v>-1.8606999999999999E-2</v>
      </c>
      <c r="BS36" s="352">
        <v>1.43357E-2</v>
      </c>
      <c r="BT36" s="352">
        <v>1.7769900000000002E-2</v>
      </c>
      <c r="BU36" s="352">
        <v>-6.4050300000000004E-2</v>
      </c>
      <c r="BV36" s="352">
        <v>-6.6055600000000006E-2</v>
      </c>
    </row>
    <row r="37" spans="1:74" ht="11.1" customHeight="1" x14ac:dyDescent="0.2">
      <c r="A37" s="270" t="s">
        <v>97</v>
      </c>
      <c r="B37" s="550" t="s">
        <v>1110</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-1.0894250000000001</v>
      </c>
      <c r="AW37" s="341">
        <v>-1.2594904762000001</v>
      </c>
      <c r="AX37" s="341">
        <v>-1.1259124424</v>
      </c>
      <c r="AY37" s="352">
        <v>-0.89765930000000005</v>
      </c>
      <c r="AZ37" s="352">
        <v>-0.87062709999999999</v>
      </c>
      <c r="BA37" s="352">
        <v>-0.95512640000000004</v>
      </c>
      <c r="BB37" s="352">
        <v>-1.0552410000000001</v>
      </c>
      <c r="BC37" s="352">
        <v>-0.99309069999999999</v>
      </c>
      <c r="BD37" s="352">
        <v>-1.0349930000000001</v>
      </c>
      <c r="BE37" s="352">
        <v>-1.113167</v>
      </c>
      <c r="BF37" s="352">
        <v>-1.157165</v>
      </c>
      <c r="BG37" s="352">
        <v>-1.069474</v>
      </c>
      <c r="BH37" s="352">
        <v>-0.94664959999999998</v>
      </c>
      <c r="BI37" s="352">
        <v>-0.95852689999999996</v>
      </c>
      <c r="BJ37" s="352">
        <v>-0.980989</v>
      </c>
      <c r="BK37" s="352">
        <v>-0.71102659999999995</v>
      </c>
      <c r="BL37" s="352">
        <v>-0.84539010000000003</v>
      </c>
      <c r="BM37" s="352">
        <v>-0.91990450000000001</v>
      </c>
      <c r="BN37" s="352">
        <v>-1.0332749999999999</v>
      </c>
      <c r="BO37" s="352">
        <v>-0.93146600000000002</v>
      </c>
      <c r="BP37" s="352">
        <v>-0.97184649999999995</v>
      </c>
      <c r="BQ37" s="352">
        <v>-0.98906970000000005</v>
      </c>
      <c r="BR37" s="352">
        <v>-1.008448</v>
      </c>
      <c r="BS37" s="352">
        <v>-0.99345229999999995</v>
      </c>
      <c r="BT37" s="352">
        <v>-0.84378019999999998</v>
      </c>
      <c r="BU37" s="352">
        <v>-0.82114149999999997</v>
      </c>
      <c r="BV37" s="352">
        <v>-0.82274230000000004</v>
      </c>
    </row>
    <row r="38" spans="1:74" ht="11.1" customHeight="1" x14ac:dyDescent="0.2">
      <c r="A38" s="270" t="s">
        <v>98</v>
      </c>
      <c r="B38" s="550" t="s">
        <v>1111</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1.3509999999999999E-2</v>
      </c>
      <c r="AW38" s="341">
        <v>-2.2499999999999999E-2</v>
      </c>
      <c r="AX38" s="341">
        <v>9.0543778802E-2</v>
      </c>
      <c r="AY38" s="352">
        <v>3.0406599999999999E-2</v>
      </c>
      <c r="AZ38" s="352">
        <v>-9.4695300000000003E-3</v>
      </c>
      <c r="BA38" s="352">
        <v>-2.1940399999999999E-2</v>
      </c>
      <c r="BB38" s="352">
        <v>-2.5851900000000001E-2</v>
      </c>
      <c r="BC38" s="352">
        <v>2.3798999999999999E-3</v>
      </c>
      <c r="BD38" s="352">
        <v>-3.4671E-2</v>
      </c>
      <c r="BE38" s="352">
        <v>-5.6331800000000001E-2</v>
      </c>
      <c r="BF38" s="352">
        <v>-4.13081E-2</v>
      </c>
      <c r="BG38" s="352">
        <v>-8.91372E-3</v>
      </c>
      <c r="BH38" s="352">
        <v>2.1205399999999999E-2</v>
      </c>
      <c r="BI38" s="352">
        <v>2.9063100000000001E-2</v>
      </c>
      <c r="BJ38" s="352">
        <v>1.40693E-2</v>
      </c>
      <c r="BK38" s="352">
        <v>5.10701E-2</v>
      </c>
      <c r="BL38" s="352">
        <v>3.2144100000000002E-2</v>
      </c>
      <c r="BM38" s="352">
        <v>2.6704200000000001E-2</v>
      </c>
      <c r="BN38" s="352">
        <v>2.3612600000000001E-2</v>
      </c>
      <c r="BO38" s="352">
        <v>4.6392000000000003E-2</v>
      </c>
      <c r="BP38" s="352">
        <v>4.1444100000000003E-3</v>
      </c>
      <c r="BQ38" s="352">
        <v>-2.6476800000000002E-2</v>
      </c>
      <c r="BR38" s="352">
        <v>-2.00012E-2</v>
      </c>
      <c r="BS38" s="352">
        <v>7.0740300000000002E-3</v>
      </c>
      <c r="BT38" s="352">
        <v>3.4904900000000003E-2</v>
      </c>
      <c r="BU38" s="352">
        <v>4.1524199999999997E-2</v>
      </c>
      <c r="BV38" s="352">
        <v>2.7778400000000002E-2</v>
      </c>
    </row>
    <row r="39" spans="1:74" ht="11.1" customHeight="1" x14ac:dyDescent="0.2">
      <c r="A39" s="270" t="s">
        <v>102</v>
      </c>
      <c r="B39" s="550" t="s">
        <v>1112</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-0.59206800000000004</v>
      </c>
      <c r="AW39" s="341">
        <v>-0.53079339999999997</v>
      </c>
      <c r="AX39" s="341">
        <v>-0.72898370000000001</v>
      </c>
      <c r="AY39" s="352">
        <v>-0.48637249999999999</v>
      </c>
      <c r="AZ39" s="352">
        <v>-0.64432199999999995</v>
      </c>
      <c r="BA39" s="352">
        <v>-0.62230439999999998</v>
      </c>
      <c r="BB39" s="352">
        <v>-0.64085740000000002</v>
      </c>
      <c r="BC39" s="352">
        <v>-0.62961940000000005</v>
      </c>
      <c r="BD39" s="352">
        <v>-0.65997240000000001</v>
      </c>
      <c r="BE39" s="352">
        <v>-0.64136389999999999</v>
      </c>
      <c r="BF39" s="352">
        <v>-0.61458069999999998</v>
      </c>
      <c r="BG39" s="352">
        <v>-0.65634559999999997</v>
      </c>
      <c r="BH39" s="352">
        <v>-0.66290329999999997</v>
      </c>
      <c r="BI39" s="352">
        <v>-0.61198249999999998</v>
      </c>
      <c r="BJ39" s="352">
        <v>-0.7083064</v>
      </c>
      <c r="BK39" s="352">
        <v>-0.59985469999999996</v>
      </c>
      <c r="BL39" s="352">
        <v>-0.72167389999999998</v>
      </c>
      <c r="BM39" s="352">
        <v>-0.70673909999999995</v>
      </c>
      <c r="BN39" s="352">
        <v>-0.71909809999999996</v>
      </c>
      <c r="BO39" s="352">
        <v>-0.7077833</v>
      </c>
      <c r="BP39" s="352">
        <v>-0.73088540000000002</v>
      </c>
      <c r="BQ39" s="352">
        <v>-0.7227306</v>
      </c>
      <c r="BR39" s="352">
        <v>-0.69440869999999999</v>
      </c>
      <c r="BS39" s="352">
        <v>-0.70467740000000001</v>
      </c>
      <c r="BT39" s="352">
        <v>-0.69512249999999998</v>
      </c>
      <c r="BU39" s="352">
        <v>-0.64018079999999999</v>
      </c>
      <c r="BV39" s="352">
        <v>-0.74547609999999997</v>
      </c>
    </row>
    <row r="40" spans="1:74" s="273" customFormat="1" ht="11.1" customHeight="1" x14ac:dyDescent="0.2">
      <c r="A40" s="548" t="s">
        <v>434</v>
      </c>
      <c r="B40" s="549" t="s">
        <v>1113</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5.8077666665999996E-4</v>
      </c>
      <c r="AX40" s="102">
        <v>-0.71307065023000005</v>
      </c>
      <c r="AY40" s="559">
        <v>0.22250200000000001</v>
      </c>
      <c r="AZ40" s="559">
        <v>0.92086310000000005</v>
      </c>
      <c r="BA40" s="559">
        <v>0.31718259999999998</v>
      </c>
      <c r="BB40" s="559">
        <v>-0.1526786</v>
      </c>
      <c r="BC40" s="559">
        <v>-0.56158249999999998</v>
      </c>
      <c r="BD40" s="559">
        <v>-0.3215517</v>
      </c>
      <c r="BE40" s="559">
        <v>-0.56007669999999998</v>
      </c>
      <c r="BF40" s="559">
        <v>-0.1965025</v>
      </c>
      <c r="BG40" s="559">
        <v>-7.6305999999999999E-2</v>
      </c>
      <c r="BH40" s="559">
        <v>0.72013539999999998</v>
      </c>
      <c r="BI40" s="559">
        <v>0.13508990000000001</v>
      </c>
      <c r="BJ40" s="559">
        <v>0.2309571</v>
      </c>
      <c r="BK40" s="559">
        <v>-0.12451189999999999</v>
      </c>
      <c r="BL40" s="559">
        <v>0.88139610000000002</v>
      </c>
      <c r="BM40" s="559">
        <v>0.31717820000000002</v>
      </c>
      <c r="BN40" s="559">
        <v>-6.2800599999999998E-2</v>
      </c>
      <c r="BO40" s="559">
        <v>-0.59232890000000005</v>
      </c>
      <c r="BP40" s="559">
        <v>-0.2685285</v>
      </c>
      <c r="BQ40" s="559">
        <v>-0.57720499999999997</v>
      </c>
      <c r="BR40" s="559">
        <v>-0.1461826</v>
      </c>
      <c r="BS40" s="559">
        <v>-2.31349E-2</v>
      </c>
      <c r="BT40" s="559">
        <v>0.58862680000000001</v>
      </c>
      <c r="BU40" s="559">
        <v>0.1073257</v>
      </c>
      <c r="BV40" s="559">
        <v>0.1737321</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247</v>
      </c>
      <c r="B43" s="544" t="s">
        <v>1114</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21.007194999999999</v>
      </c>
      <c r="AS43" s="102">
        <v>20.984271</v>
      </c>
      <c r="AT43" s="102">
        <v>21.195426000000001</v>
      </c>
      <c r="AU43" s="102">
        <v>20.720068000000001</v>
      </c>
      <c r="AV43" s="102">
        <v>20.878129999999999</v>
      </c>
      <c r="AW43" s="102">
        <v>20.61101</v>
      </c>
      <c r="AX43" s="102">
        <v>20.486983983999998</v>
      </c>
      <c r="AY43" s="559">
        <v>20.215789999999998</v>
      </c>
      <c r="AZ43" s="559">
        <v>20.174050000000001</v>
      </c>
      <c r="BA43" s="559">
        <v>20.251200000000001</v>
      </c>
      <c r="BB43" s="559">
        <v>20.513020000000001</v>
      </c>
      <c r="BC43" s="559">
        <v>20.61994</v>
      </c>
      <c r="BD43" s="559">
        <v>20.954190000000001</v>
      </c>
      <c r="BE43" s="559">
        <v>20.89798</v>
      </c>
      <c r="BF43" s="559">
        <v>21.079799999999999</v>
      </c>
      <c r="BG43" s="559">
        <v>20.447030000000002</v>
      </c>
      <c r="BH43" s="559">
        <v>20.90597</v>
      </c>
      <c r="BI43" s="559">
        <v>20.66405</v>
      </c>
      <c r="BJ43" s="559">
        <v>20.56109</v>
      </c>
      <c r="BK43" s="559">
        <v>20.268429999999999</v>
      </c>
      <c r="BL43" s="559">
        <v>20.355810000000002</v>
      </c>
      <c r="BM43" s="559">
        <v>20.405339999999999</v>
      </c>
      <c r="BN43" s="559">
        <v>20.722719999999999</v>
      </c>
      <c r="BO43" s="559">
        <v>20.803280000000001</v>
      </c>
      <c r="BP43" s="559">
        <v>21.136679999999998</v>
      </c>
      <c r="BQ43" s="559">
        <v>20.885190000000001</v>
      </c>
      <c r="BR43" s="559">
        <v>21.0687</v>
      </c>
      <c r="BS43" s="559">
        <v>20.514399999999998</v>
      </c>
      <c r="BT43" s="559">
        <v>20.89791</v>
      </c>
      <c r="BU43" s="559">
        <v>20.6708</v>
      </c>
      <c r="BV43" s="559">
        <v>20.55179</v>
      </c>
    </row>
    <row r="44" spans="1:74" ht="11.1" customHeight="1" x14ac:dyDescent="0.2">
      <c r="A44" s="269" t="s">
        <v>532</v>
      </c>
      <c r="B44" s="545" t="s">
        <v>1104</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3.8556699999999999</v>
      </c>
      <c r="AW44" s="341">
        <v>4.1698387332999998</v>
      </c>
      <c r="AX44" s="341">
        <v>4.0154068581000004</v>
      </c>
      <c r="AY44" s="352">
        <v>4.3560639999999999</v>
      </c>
      <c r="AZ44" s="352">
        <v>4.0985569999999996</v>
      </c>
      <c r="BA44" s="352">
        <v>3.854905</v>
      </c>
      <c r="BB44" s="352">
        <v>3.784227</v>
      </c>
      <c r="BC44" s="352">
        <v>3.729368</v>
      </c>
      <c r="BD44" s="352">
        <v>3.7130719999999999</v>
      </c>
      <c r="BE44" s="352">
        <v>3.7526989999999998</v>
      </c>
      <c r="BF44" s="352">
        <v>3.7252130000000001</v>
      </c>
      <c r="BG44" s="352">
        <v>3.7204109999999999</v>
      </c>
      <c r="BH44" s="352">
        <v>3.9784000000000002</v>
      </c>
      <c r="BI44" s="352">
        <v>4.1496149999999998</v>
      </c>
      <c r="BJ44" s="352">
        <v>4.2615800000000004</v>
      </c>
      <c r="BK44" s="352">
        <v>4.4354940000000003</v>
      </c>
      <c r="BL44" s="352">
        <v>4.2162810000000004</v>
      </c>
      <c r="BM44" s="352">
        <v>3.9264269999999999</v>
      </c>
      <c r="BN44" s="352">
        <v>3.8801269999999999</v>
      </c>
      <c r="BO44" s="352">
        <v>3.8176749999999999</v>
      </c>
      <c r="BP44" s="352">
        <v>3.8056450000000002</v>
      </c>
      <c r="BQ44" s="352">
        <v>3.7146150000000002</v>
      </c>
      <c r="BR44" s="352">
        <v>3.6895959999999999</v>
      </c>
      <c r="BS44" s="352">
        <v>3.6860580000000001</v>
      </c>
      <c r="BT44" s="352">
        <v>3.9519639999999998</v>
      </c>
      <c r="BU44" s="352">
        <v>4.1335179999999996</v>
      </c>
      <c r="BV44" s="352">
        <v>4.2416299999999998</v>
      </c>
    </row>
    <row r="45" spans="1:74" ht="11.1" customHeight="1" x14ac:dyDescent="0.2">
      <c r="A45" s="269" t="s">
        <v>759</v>
      </c>
      <c r="B45" s="545" t="s">
        <v>1106</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0.228295</v>
      </c>
      <c r="AV45" s="341">
        <v>0.245729</v>
      </c>
      <c r="AW45" s="341">
        <v>0.2384368</v>
      </c>
      <c r="AX45" s="341">
        <v>0.26390960000000002</v>
      </c>
      <c r="AY45" s="352">
        <v>0.2080022</v>
      </c>
      <c r="AZ45" s="352">
        <v>0.23654819999999999</v>
      </c>
      <c r="BA45" s="352">
        <v>0.24735460000000001</v>
      </c>
      <c r="BB45" s="352">
        <v>0.2705342</v>
      </c>
      <c r="BC45" s="352">
        <v>0.29999520000000002</v>
      </c>
      <c r="BD45" s="352">
        <v>0.3135329</v>
      </c>
      <c r="BE45" s="352">
        <v>0.32391120000000001</v>
      </c>
      <c r="BF45" s="352">
        <v>0.32949060000000002</v>
      </c>
      <c r="BG45" s="352">
        <v>0.33578370000000002</v>
      </c>
      <c r="BH45" s="352">
        <v>0.33856069999999999</v>
      </c>
      <c r="BI45" s="352">
        <v>0.34252969999999999</v>
      </c>
      <c r="BJ45" s="352">
        <v>0.35376079999999999</v>
      </c>
      <c r="BK45" s="352">
        <v>0.31459199999999998</v>
      </c>
      <c r="BL45" s="352">
        <v>0.34107290000000001</v>
      </c>
      <c r="BM45" s="352">
        <v>0.33904040000000002</v>
      </c>
      <c r="BN45" s="352">
        <v>0.34630309999999997</v>
      </c>
      <c r="BO45" s="352">
        <v>0.35944209999999999</v>
      </c>
      <c r="BP45" s="352">
        <v>0.35751579999999999</v>
      </c>
      <c r="BQ45" s="352">
        <v>0.35903230000000003</v>
      </c>
      <c r="BR45" s="352">
        <v>0.35770059999999998</v>
      </c>
      <c r="BS45" s="352">
        <v>0.35747240000000002</v>
      </c>
      <c r="BT45" s="352">
        <v>0.35723670000000002</v>
      </c>
      <c r="BU45" s="352">
        <v>0.35355950000000003</v>
      </c>
      <c r="BV45" s="352">
        <v>0.36307679999999998</v>
      </c>
    </row>
    <row r="46" spans="1:74" ht="11.1" customHeight="1" x14ac:dyDescent="0.2">
      <c r="A46" s="270" t="s">
        <v>243</v>
      </c>
      <c r="B46" s="545" t="s">
        <v>1115</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9.2615859999999994</v>
      </c>
      <c r="AS46" s="341">
        <v>9.1501429999999999</v>
      </c>
      <c r="AT46" s="341">
        <v>9.2259340000000005</v>
      </c>
      <c r="AU46" s="341">
        <v>8.9742049999999995</v>
      </c>
      <c r="AV46" s="341">
        <v>9.0100130000000007</v>
      </c>
      <c r="AW46" s="341">
        <v>8.7198666666999998</v>
      </c>
      <c r="AX46" s="341">
        <v>8.7750000000000004</v>
      </c>
      <c r="AY46" s="352">
        <v>8.3312410000000003</v>
      </c>
      <c r="AZ46" s="352">
        <v>8.6337449999999993</v>
      </c>
      <c r="BA46" s="352">
        <v>8.7832899999999992</v>
      </c>
      <c r="BB46" s="352">
        <v>8.9377739999999992</v>
      </c>
      <c r="BC46" s="352">
        <v>9.0815839999999994</v>
      </c>
      <c r="BD46" s="352">
        <v>9.1216349999999995</v>
      </c>
      <c r="BE46" s="352">
        <v>9.0891540000000006</v>
      </c>
      <c r="BF46" s="352">
        <v>9.1474740000000008</v>
      </c>
      <c r="BG46" s="352">
        <v>8.7649059999999999</v>
      </c>
      <c r="BH46" s="352">
        <v>8.8802120000000002</v>
      </c>
      <c r="BI46" s="352">
        <v>8.7672969999999992</v>
      </c>
      <c r="BJ46" s="352">
        <v>8.7130030000000005</v>
      </c>
      <c r="BK46" s="352">
        <v>8.2937110000000001</v>
      </c>
      <c r="BL46" s="352">
        <v>8.6238349999999997</v>
      </c>
      <c r="BM46" s="352">
        <v>8.7704559999999994</v>
      </c>
      <c r="BN46" s="352">
        <v>8.9190190000000005</v>
      </c>
      <c r="BO46" s="352">
        <v>9.0599260000000008</v>
      </c>
      <c r="BP46" s="352">
        <v>9.0937470000000005</v>
      </c>
      <c r="BQ46" s="352">
        <v>9.0546299999999995</v>
      </c>
      <c r="BR46" s="352">
        <v>9.1074839999999995</v>
      </c>
      <c r="BS46" s="352">
        <v>8.8084579999999999</v>
      </c>
      <c r="BT46" s="352">
        <v>8.8736569999999997</v>
      </c>
      <c r="BU46" s="352">
        <v>8.6989439999999991</v>
      </c>
      <c r="BV46" s="352">
        <v>8.6406949999999991</v>
      </c>
    </row>
    <row r="47" spans="1:74" ht="11.1" customHeight="1" x14ac:dyDescent="0.2">
      <c r="A47" s="270" t="s">
        <v>244</v>
      </c>
      <c r="B47" s="545" t="s">
        <v>1109</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1.714842</v>
      </c>
      <c r="AW47" s="341">
        <v>1.7238666667</v>
      </c>
      <c r="AX47" s="341">
        <v>1.7245483871</v>
      </c>
      <c r="AY47" s="352">
        <v>1.6077980000000001</v>
      </c>
      <c r="AZ47" s="352">
        <v>1.5559419999999999</v>
      </c>
      <c r="BA47" s="352">
        <v>1.655022</v>
      </c>
      <c r="BB47" s="352">
        <v>1.782994</v>
      </c>
      <c r="BC47" s="352">
        <v>1.7824139999999999</v>
      </c>
      <c r="BD47" s="352">
        <v>1.867734</v>
      </c>
      <c r="BE47" s="352">
        <v>1.8654010000000001</v>
      </c>
      <c r="BF47" s="352">
        <v>1.8389599999999999</v>
      </c>
      <c r="BG47" s="352">
        <v>1.7290859999999999</v>
      </c>
      <c r="BH47" s="352">
        <v>1.7289319999999999</v>
      </c>
      <c r="BI47" s="352">
        <v>1.6954119999999999</v>
      </c>
      <c r="BJ47" s="352">
        <v>1.718561</v>
      </c>
      <c r="BK47" s="352">
        <v>1.622471</v>
      </c>
      <c r="BL47" s="352">
        <v>1.5696650000000001</v>
      </c>
      <c r="BM47" s="352">
        <v>1.669646</v>
      </c>
      <c r="BN47" s="352">
        <v>1.7983849999999999</v>
      </c>
      <c r="BO47" s="352">
        <v>1.7982</v>
      </c>
      <c r="BP47" s="352">
        <v>1.8846590000000001</v>
      </c>
      <c r="BQ47" s="352">
        <v>1.8820170000000001</v>
      </c>
      <c r="BR47" s="352">
        <v>1.855192</v>
      </c>
      <c r="BS47" s="352">
        <v>1.744623</v>
      </c>
      <c r="BT47" s="352">
        <v>1.744232</v>
      </c>
      <c r="BU47" s="352">
        <v>1.7106870000000001</v>
      </c>
      <c r="BV47" s="352">
        <v>1.734578</v>
      </c>
    </row>
    <row r="48" spans="1:74" ht="11.1" customHeight="1" x14ac:dyDescent="0.2">
      <c r="A48" s="270" t="s">
        <v>245</v>
      </c>
      <c r="B48" s="545" t="s">
        <v>1110</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4.139659</v>
      </c>
      <c r="AW48" s="341">
        <v>3.81</v>
      </c>
      <c r="AX48" s="341">
        <v>3.8112580645</v>
      </c>
      <c r="AY48" s="352">
        <v>3.9648479999999999</v>
      </c>
      <c r="AZ48" s="352">
        <v>3.9849049999999999</v>
      </c>
      <c r="BA48" s="352">
        <v>3.9432429999999998</v>
      </c>
      <c r="BB48" s="352">
        <v>3.9020260000000002</v>
      </c>
      <c r="BC48" s="352">
        <v>3.7942</v>
      </c>
      <c r="BD48" s="352">
        <v>3.9071980000000002</v>
      </c>
      <c r="BE48" s="352">
        <v>3.7720630000000002</v>
      </c>
      <c r="BF48" s="352">
        <v>3.8979560000000002</v>
      </c>
      <c r="BG48" s="352">
        <v>3.893351</v>
      </c>
      <c r="BH48" s="352">
        <v>4.0834339999999996</v>
      </c>
      <c r="BI48" s="352">
        <v>3.822476</v>
      </c>
      <c r="BJ48" s="352">
        <v>3.7529789999999998</v>
      </c>
      <c r="BK48" s="352">
        <v>3.865205</v>
      </c>
      <c r="BL48" s="352">
        <v>3.9477699999999998</v>
      </c>
      <c r="BM48" s="352">
        <v>3.921424</v>
      </c>
      <c r="BN48" s="352">
        <v>3.9294760000000002</v>
      </c>
      <c r="BO48" s="352">
        <v>3.8180329999999998</v>
      </c>
      <c r="BP48" s="352">
        <v>3.949802</v>
      </c>
      <c r="BQ48" s="352">
        <v>3.773101</v>
      </c>
      <c r="BR48" s="352">
        <v>3.9179810000000002</v>
      </c>
      <c r="BS48" s="352">
        <v>3.9231370000000001</v>
      </c>
      <c r="BT48" s="352">
        <v>4.0826840000000004</v>
      </c>
      <c r="BU48" s="352">
        <v>3.8989319999999998</v>
      </c>
      <c r="BV48" s="352">
        <v>3.8203969999999998</v>
      </c>
    </row>
    <row r="49" spans="1:74" ht="11.1" customHeight="1" x14ac:dyDescent="0.2">
      <c r="A49" s="270" t="s">
        <v>246</v>
      </c>
      <c r="B49" s="545" t="s">
        <v>1111</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0.29699300000000001</v>
      </c>
      <c r="AW49" s="341">
        <v>0.27593333332999997</v>
      </c>
      <c r="AX49" s="341">
        <v>0.38409677418999999</v>
      </c>
      <c r="AY49" s="352">
        <v>0.30162440000000001</v>
      </c>
      <c r="AZ49" s="352">
        <v>0.29619079999999998</v>
      </c>
      <c r="BA49" s="352">
        <v>0.28349940000000001</v>
      </c>
      <c r="BB49" s="352">
        <v>0.27563389999999999</v>
      </c>
      <c r="BC49" s="352">
        <v>0.26420680000000002</v>
      </c>
      <c r="BD49" s="352">
        <v>0.26643060000000002</v>
      </c>
      <c r="BE49" s="352">
        <v>0.26367210000000002</v>
      </c>
      <c r="BF49" s="352">
        <v>0.2580422</v>
      </c>
      <c r="BG49" s="352">
        <v>0.27559699999999998</v>
      </c>
      <c r="BH49" s="352">
        <v>0.27536100000000002</v>
      </c>
      <c r="BI49" s="352">
        <v>0.28093390000000001</v>
      </c>
      <c r="BJ49" s="352">
        <v>0.27697630000000001</v>
      </c>
      <c r="BK49" s="352">
        <v>0.27835140000000003</v>
      </c>
      <c r="BL49" s="352">
        <v>0.28630650000000002</v>
      </c>
      <c r="BM49" s="352">
        <v>0.2896109</v>
      </c>
      <c r="BN49" s="352">
        <v>0.28808669999999997</v>
      </c>
      <c r="BO49" s="352">
        <v>0.27880250000000001</v>
      </c>
      <c r="BP49" s="352">
        <v>0.28210069999999998</v>
      </c>
      <c r="BQ49" s="352">
        <v>0.27644990000000003</v>
      </c>
      <c r="BR49" s="352">
        <v>0.26924799999999999</v>
      </c>
      <c r="BS49" s="352">
        <v>0.28457159999999998</v>
      </c>
      <c r="BT49" s="352">
        <v>0.28328950000000003</v>
      </c>
      <c r="BU49" s="352">
        <v>0.28982780000000002</v>
      </c>
      <c r="BV49" s="352">
        <v>0.2883291</v>
      </c>
    </row>
    <row r="50" spans="1:74" ht="11.1" customHeight="1" x14ac:dyDescent="0.2">
      <c r="A50" s="270" t="s">
        <v>435</v>
      </c>
      <c r="B50" s="545" t="s">
        <v>1112</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1.8221179999999999</v>
      </c>
      <c r="AV50" s="341">
        <v>1.615224</v>
      </c>
      <c r="AW50" s="341">
        <v>1.6730678000000001</v>
      </c>
      <c r="AX50" s="341">
        <v>1.5127643</v>
      </c>
      <c r="AY50" s="352">
        <v>1.4462159999999999</v>
      </c>
      <c r="AZ50" s="352">
        <v>1.3681650000000001</v>
      </c>
      <c r="BA50" s="352">
        <v>1.483887</v>
      </c>
      <c r="BB50" s="352">
        <v>1.55983</v>
      </c>
      <c r="BC50" s="352">
        <v>1.6681710000000001</v>
      </c>
      <c r="BD50" s="352">
        <v>1.7645839999999999</v>
      </c>
      <c r="BE50" s="352">
        <v>1.8310820000000001</v>
      </c>
      <c r="BF50" s="352">
        <v>1.8826670000000001</v>
      </c>
      <c r="BG50" s="352">
        <v>1.7278929999999999</v>
      </c>
      <c r="BH50" s="352">
        <v>1.621065</v>
      </c>
      <c r="BI50" s="352">
        <v>1.605783</v>
      </c>
      <c r="BJ50" s="352">
        <v>1.4842340000000001</v>
      </c>
      <c r="BK50" s="352">
        <v>1.458607</v>
      </c>
      <c r="BL50" s="352">
        <v>1.3708769999999999</v>
      </c>
      <c r="BM50" s="352">
        <v>1.4887379999999999</v>
      </c>
      <c r="BN50" s="352">
        <v>1.5613220000000001</v>
      </c>
      <c r="BO50" s="352">
        <v>1.671203</v>
      </c>
      <c r="BP50" s="352">
        <v>1.7632140000000001</v>
      </c>
      <c r="BQ50" s="352">
        <v>1.825345</v>
      </c>
      <c r="BR50" s="352">
        <v>1.8714980000000001</v>
      </c>
      <c r="BS50" s="352">
        <v>1.710081</v>
      </c>
      <c r="BT50" s="352">
        <v>1.604849</v>
      </c>
      <c r="BU50" s="352">
        <v>1.585332</v>
      </c>
      <c r="BV50" s="352">
        <v>1.4630879999999999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436</v>
      </c>
      <c r="B52" s="94" t="s">
        <v>1117</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-3.3142800000000001</v>
      </c>
      <c r="AW52" s="102">
        <v>-3.2496034305000001</v>
      </c>
      <c r="AX52" s="102">
        <v>-3.2154287356000002</v>
      </c>
      <c r="AY52" s="559">
        <v>-2.8890220000000002</v>
      </c>
      <c r="AZ52" s="559">
        <v>-3.6081829999999999</v>
      </c>
      <c r="BA52" s="559">
        <v>-3.25427</v>
      </c>
      <c r="BB52" s="559">
        <v>-2.8428740000000001</v>
      </c>
      <c r="BC52" s="559">
        <v>-2.6008930000000001</v>
      </c>
      <c r="BD52" s="559">
        <v>-2.8795709999999999</v>
      </c>
      <c r="BE52" s="559">
        <v>-2.71665</v>
      </c>
      <c r="BF52" s="559">
        <v>-2.8754420000000001</v>
      </c>
      <c r="BG52" s="559">
        <v>-3.2280709999999999</v>
      </c>
      <c r="BH52" s="559">
        <v>-3.2148099999999999</v>
      </c>
      <c r="BI52" s="559">
        <v>-3.4929239999999999</v>
      </c>
      <c r="BJ52" s="559">
        <v>-3.7613409999999998</v>
      </c>
      <c r="BK52" s="559">
        <v>-2.9684349999999999</v>
      </c>
      <c r="BL52" s="559">
        <v>-3.7309700000000001</v>
      </c>
      <c r="BM52" s="559">
        <v>-3.3555769999999998</v>
      </c>
      <c r="BN52" s="559">
        <v>-2.8685640000000001</v>
      </c>
      <c r="BO52" s="559">
        <v>-2.4806010000000001</v>
      </c>
      <c r="BP52" s="559">
        <v>-2.5547409999999999</v>
      </c>
      <c r="BQ52" s="559">
        <v>-2.3327610000000001</v>
      </c>
      <c r="BR52" s="559">
        <v>-2.5534430000000001</v>
      </c>
      <c r="BS52" s="559">
        <v>-2.9655459999999998</v>
      </c>
      <c r="BT52" s="559">
        <v>-2.8294640000000002</v>
      </c>
      <c r="BU52" s="559">
        <v>-3.1062439999999998</v>
      </c>
      <c r="BV52" s="559">
        <v>-3.3509039999999999</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1118</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54"/>
      <c r="AZ54" s="354"/>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251</v>
      </c>
      <c r="B55" s="544" t="s">
        <v>1119</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1279.8480833000001</v>
      </c>
      <c r="AX55" s="301">
        <v>1294.8302733999999</v>
      </c>
      <c r="AY55" s="462">
        <v>1312.5360000000001</v>
      </c>
      <c r="AZ55" s="462">
        <v>1306.4259999999999</v>
      </c>
      <c r="BA55" s="462">
        <v>1314.421</v>
      </c>
      <c r="BB55" s="462">
        <v>1329.634</v>
      </c>
      <c r="BC55" s="462">
        <v>1349.9259999999999</v>
      </c>
      <c r="BD55" s="462">
        <v>1352.59</v>
      </c>
      <c r="BE55" s="462">
        <v>1361.1079999999999</v>
      </c>
      <c r="BF55" s="462">
        <v>1360.385</v>
      </c>
      <c r="BG55" s="462">
        <v>1362.086</v>
      </c>
      <c r="BH55" s="462">
        <v>1353.539</v>
      </c>
      <c r="BI55" s="462">
        <v>1351.173</v>
      </c>
      <c r="BJ55" s="462">
        <v>1337.7139999999999</v>
      </c>
      <c r="BK55" s="462">
        <v>1350.644</v>
      </c>
      <c r="BL55" s="462">
        <v>1333.8969999999999</v>
      </c>
      <c r="BM55" s="462">
        <v>1331.8510000000001</v>
      </c>
      <c r="BN55" s="462">
        <v>1338.9169999999999</v>
      </c>
      <c r="BO55" s="462">
        <v>1356.018</v>
      </c>
      <c r="BP55" s="462">
        <v>1358.367</v>
      </c>
      <c r="BQ55" s="462">
        <v>1370.53</v>
      </c>
      <c r="BR55" s="462">
        <v>1369.8119999999999</v>
      </c>
      <c r="BS55" s="462">
        <v>1368.1110000000001</v>
      </c>
      <c r="BT55" s="462">
        <v>1360.9829999999999</v>
      </c>
      <c r="BU55" s="462">
        <v>1357.8489999999999</v>
      </c>
      <c r="BV55" s="462">
        <v>1345.1610000000001</v>
      </c>
    </row>
    <row r="56" spans="1:74" ht="11.1" customHeight="1" x14ac:dyDescent="0.2">
      <c r="A56" s="270" t="s">
        <v>248</v>
      </c>
      <c r="B56" s="545" t="s">
        <v>1120</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426.72642857</v>
      </c>
      <c r="AX56" s="468">
        <v>419.60342857000001</v>
      </c>
      <c r="AY56" s="456">
        <v>444.20650000000001</v>
      </c>
      <c r="AZ56" s="456">
        <v>463.88040000000001</v>
      </c>
      <c r="BA56" s="456">
        <v>481.7088</v>
      </c>
      <c r="BB56" s="456">
        <v>492.34109999999998</v>
      </c>
      <c r="BC56" s="456">
        <v>495.2242</v>
      </c>
      <c r="BD56" s="456">
        <v>488.24160000000001</v>
      </c>
      <c r="BE56" s="456">
        <v>479.39749999999998</v>
      </c>
      <c r="BF56" s="456">
        <v>472.5831</v>
      </c>
      <c r="BG56" s="456">
        <v>471.99419999999998</v>
      </c>
      <c r="BH56" s="456">
        <v>485.77120000000002</v>
      </c>
      <c r="BI56" s="456">
        <v>487.4581</v>
      </c>
      <c r="BJ56" s="456">
        <v>481.15940000000001</v>
      </c>
      <c r="BK56" s="456">
        <v>490.22919999999999</v>
      </c>
      <c r="BL56" s="456">
        <v>498.1617</v>
      </c>
      <c r="BM56" s="456">
        <v>505.94810000000001</v>
      </c>
      <c r="BN56" s="456">
        <v>511.12979999999999</v>
      </c>
      <c r="BO56" s="456">
        <v>509.8682</v>
      </c>
      <c r="BP56" s="456">
        <v>504.16149999999999</v>
      </c>
      <c r="BQ56" s="456">
        <v>498.43169999999998</v>
      </c>
      <c r="BR56" s="456">
        <v>493.18169999999998</v>
      </c>
      <c r="BS56" s="456">
        <v>490.7867</v>
      </c>
      <c r="BT56" s="456">
        <v>501.90609999999998</v>
      </c>
      <c r="BU56" s="456">
        <v>501.9914</v>
      </c>
      <c r="BV56" s="456">
        <v>494.68920000000003</v>
      </c>
    </row>
    <row r="57" spans="1:74" ht="11.1" customHeight="1" x14ac:dyDescent="0.2">
      <c r="A57" s="270" t="s">
        <v>533</v>
      </c>
      <c r="B57" s="545" t="s">
        <v>1104</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291.58871428999998</v>
      </c>
      <c r="AX57" s="468">
        <v>276.839</v>
      </c>
      <c r="AY57" s="456">
        <v>247.10319999999999</v>
      </c>
      <c r="AZ57" s="456">
        <v>227.64689999999999</v>
      </c>
      <c r="BA57" s="456">
        <v>227.65270000000001</v>
      </c>
      <c r="BB57" s="456">
        <v>239.4967</v>
      </c>
      <c r="BC57" s="456">
        <v>258.0736</v>
      </c>
      <c r="BD57" s="456">
        <v>274.18810000000002</v>
      </c>
      <c r="BE57" s="456">
        <v>291.33280000000002</v>
      </c>
      <c r="BF57" s="456">
        <v>308.90660000000003</v>
      </c>
      <c r="BG57" s="456">
        <v>315.1309</v>
      </c>
      <c r="BH57" s="456">
        <v>307.52449999999999</v>
      </c>
      <c r="BI57" s="456">
        <v>291.42419999999998</v>
      </c>
      <c r="BJ57" s="456">
        <v>265.01920000000001</v>
      </c>
      <c r="BK57" s="456">
        <v>236.97470000000001</v>
      </c>
      <c r="BL57" s="456">
        <v>218.042</v>
      </c>
      <c r="BM57" s="456">
        <v>218.88</v>
      </c>
      <c r="BN57" s="456">
        <v>231.26769999999999</v>
      </c>
      <c r="BO57" s="456">
        <v>250.52209999999999</v>
      </c>
      <c r="BP57" s="456">
        <v>267.30790000000002</v>
      </c>
      <c r="BQ57" s="456">
        <v>286.14530000000002</v>
      </c>
      <c r="BR57" s="456">
        <v>304.2423</v>
      </c>
      <c r="BS57" s="456">
        <v>310.91309999999999</v>
      </c>
      <c r="BT57" s="456">
        <v>303.69670000000002</v>
      </c>
      <c r="BU57" s="456">
        <v>287.87779999999998</v>
      </c>
      <c r="BV57" s="456">
        <v>261.87259999999998</v>
      </c>
    </row>
    <row r="58" spans="1:74" ht="11.1" customHeight="1" x14ac:dyDescent="0.2">
      <c r="A58" s="270" t="s">
        <v>438</v>
      </c>
      <c r="B58" s="545" t="s">
        <v>1105</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86.165571428999996</v>
      </c>
      <c r="AX58" s="468">
        <v>79.314285713999993</v>
      </c>
      <c r="AY58" s="456">
        <v>84.403859999999995</v>
      </c>
      <c r="AZ58" s="456">
        <v>86.778649999999999</v>
      </c>
      <c r="BA58" s="456">
        <v>89.140940000000001</v>
      </c>
      <c r="BB58" s="456">
        <v>89.960729999999998</v>
      </c>
      <c r="BC58" s="456">
        <v>89.147850000000005</v>
      </c>
      <c r="BD58" s="456">
        <v>87.888009999999994</v>
      </c>
      <c r="BE58" s="456">
        <v>86.786339999999996</v>
      </c>
      <c r="BF58" s="456">
        <v>84.997579999999999</v>
      </c>
      <c r="BG58" s="456">
        <v>85.694720000000004</v>
      </c>
      <c r="BH58" s="456">
        <v>87.632369999999995</v>
      </c>
      <c r="BI58" s="456">
        <v>85.657870000000003</v>
      </c>
      <c r="BJ58" s="456">
        <v>80.881410000000002</v>
      </c>
      <c r="BK58" s="456">
        <v>85.728049999999996</v>
      </c>
      <c r="BL58" s="456">
        <v>87.96611</v>
      </c>
      <c r="BM58" s="456">
        <v>90.207579999999993</v>
      </c>
      <c r="BN58" s="456">
        <v>90.910809999999998</v>
      </c>
      <c r="BO58" s="456">
        <v>90.012039999999999</v>
      </c>
      <c r="BP58" s="456">
        <v>88.624679999999998</v>
      </c>
      <c r="BQ58" s="456">
        <v>87.379800000000003</v>
      </c>
      <c r="BR58" s="456">
        <v>85.473489999999998</v>
      </c>
      <c r="BS58" s="456">
        <v>86.049350000000004</v>
      </c>
      <c r="BT58" s="456">
        <v>88.058779999999999</v>
      </c>
      <c r="BU58" s="456">
        <v>86.112570000000005</v>
      </c>
      <c r="BV58" s="456">
        <v>81.323880000000003</v>
      </c>
    </row>
    <row r="59" spans="1:74" ht="11.1" customHeight="1" x14ac:dyDescent="0.2">
      <c r="A59" s="270" t="s">
        <v>440</v>
      </c>
      <c r="B59" s="545" t="s">
        <v>1106</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33.373796128999999</v>
      </c>
      <c r="AX59" s="468">
        <v>34.881209143</v>
      </c>
      <c r="AY59" s="456">
        <v>37.36327</v>
      </c>
      <c r="AZ59" s="456">
        <v>37.708759999999998</v>
      </c>
      <c r="BA59" s="456">
        <v>37.705590000000001</v>
      </c>
      <c r="BB59" s="456">
        <v>36.737749999999998</v>
      </c>
      <c r="BC59" s="456">
        <v>35.42492</v>
      </c>
      <c r="BD59" s="456">
        <v>34.722209999999997</v>
      </c>
      <c r="BE59" s="456">
        <v>34.663800000000002</v>
      </c>
      <c r="BF59" s="456">
        <v>34.005360000000003</v>
      </c>
      <c r="BG59" s="456">
        <v>33.756860000000003</v>
      </c>
      <c r="BH59" s="456">
        <v>33.355029999999999</v>
      </c>
      <c r="BI59" s="456">
        <v>34.594119999999997</v>
      </c>
      <c r="BJ59" s="456">
        <v>36.054090000000002</v>
      </c>
      <c r="BK59" s="456">
        <v>38.803640000000001</v>
      </c>
      <c r="BL59" s="456">
        <v>39.195210000000003</v>
      </c>
      <c r="BM59" s="456">
        <v>39.295560000000002</v>
      </c>
      <c r="BN59" s="456">
        <v>38.408929999999998</v>
      </c>
      <c r="BO59" s="456">
        <v>37.129530000000003</v>
      </c>
      <c r="BP59" s="456">
        <v>36.504719999999999</v>
      </c>
      <c r="BQ59" s="456">
        <v>36.555759999999999</v>
      </c>
      <c r="BR59" s="456">
        <v>35.917180000000002</v>
      </c>
      <c r="BS59" s="456">
        <v>35.69914</v>
      </c>
      <c r="BT59" s="456">
        <v>35.306759999999997</v>
      </c>
      <c r="BU59" s="456">
        <v>36.709110000000003</v>
      </c>
      <c r="BV59" s="456">
        <v>38.330590000000001</v>
      </c>
    </row>
    <row r="60" spans="1:74" ht="11.1" customHeight="1" x14ac:dyDescent="0.2">
      <c r="A60" s="270" t="s">
        <v>232</v>
      </c>
      <c r="B60" s="545" t="s">
        <v>1121</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217.16357142999999</v>
      </c>
      <c r="AX60" s="468">
        <v>240.93385713999999</v>
      </c>
      <c r="AY60" s="456">
        <v>249.7902</v>
      </c>
      <c r="AZ60" s="456">
        <v>243.404</v>
      </c>
      <c r="BA60" s="456">
        <v>233.50139999999999</v>
      </c>
      <c r="BB60" s="456">
        <v>230.19569999999999</v>
      </c>
      <c r="BC60" s="456">
        <v>227.28659999999999</v>
      </c>
      <c r="BD60" s="456">
        <v>227.309</v>
      </c>
      <c r="BE60" s="456">
        <v>227.06710000000001</v>
      </c>
      <c r="BF60" s="456">
        <v>222.47300000000001</v>
      </c>
      <c r="BG60" s="456">
        <v>222.21969999999999</v>
      </c>
      <c r="BH60" s="456">
        <v>217.6534</v>
      </c>
      <c r="BI60" s="456">
        <v>224.2261</v>
      </c>
      <c r="BJ60" s="456">
        <v>238.1044</v>
      </c>
      <c r="BK60" s="456">
        <v>250.9349</v>
      </c>
      <c r="BL60" s="456">
        <v>245.07990000000001</v>
      </c>
      <c r="BM60" s="456">
        <v>232.96950000000001</v>
      </c>
      <c r="BN60" s="456">
        <v>227.8785</v>
      </c>
      <c r="BO60" s="456">
        <v>223.42099999999999</v>
      </c>
      <c r="BP60" s="456">
        <v>222.54349999999999</v>
      </c>
      <c r="BQ60" s="456">
        <v>221.7698</v>
      </c>
      <c r="BR60" s="456">
        <v>215.5557</v>
      </c>
      <c r="BS60" s="456">
        <v>214.30099999999999</v>
      </c>
      <c r="BT60" s="456">
        <v>212.2756</v>
      </c>
      <c r="BU60" s="456">
        <v>220.8794</v>
      </c>
      <c r="BV60" s="456">
        <v>234.94839999999999</v>
      </c>
    </row>
    <row r="61" spans="1:74" ht="11.1" customHeight="1" x14ac:dyDescent="0.2">
      <c r="A61" s="270" t="s">
        <v>249</v>
      </c>
      <c r="B61" s="545" t="s">
        <v>1109</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43.105285713999997</v>
      </c>
      <c r="AX61" s="468">
        <v>44.021285714000001</v>
      </c>
      <c r="AY61" s="456">
        <v>44.569130000000001</v>
      </c>
      <c r="AZ61" s="456">
        <v>45.449339999999999</v>
      </c>
      <c r="BA61" s="456">
        <v>44.01238</v>
      </c>
      <c r="BB61" s="456">
        <v>43.132109999999997</v>
      </c>
      <c r="BC61" s="456">
        <v>43.793379999999999</v>
      </c>
      <c r="BD61" s="456">
        <v>42.58267</v>
      </c>
      <c r="BE61" s="456">
        <v>41.898870000000002</v>
      </c>
      <c r="BF61" s="456">
        <v>41.23536</v>
      </c>
      <c r="BG61" s="456">
        <v>42.711849999999998</v>
      </c>
      <c r="BH61" s="456">
        <v>41.402279999999998</v>
      </c>
      <c r="BI61" s="456">
        <v>40.98959</v>
      </c>
      <c r="BJ61" s="456">
        <v>40.683430000000001</v>
      </c>
      <c r="BK61" s="456">
        <v>41.804989999999997</v>
      </c>
      <c r="BL61" s="456">
        <v>43.078989999999997</v>
      </c>
      <c r="BM61" s="456">
        <v>41.947989999999997</v>
      </c>
      <c r="BN61" s="456">
        <v>41.377679999999998</v>
      </c>
      <c r="BO61" s="456">
        <v>42.43524</v>
      </c>
      <c r="BP61" s="456">
        <v>41.387830000000001</v>
      </c>
      <c r="BQ61" s="456">
        <v>40.941160000000004</v>
      </c>
      <c r="BR61" s="456">
        <v>40.35557</v>
      </c>
      <c r="BS61" s="456">
        <v>41.709090000000003</v>
      </c>
      <c r="BT61" s="456">
        <v>40.296590000000002</v>
      </c>
      <c r="BU61" s="456">
        <v>39.78295</v>
      </c>
      <c r="BV61" s="456">
        <v>39.464410000000001</v>
      </c>
    </row>
    <row r="62" spans="1:74" ht="11.1" customHeight="1" x14ac:dyDescent="0.2">
      <c r="A62" s="270" t="s">
        <v>214</v>
      </c>
      <c r="B62" s="545" t="s">
        <v>1110</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115.35828571</v>
      </c>
      <c r="AX62" s="468">
        <v>128.47399999999999</v>
      </c>
      <c r="AY62" s="456">
        <v>127.79300000000001</v>
      </c>
      <c r="AZ62" s="456">
        <v>120.9881</v>
      </c>
      <c r="BA62" s="456">
        <v>117.49850000000001</v>
      </c>
      <c r="BB62" s="456">
        <v>113.4486</v>
      </c>
      <c r="BC62" s="456">
        <v>115.7311</v>
      </c>
      <c r="BD62" s="456">
        <v>115.3815</v>
      </c>
      <c r="BE62" s="456">
        <v>121.247</v>
      </c>
      <c r="BF62" s="456">
        <v>121.5474</v>
      </c>
      <c r="BG62" s="456">
        <v>118.68510000000001</v>
      </c>
      <c r="BH62" s="456">
        <v>110.5714</v>
      </c>
      <c r="BI62" s="456">
        <v>115.1498</v>
      </c>
      <c r="BJ62" s="456">
        <v>121.55329999999999</v>
      </c>
      <c r="BK62" s="456">
        <v>126.12479999999999</v>
      </c>
      <c r="BL62" s="456">
        <v>119.3339</v>
      </c>
      <c r="BM62" s="456">
        <v>117.1793</v>
      </c>
      <c r="BN62" s="456">
        <v>111.5531</v>
      </c>
      <c r="BO62" s="456">
        <v>115.4289</v>
      </c>
      <c r="BP62" s="456">
        <v>113.70189999999999</v>
      </c>
      <c r="BQ62" s="456">
        <v>118.8057</v>
      </c>
      <c r="BR62" s="456">
        <v>118.78660000000001</v>
      </c>
      <c r="BS62" s="456">
        <v>115.21040000000001</v>
      </c>
      <c r="BT62" s="456">
        <v>108.3912</v>
      </c>
      <c r="BU62" s="456">
        <v>111.57989999999999</v>
      </c>
      <c r="BV62" s="456">
        <v>119.20440000000001</v>
      </c>
    </row>
    <row r="63" spans="1:74" ht="11.1" customHeight="1" x14ac:dyDescent="0.2">
      <c r="A63" s="270" t="s">
        <v>250</v>
      </c>
      <c r="B63" s="545" t="s">
        <v>1111</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22.373000000000001</v>
      </c>
      <c r="AX63" s="468">
        <v>22.991857143000001</v>
      </c>
      <c r="AY63" s="456">
        <v>24.576450000000001</v>
      </c>
      <c r="AZ63" s="456">
        <v>24.858599999999999</v>
      </c>
      <c r="BA63" s="456">
        <v>25.2788</v>
      </c>
      <c r="BB63" s="456">
        <v>25.075220000000002</v>
      </c>
      <c r="BC63" s="456">
        <v>25.923950000000001</v>
      </c>
      <c r="BD63" s="456">
        <v>25.28772</v>
      </c>
      <c r="BE63" s="456">
        <v>24.03932</v>
      </c>
      <c r="BF63" s="456">
        <v>23.50806</v>
      </c>
      <c r="BG63" s="456">
        <v>23.190950000000001</v>
      </c>
      <c r="BH63" s="456">
        <v>23.654499999999999</v>
      </c>
      <c r="BI63" s="456">
        <v>23.91422</v>
      </c>
      <c r="BJ63" s="456">
        <v>23.213699999999999</v>
      </c>
      <c r="BK63" s="456">
        <v>24.271979999999999</v>
      </c>
      <c r="BL63" s="456">
        <v>24.499559999999999</v>
      </c>
      <c r="BM63" s="456">
        <v>24.85042</v>
      </c>
      <c r="BN63" s="456">
        <v>24.643090000000001</v>
      </c>
      <c r="BO63" s="456">
        <v>25.501159999999999</v>
      </c>
      <c r="BP63" s="456">
        <v>24.880400000000002</v>
      </c>
      <c r="BQ63" s="456">
        <v>23.67135</v>
      </c>
      <c r="BR63" s="456">
        <v>23.149750000000001</v>
      </c>
      <c r="BS63" s="456">
        <v>22.822800000000001</v>
      </c>
      <c r="BT63" s="456">
        <v>23.269469999999998</v>
      </c>
      <c r="BU63" s="456">
        <v>23.4741</v>
      </c>
      <c r="BV63" s="456">
        <v>22.725149999999999</v>
      </c>
    </row>
    <row r="64" spans="1:74" ht="11.1" customHeight="1" x14ac:dyDescent="0.2">
      <c r="A64" s="270" t="s">
        <v>441</v>
      </c>
      <c r="B64" s="545" t="s">
        <v>1112</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43.993429999999996</v>
      </c>
      <c r="AX64" s="468">
        <v>47.771349999999998</v>
      </c>
      <c r="AY64" s="456">
        <v>52.730159999999998</v>
      </c>
      <c r="AZ64" s="456">
        <v>55.710749999999997</v>
      </c>
      <c r="BA64" s="456">
        <v>57.922150000000002</v>
      </c>
      <c r="BB64" s="456">
        <v>59.246009999999998</v>
      </c>
      <c r="BC64" s="456">
        <v>59.320489999999999</v>
      </c>
      <c r="BD64" s="456">
        <v>56.989179999999998</v>
      </c>
      <c r="BE64" s="456">
        <v>54.675559999999997</v>
      </c>
      <c r="BF64" s="456">
        <v>51.129060000000003</v>
      </c>
      <c r="BG64" s="456">
        <v>48.701569999999997</v>
      </c>
      <c r="BH64" s="456">
        <v>45.973849999999999</v>
      </c>
      <c r="BI64" s="456">
        <v>47.758809999999997</v>
      </c>
      <c r="BJ64" s="456">
        <v>51.04542</v>
      </c>
      <c r="BK64" s="456">
        <v>55.771850000000001</v>
      </c>
      <c r="BL64" s="456">
        <v>58.540120000000002</v>
      </c>
      <c r="BM64" s="456">
        <v>60.572980000000001</v>
      </c>
      <c r="BN64" s="456">
        <v>61.747489999999999</v>
      </c>
      <c r="BO64" s="456">
        <v>61.69941</v>
      </c>
      <c r="BP64" s="456">
        <v>59.254399999999997</v>
      </c>
      <c r="BQ64" s="456">
        <v>56.82976</v>
      </c>
      <c r="BR64" s="456">
        <v>53.149830000000001</v>
      </c>
      <c r="BS64" s="456">
        <v>50.619430000000001</v>
      </c>
      <c r="BT64" s="456">
        <v>47.781829999999999</v>
      </c>
      <c r="BU64" s="456">
        <v>49.441360000000003</v>
      </c>
      <c r="BV64" s="456">
        <v>52.602020000000003</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6"/>
      <c r="AZ65" s="456"/>
      <c r="BA65" s="456"/>
      <c r="BB65" s="456"/>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252</v>
      </c>
      <c r="B66" s="555" t="s">
        <v>1122</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411.78028570999999</v>
      </c>
      <c r="AX66" s="300">
        <v>413.42899999999997</v>
      </c>
      <c r="AY66" s="461">
        <v>415.41899999999998</v>
      </c>
      <c r="AZ66" s="461">
        <v>416.80900000000003</v>
      </c>
      <c r="BA66" s="461">
        <v>418.19900000000001</v>
      </c>
      <c r="BB66" s="461">
        <v>419.589</v>
      </c>
      <c r="BC66" s="461">
        <v>420.97899999999998</v>
      </c>
      <c r="BD66" s="461">
        <v>422.36900000000003</v>
      </c>
      <c r="BE66" s="461">
        <v>423.75900000000001</v>
      </c>
      <c r="BF66" s="461">
        <v>425.149</v>
      </c>
      <c r="BG66" s="461">
        <v>426.53899999999999</v>
      </c>
      <c r="BH66" s="461">
        <v>427.92899999999997</v>
      </c>
      <c r="BI66" s="461">
        <v>429.31900000000002</v>
      </c>
      <c r="BJ66" s="461">
        <v>430.709</v>
      </c>
      <c r="BK66" s="461">
        <v>432.09899999999999</v>
      </c>
      <c r="BL66" s="461">
        <v>433.48899999999998</v>
      </c>
      <c r="BM66" s="461">
        <v>434.87900000000002</v>
      </c>
      <c r="BN66" s="461">
        <v>434.87900000000002</v>
      </c>
      <c r="BO66" s="461">
        <v>434.87900000000002</v>
      </c>
      <c r="BP66" s="461">
        <v>434.87900000000002</v>
      </c>
      <c r="BQ66" s="461">
        <v>434.87900000000002</v>
      </c>
      <c r="BR66" s="461">
        <v>434.87900000000002</v>
      </c>
      <c r="BS66" s="461">
        <v>434.87900000000002</v>
      </c>
      <c r="BT66" s="461">
        <v>434.87900000000002</v>
      </c>
      <c r="BU66" s="461">
        <v>434.87900000000002</v>
      </c>
      <c r="BV66" s="461">
        <v>434.87900000000002</v>
      </c>
    </row>
    <row r="67" spans="1:74" s="164" customFormat="1" ht="12" customHeight="1" x14ac:dyDescent="0.2">
      <c r="A67" s="163"/>
      <c r="B67" s="788" t="s">
        <v>1068</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966" t="s">
        <v>1566</v>
      </c>
      <c r="C68" s="966"/>
      <c r="D68" s="966"/>
      <c r="E68" s="966"/>
      <c r="F68" s="966"/>
      <c r="G68" s="966"/>
      <c r="H68" s="966"/>
      <c r="I68" s="966"/>
      <c r="J68" s="966"/>
      <c r="K68" s="966"/>
      <c r="L68" s="966"/>
      <c r="M68" s="966"/>
      <c r="N68" s="966"/>
      <c r="O68" s="966"/>
      <c r="P68" s="966"/>
      <c r="Q68" s="966"/>
      <c r="R68" s="303"/>
      <c r="AY68" s="646"/>
      <c r="AZ68" s="646"/>
      <c r="BA68" s="646"/>
      <c r="BB68" s="646"/>
      <c r="BC68" s="646"/>
      <c r="BD68" s="646"/>
      <c r="BE68" s="646"/>
      <c r="BF68" s="646"/>
      <c r="BG68" s="646"/>
      <c r="BH68" s="646"/>
      <c r="BI68" s="646"/>
      <c r="BJ68" s="218"/>
    </row>
    <row r="69" spans="1:74" s="164" customFormat="1" ht="12" customHeight="1" x14ac:dyDescent="0.2">
      <c r="A69" s="163"/>
      <c r="B69" s="968" t="s">
        <v>1069</v>
      </c>
      <c r="C69" s="968"/>
      <c r="D69" s="968"/>
      <c r="E69" s="968"/>
      <c r="F69" s="968"/>
      <c r="G69" s="968"/>
      <c r="H69" s="968"/>
      <c r="I69" s="968"/>
      <c r="J69" s="968"/>
      <c r="K69" s="968"/>
      <c r="L69" s="968"/>
      <c r="M69" s="968"/>
      <c r="N69" s="968"/>
      <c r="O69" s="968"/>
      <c r="P69" s="968"/>
      <c r="Q69" s="968"/>
      <c r="R69" s="303"/>
      <c r="AY69" s="646"/>
      <c r="AZ69" s="646"/>
      <c r="BA69" s="646"/>
      <c r="BB69" s="646"/>
      <c r="BC69" s="646"/>
      <c r="BD69" s="646"/>
      <c r="BE69" s="646"/>
      <c r="BF69" s="646"/>
      <c r="BG69" s="646"/>
      <c r="BH69" s="646"/>
      <c r="BI69" s="646"/>
      <c r="BJ69" s="218"/>
    </row>
    <row r="70" spans="1:74" s="164" customFormat="1" ht="12" customHeight="1" x14ac:dyDescent="0.2">
      <c r="A70" s="163"/>
      <c r="B70" s="788" t="s">
        <v>1070</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1071</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968" t="s">
        <v>1072</v>
      </c>
      <c r="C72" s="968"/>
      <c r="D72" s="968"/>
      <c r="E72" s="968"/>
      <c r="F72" s="968"/>
      <c r="G72" s="968"/>
      <c r="H72" s="968"/>
      <c r="I72" s="968"/>
      <c r="J72" s="968"/>
      <c r="K72" s="968"/>
      <c r="L72" s="968"/>
      <c r="M72" s="968"/>
      <c r="N72" s="968"/>
      <c r="O72" s="968"/>
      <c r="P72" s="968"/>
      <c r="Q72" s="968"/>
      <c r="R72" s="303"/>
      <c r="AY72" s="646"/>
      <c r="AZ72" s="646"/>
      <c r="BA72" s="646"/>
      <c r="BB72" s="646"/>
      <c r="BC72" s="646"/>
      <c r="BD72" s="646"/>
      <c r="BE72" s="646"/>
      <c r="BF72" s="646"/>
      <c r="BG72" s="646"/>
      <c r="BH72" s="646"/>
      <c r="BI72" s="646"/>
      <c r="BJ72" s="218"/>
    </row>
    <row r="73" spans="1:74" s="164" customFormat="1" ht="23.25" customHeight="1" x14ac:dyDescent="0.2">
      <c r="A73" s="163"/>
      <c r="B73" s="966" t="s">
        <v>1073</v>
      </c>
      <c r="C73" s="966"/>
      <c r="D73" s="966"/>
      <c r="E73" s="966"/>
      <c r="F73" s="966"/>
      <c r="G73" s="966"/>
      <c r="H73" s="966"/>
      <c r="I73" s="966"/>
      <c r="J73" s="966"/>
      <c r="K73" s="966"/>
      <c r="L73" s="966"/>
      <c r="M73" s="966"/>
      <c r="N73" s="966"/>
      <c r="O73" s="966"/>
      <c r="P73" s="966"/>
      <c r="Q73" s="966"/>
      <c r="R73" s="303"/>
      <c r="AY73" s="646"/>
      <c r="AZ73" s="646"/>
      <c r="BA73" s="646"/>
      <c r="BB73" s="646"/>
      <c r="BC73" s="646"/>
      <c r="BD73" s="646"/>
      <c r="BE73" s="646"/>
      <c r="BF73" s="646"/>
      <c r="BG73" s="646"/>
      <c r="BH73" s="646"/>
      <c r="BI73" s="646"/>
      <c r="BJ73" s="218"/>
    </row>
    <row r="74" spans="1:74" s="164" customFormat="1" x14ac:dyDescent="0.2">
      <c r="A74" s="163"/>
      <c r="B74" s="966" t="s">
        <v>1074</v>
      </c>
      <c r="C74" s="966"/>
      <c r="D74" s="966"/>
      <c r="E74" s="966"/>
      <c r="F74" s="966"/>
      <c r="G74" s="966"/>
      <c r="H74" s="966"/>
      <c r="I74" s="966"/>
      <c r="J74" s="966"/>
      <c r="K74" s="966"/>
      <c r="L74" s="966"/>
      <c r="M74" s="966"/>
      <c r="N74" s="966"/>
      <c r="O74" s="966"/>
      <c r="P74" s="966"/>
      <c r="Q74" s="966"/>
      <c r="R74" s="966"/>
      <c r="AY74" s="646"/>
      <c r="AZ74" s="646"/>
      <c r="BA74" s="646"/>
      <c r="BB74" s="646"/>
      <c r="BC74" s="646"/>
      <c r="BD74" s="646"/>
      <c r="BE74" s="646"/>
      <c r="BF74" s="646"/>
      <c r="BG74" s="646"/>
      <c r="BH74" s="646"/>
      <c r="BI74" s="646"/>
      <c r="BJ74" s="218"/>
    </row>
    <row r="75" spans="1:74" s="164" customFormat="1" x14ac:dyDescent="0.2">
      <c r="A75" s="163"/>
      <c r="B75" s="966" t="s">
        <v>1075</v>
      </c>
      <c r="C75" s="966"/>
      <c r="D75" s="966"/>
      <c r="E75" s="966"/>
      <c r="F75" s="966"/>
      <c r="G75" s="966"/>
      <c r="H75" s="966"/>
      <c r="I75" s="966"/>
      <c r="J75" s="966"/>
      <c r="K75" s="966"/>
      <c r="L75" s="966"/>
      <c r="M75" s="966"/>
      <c r="N75" s="966"/>
      <c r="O75" s="966"/>
      <c r="P75" s="966"/>
      <c r="Q75" s="966"/>
      <c r="R75" s="303"/>
      <c r="AY75" s="646"/>
      <c r="AZ75" s="646"/>
      <c r="BA75" s="646"/>
      <c r="BB75" s="646"/>
      <c r="BC75" s="646"/>
      <c r="BD75" s="646"/>
      <c r="BE75" s="646"/>
      <c r="BF75" s="646"/>
      <c r="BG75" s="646"/>
      <c r="BH75" s="646"/>
      <c r="BI75" s="646"/>
      <c r="BJ75" s="218"/>
    </row>
    <row r="76" spans="1:74" s="164" customFormat="1" ht="12" customHeight="1" x14ac:dyDescent="0.2">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
      <c r="A77" s="335"/>
      <c r="B77" s="917" t="str">
        <f>Dates!$G$2</f>
        <v>EIA completed modeling and analysis for this report on Thursday, January 8, 2026.</v>
      </c>
      <c r="C77" s="904"/>
      <c r="D77" s="904"/>
      <c r="E77" s="904"/>
      <c r="F77" s="904"/>
      <c r="G77" s="904"/>
      <c r="H77" s="904"/>
      <c r="I77" s="904"/>
      <c r="J77" s="904"/>
      <c r="K77" s="904"/>
      <c r="L77" s="904"/>
      <c r="M77" s="904"/>
      <c r="N77" s="904"/>
      <c r="O77" s="904"/>
      <c r="P77" s="904"/>
      <c r="Q77" s="904"/>
      <c r="R77" s="303"/>
      <c r="AY77" s="339"/>
      <c r="AZ77" s="339"/>
      <c r="BA77" s="339"/>
      <c r="BB77" s="339"/>
      <c r="BC77" s="339"/>
      <c r="BD77" s="339"/>
      <c r="BE77" s="339"/>
      <c r="BF77" s="339"/>
      <c r="BG77" s="339"/>
      <c r="BH77" s="339"/>
      <c r="BI77" s="339"/>
    </row>
    <row r="78" spans="1:74" s="164" customFormat="1" ht="12" customHeight="1" x14ac:dyDescent="0.2">
      <c r="A78" s="163"/>
      <c r="B78" s="912" t="s">
        <v>483</v>
      </c>
      <c r="C78" s="904"/>
      <c r="D78" s="904"/>
      <c r="E78" s="904"/>
      <c r="F78" s="904"/>
      <c r="G78" s="904"/>
      <c r="H78" s="904"/>
      <c r="I78" s="904"/>
      <c r="J78" s="904"/>
      <c r="K78" s="904"/>
      <c r="L78" s="904"/>
      <c r="M78" s="904"/>
      <c r="N78" s="904"/>
      <c r="O78" s="904"/>
      <c r="P78" s="904"/>
      <c r="Q78" s="904"/>
      <c r="R78" s="239"/>
      <c r="AY78" s="646"/>
      <c r="AZ78" s="646"/>
      <c r="BA78" s="646"/>
      <c r="BB78" s="646"/>
      <c r="BC78" s="646"/>
      <c r="BD78" s="646"/>
      <c r="BE78" s="646"/>
      <c r="BF78" s="646"/>
      <c r="BG78" s="646"/>
      <c r="BH78" s="646"/>
      <c r="BI78" s="646"/>
      <c r="BJ78" s="218"/>
    </row>
    <row r="79" spans="1:74" s="164" customFormat="1" ht="12" customHeight="1" x14ac:dyDescent="0.2">
      <c r="A79" s="163"/>
      <c r="B79" s="926" t="s">
        <v>1414</v>
      </c>
      <c r="C79" s="913"/>
      <c r="D79" s="913"/>
      <c r="E79" s="913"/>
      <c r="F79" s="913"/>
      <c r="G79" s="913"/>
      <c r="H79" s="913"/>
      <c r="I79" s="913"/>
      <c r="J79" s="913"/>
      <c r="K79" s="913"/>
      <c r="L79" s="913"/>
      <c r="M79" s="913"/>
      <c r="N79" s="913"/>
      <c r="O79" s="913"/>
      <c r="P79" s="913"/>
      <c r="Q79" s="913"/>
      <c r="R79" s="239"/>
      <c r="AY79" s="646"/>
      <c r="AZ79" s="646"/>
      <c r="BA79" s="646"/>
      <c r="BB79" s="646"/>
      <c r="BC79" s="646"/>
      <c r="BD79" s="646"/>
      <c r="BE79" s="646"/>
      <c r="BF79" s="646"/>
      <c r="BG79" s="646"/>
      <c r="BH79" s="646"/>
      <c r="BI79" s="646"/>
      <c r="BJ79" s="218"/>
    </row>
    <row r="80" spans="1:74" s="164" customFormat="1" ht="12" customHeight="1" x14ac:dyDescent="0.2">
      <c r="A80" s="163"/>
      <c r="B80" s="921" t="s">
        <v>492</v>
      </c>
      <c r="C80" s="923"/>
      <c r="D80" s="923"/>
      <c r="E80" s="923"/>
      <c r="F80" s="923"/>
      <c r="G80" s="923"/>
      <c r="H80" s="923"/>
      <c r="I80" s="923"/>
      <c r="J80" s="923"/>
      <c r="K80" s="923"/>
      <c r="L80" s="923"/>
      <c r="M80" s="923"/>
      <c r="N80" s="923"/>
      <c r="O80" s="923"/>
      <c r="P80" s="923"/>
      <c r="Q80" s="967"/>
      <c r="R80" s="239"/>
      <c r="AY80" s="646"/>
      <c r="AZ80" s="646"/>
      <c r="BA80" s="646"/>
      <c r="BB80" s="646"/>
      <c r="BC80" s="646"/>
      <c r="BD80" s="646"/>
      <c r="BE80" s="646"/>
      <c r="BF80" s="646"/>
      <c r="BG80" s="646"/>
      <c r="BH80" s="646"/>
      <c r="BI80" s="646"/>
      <c r="BJ80" s="218"/>
    </row>
    <row r="81" spans="1:74" s="164" customFormat="1" ht="12" customHeight="1" x14ac:dyDescent="0.2">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5" customHeight="1" x14ac:dyDescent="0.2">
      <c r="A82" s="163"/>
      <c r="B82" s="965" t="s">
        <v>1552</v>
      </c>
      <c r="C82" s="965"/>
      <c r="D82" s="965"/>
      <c r="E82" s="965"/>
      <c r="F82" s="965"/>
      <c r="G82" s="965"/>
      <c r="H82" s="965"/>
      <c r="I82" s="965"/>
      <c r="J82" s="965"/>
      <c r="K82" s="965"/>
      <c r="L82" s="965"/>
      <c r="M82" s="965"/>
      <c r="N82" s="965"/>
      <c r="O82" s="965"/>
      <c r="P82" s="965"/>
      <c r="Q82" s="965"/>
      <c r="R82" s="239"/>
      <c r="AY82" s="646"/>
      <c r="AZ82" s="646"/>
      <c r="BA82" s="646"/>
      <c r="BB82" s="646"/>
      <c r="BC82" s="646"/>
      <c r="BD82" s="646"/>
      <c r="BE82" s="646"/>
      <c r="BF82" s="646"/>
      <c r="BG82" s="646"/>
      <c r="BH82" s="646"/>
      <c r="BI82" s="646"/>
      <c r="BJ82" s="218"/>
    </row>
    <row r="83" spans="1:74" s="165" customFormat="1" ht="12" customHeight="1" x14ac:dyDescent="0.2">
      <c r="A83" s="158"/>
      <c r="B83" s="787" t="s">
        <v>1076</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32"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7" customWidth="1"/>
    <col min="56" max="58" width="6.5703125" style="645" customWidth="1"/>
    <col min="59" max="59" width="6.5703125" style="647" customWidth="1"/>
    <col min="60" max="60" width="6.5703125" style="849" customWidth="1"/>
    <col min="61" max="61" width="6.5703125" style="647"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01" t="s">
        <v>479</v>
      </c>
      <c r="B1" s="977" t="s">
        <v>538</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166"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867"/>
      <c r="AZ5" s="867"/>
      <c r="BA5" s="867"/>
      <c r="BB5" s="867"/>
      <c r="BC5" s="867"/>
      <c r="BD5" s="868"/>
      <c r="BE5" s="868"/>
      <c r="BF5" s="868"/>
      <c r="BG5" s="868"/>
      <c r="BH5" s="868"/>
      <c r="BI5" s="868"/>
      <c r="BJ5" s="575"/>
      <c r="BK5" s="575"/>
      <c r="BL5" s="575"/>
      <c r="BM5" s="575"/>
      <c r="BN5" s="575"/>
      <c r="BO5" s="575"/>
      <c r="BP5" s="575"/>
      <c r="BQ5" s="575"/>
      <c r="BR5" s="575"/>
      <c r="BS5" s="575"/>
      <c r="BT5" s="575"/>
      <c r="BU5" s="575"/>
      <c r="BV5" s="575"/>
    </row>
    <row r="6" spans="1:166" s="274" customFormat="1" x14ac:dyDescent="0.2">
      <c r="A6" s="548" t="s">
        <v>1124</v>
      </c>
      <c r="B6" s="560" t="s">
        <v>1125</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8.4631019999999992</v>
      </c>
      <c r="AV6" s="100">
        <v>8.1474299999999999</v>
      </c>
      <c r="AW6" s="100">
        <v>7.9901368429000001</v>
      </c>
      <c r="AX6" s="100">
        <v>7.7382583553000002</v>
      </c>
      <c r="AY6" s="559">
        <v>7.7460870000000002</v>
      </c>
      <c r="AZ6" s="559">
        <v>7.8067460000000004</v>
      </c>
      <c r="BA6" s="559">
        <v>8.1641469999999998</v>
      </c>
      <c r="BB6" s="559">
        <v>8.3855679999999992</v>
      </c>
      <c r="BC6" s="559">
        <v>8.4773890000000005</v>
      </c>
      <c r="BD6" s="559">
        <v>8.5039409999999993</v>
      </c>
      <c r="BE6" s="559">
        <v>8.4994870000000002</v>
      </c>
      <c r="BF6" s="559">
        <v>8.5470000000000006</v>
      </c>
      <c r="BG6" s="559">
        <v>8.3759669999999993</v>
      </c>
      <c r="BH6" s="559">
        <v>8.2213840000000005</v>
      </c>
      <c r="BI6" s="559">
        <v>8.0959230000000009</v>
      </c>
      <c r="BJ6" s="559">
        <v>7.9252919999999998</v>
      </c>
      <c r="BK6" s="559">
        <v>7.8841190000000001</v>
      </c>
      <c r="BL6" s="559">
        <v>7.9731779999999999</v>
      </c>
      <c r="BM6" s="559">
        <v>8.3063470000000006</v>
      </c>
      <c r="BN6" s="559">
        <v>8.5425760000000004</v>
      </c>
      <c r="BO6" s="559">
        <v>8.6525359999999996</v>
      </c>
      <c r="BP6" s="559">
        <v>8.5883439999999993</v>
      </c>
      <c r="BQ6" s="559">
        <v>8.4754670000000001</v>
      </c>
      <c r="BR6" s="559">
        <v>8.4694219999999998</v>
      </c>
      <c r="BS6" s="559">
        <v>8.3049569999999999</v>
      </c>
      <c r="BT6" s="559">
        <v>8.1372929999999997</v>
      </c>
      <c r="BU6" s="559">
        <v>8.0067760000000003</v>
      </c>
      <c r="BV6" s="559">
        <v>7.8335600000000003</v>
      </c>
    </row>
    <row r="7" spans="1:166" s="274" customFormat="1" x14ac:dyDescent="0.2">
      <c r="A7" s="548" t="s">
        <v>240</v>
      </c>
      <c r="B7" s="561" t="s">
        <v>1126</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7.894666</v>
      </c>
      <c r="AV7" s="100">
        <v>7.7984520000000002</v>
      </c>
      <c r="AW7" s="100">
        <v>7.6966676428999996</v>
      </c>
      <c r="AX7" s="100">
        <v>7.4328922552999996</v>
      </c>
      <c r="AY7" s="559">
        <v>7.4311499999999997</v>
      </c>
      <c r="AZ7" s="559">
        <v>7.4371999999999998</v>
      </c>
      <c r="BA7" s="559">
        <v>7.5802930000000002</v>
      </c>
      <c r="BB7" s="559">
        <v>7.6582109999999997</v>
      </c>
      <c r="BC7" s="559">
        <v>7.6710960000000004</v>
      </c>
      <c r="BD7" s="559">
        <v>7.7037769999999997</v>
      </c>
      <c r="BE7" s="559">
        <v>7.7163639999999996</v>
      </c>
      <c r="BF7" s="559">
        <v>7.7931819999999998</v>
      </c>
      <c r="BG7" s="559">
        <v>7.8259169999999996</v>
      </c>
      <c r="BH7" s="559">
        <v>7.8426590000000003</v>
      </c>
      <c r="BI7" s="559">
        <v>7.8209200000000001</v>
      </c>
      <c r="BJ7" s="559">
        <v>7.6288099999999996</v>
      </c>
      <c r="BK7" s="559">
        <v>7.5667540000000004</v>
      </c>
      <c r="BL7" s="559">
        <v>7.5952840000000004</v>
      </c>
      <c r="BM7" s="559">
        <v>7.713419</v>
      </c>
      <c r="BN7" s="559">
        <v>7.8042600000000002</v>
      </c>
      <c r="BO7" s="559">
        <v>7.8349520000000004</v>
      </c>
      <c r="BP7" s="559">
        <v>7.7757860000000001</v>
      </c>
      <c r="BQ7" s="559">
        <v>7.680002</v>
      </c>
      <c r="BR7" s="559">
        <v>7.7056399999999998</v>
      </c>
      <c r="BS7" s="559">
        <v>7.7454479999999997</v>
      </c>
      <c r="BT7" s="559">
        <v>7.7491760000000003</v>
      </c>
      <c r="BU7" s="559">
        <v>7.7244960000000003</v>
      </c>
      <c r="BV7" s="559">
        <v>7.5332759999999999</v>
      </c>
    </row>
    <row r="8" spans="1:166" x14ac:dyDescent="0.2">
      <c r="A8" s="270" t="s">
        <v>516</v>
      </c>
      <c r="B8" s="562" t="s">
        <v>1127</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3.3125659999999999</v>
      </c>
      <c r="AV8" s="429">
        <v>3.2943549999999999</v>
      </c>
      <c r="AW8" s="429">
        <v>3.2561385931000002</v>
      </c>
      <c r="AX8" s="429">
        <v>2.9870604395</v>
      </c>
      <c r="AY8" s="352">
        <v>2.9731730000000001</v>
      </c>
      <c r="AZ8" s="352">
        <v>3.0121289999999998</v>
      </c>
      <c r="BA8" s="352">
        <v>3.105658</v>
      </c>
      <c r="BB8" s="352">
        <v>3.1721240000000002</v>
      </c>
      <c r="BC8" s="352">
        <v>3.1711429999999998</v>
      </c>
      <c r="BD8" s="352">
        <v>3.193276</v>
      </c>
      <c r="BE8" s="352">
        <v>3.1831049999999999</v>
      </c>
      <c r="BF8" s="352">
        <v>3.2429169999999998</v>
      </c>
      <c r="BG8" s="352">
        <v>3.2880470000000002</v>
      </c>
      <c r="BH8" s="352">
        <v>3.3226680000000002</v>
      </c>
      <c r="BI8" s="352">
        <v>3.3212980000000001</v>
      </c>
      <c r="BJ8" s="352">
        <v>3.1610999999999998</v>
      </c>
      <c r="BK8" s="352">
        <v>3.1871350000000001</v>
      </c>
      <c r="BL8" s="352">
        <v>3.2391529999999999</v>
      </c>
      <c r="BM8" s="352">
        <v>3.326403</v>
      </c>
      <c r="BN8" s="352">
        <v>3.3991310000000001</v>
      </c>
      <c r="BO8" s="352">
        <v>3.3979889999999999</v>
      </c>
      <c r="BP8" s="352">
        <v>3.3454999999999999</v>
      </c>
      <c r="BQ8" s="352">
        <v>3.2271179999999999</v>
      </c>
      <c r="BR8" s="352">
        <v>3.2453029999999998</v>
      </c>
      <c r="BS8" s="352">
        <v>3.2778369999999999</v>
      </c>
      <c r="BT8" s="352">
        <v>3.2984390000000001</v>
      </c>
      <c r="BU8" s="352">
        <v>3.3025120000000001</v>
      </c>
      <c r="BV8" s="352">
        <v>3.1402760000000001</v>
      </c>
    </row>
    <row r="9" spans="1:166" x14ac:dyDescent="0.2">
      <c r="A9" s="270" t="s">
        <v>517</v>
      </c>
      <c r="B9" s="562" t="s">
        <v>929</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2.2602338047999999</v>
      </c>
      <c r="AX9" s="429">
        <v>2.3827531618000002</v>
      </c>
      <c r="AY9" s="352">
        <v>2.3684430000000001</v>
      </c>
      <c r="AZ9" s="352">
        <v>2.340309</v>
      </c>
      <c r="BA9" s="352">
        <v>2.373602</v>
      </c>
      <c r="BB9" s="352">
        <v>2.371861</v>
      </c>
      <c r="BC9" s="352">
        <v>2.3684630000000002</v>
      </c>
      <c r="BD9" s="352">
        <v>2.3655550000000001</v>
      </c>
      <c r="BE9" s="352">
        <v>2.3751099999999998</v>
      </c>
      <c r="BF9" s="352">
        <v>2.3859119999999998</v>
      </c>
      <c r="BG9" s="352">
        <v>2.3864239999999999</v>
      </c>
      <c r="BH9" s="352">
        <v>2.3945979999999998</v>
      </c>
      <c r="BI9" s="352">
        <v>2.394253</v>
      </c>
      <c r="BJ9" s="352">
        <v>2.3870710000000002</v>
      </c>
      <c r="BK9" s="352">
        <v>2.344563</v>
      </c>
      <c r="BL9" s="352">
        <v>2.3281100000000001</v>
      </c>
      <c r="BM9" s="352">
        <v>2.3499859999999999</v>
      </c>
      <c r="BN9" s="352">
        <v>2.3541609999999999</v>
      </c>
      <c r="BO9" s="352">
        <v>2.3532579999999998</v>
      </c>
      <c r="BP9" s="352">
        <v>2.3513989999999998</v>
      </c>
      <c r="BQ9" s="352">
        <v>2.351721</v>
      </c>
      <c r="BR9" s="352">
        <v>2.3623289999999999</v>
      </c>
      <c r="BS9" s="352">
        <v>2.3650880000000001</v>
      </c>
      <c r="BT9" s="352">
        <v>2.3771420000000001</v>
      </c>
      <c r="BU9" s="352">
        <v>2.3784040000000002</v>
      </c>
      <c r="BV9" s="352">
        <v>2.3803209999999999</v>
      </c>
    </row>
    <row r="10" spans="1:166" x14ac:dyDescent="0.2">
      <c r="A10" s="270" t="s">
        <v>518</v>
      </c>
      <c r="B10" s="562" t="s">
        <v>1128</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1.3454736353000001</v>
      </c>
      <c r="AX10" s="429">
        <v>1.2420001978999999</v>
      </c>
      <c r="AY10" s="352">
        <v>1.2718799999999999</v>
      </c>
      <c r="AZ10" s="352">
        <v>1.2778240000000001</v>
      </c>
      <c r="BA10" s="352">
        <v>1.285326</v>
      </c>
      <c r="BB10" s="352">
        <v>1.283466</v>
      </c>
      <c r="BC10" s="352">
        <v>1.2829930000000001</v>
      </c>
      <c r="BD10" s="352">
        <v>1.2810269999999999</v>
      </c>
      <c r="BE10" s="352">
        <v>1.2833669999999999</v>
      </c>
      <c r="BF10" s="352">
        <v>1.2843439999999999</v>
      </c>
      <c r="BG10" s="352">
        <v>1.2794099999999999</v>
      </c>
      <c r="BH10" s="352">
        <v>1.275479</v>
      </c>
      <c r="BI10" s="352">
        <v>1.276907</v>
      </c>
      <c r="BJ10" s="352">
        <v>1.2779700000000001</v>
      </c>
      <c r="BK10" s="352">
        <v>1.234917</v>
      </c>
      <c r="BL10" s="352">
        <v>1.2345269999999999</v>
      </c>
      <c r="BM10" s="352">
        <v>1.2337070000000001</v>
      </c>
      <c r="BN10" s="352">
        <v>1.2323930000000001</v>
      </c>
      <c r="BO10" s="352">
        <v>1.2472650000000001</v>
      </c>
      <c r="BP10" s="352">
        <v>1.2263580000000001</v>
      </c>
      <c r="BQ10" s="352">
        <v>1.2381089999999999</v>
      </c>
      <c r="BR10" s="352">
        <v>1.2294849999999999</v>
      </c>
      <c r="BS10" s="352">
        <v>1.2410559999999999</v>
      </c>
      <c r="BT10" s="352">
        <v>1.2333940000000001</v>
      </c>
      <c r="BU10" s="352">
        <v>1.224734</v>
      </c>
      <c r="BV10" s="352">
        <v>1.2183390000000001</v>
      </c>
    </row>
    <row r="11" spans="1:166" x14ac:dyDescent="0.2">
      <c r="A11" s="270" t="s">
        <v>519</v>
      </c>
      <c r="B11" s="562" t="s">
        <v>1129</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0.83482160967999997</v>
      </c>
      <c r="AX11" s="429">
        <v>0.82107845609999996</v>
      </c>
      <c r="AY11" s="352">
        <v>0.8176542</v>
      </c>
      <c r="AZ11" s="352">
        <v>0.80693749999999997</v>
      </c>
      <c r="BA11" s="352">
        <v>0.81570549999999997</v>
      </c>
      <c r="BB11" s="352">
        <v>0.83076039999999995</v>
      </c>
      <c r="BC11" s="352">
        <v>0.84849770000000002</v>
      </c>
      <c r="BD11" s="352">
        <v>0.86391960000000001</v>
      </c>
      <c r="BE11" s="352">
        <v>0.87478180000000005</v>
      </c>
      <c r="BF11" s="352">
        <v>0.88000929999999999</v>
      </c>
      <c r="BG11" s="352">
        <v>0.87203710000000001</v>
      </c>
      <c r="BH11" s="352">
        <v>0.84991349999999999</v>
      </c>
      <c r="BI11" s="352">
        <v>0.82846140000000001</v>
      </c>
      <c r="BJ11" s="352">
        <v>0.80266859999999995</v>
      </c>
      <c r="BK11" s="352">
        <v>0.80013840000000003</v>
      </c>
      <c r="BL11" s="352">
        <v>0.79349369999999997</v>
      </c>
      <c r="BM11" s="352">
        <v>0.80332340000000002</v>
      </c>
      <c r="BN11" s="352">
        <v>0.81857639999999998</v>
      </c>
      <c r="BO11" s="352">
        <v>0.83644050000000003</v>
      </c>
      <c r="BP11" s="352">
        <v>0.85252939999999999</v>
      </c>
      <c r="BQ11" s="352">
        <v>0.86305449999999995</v>
      </c>
      <c r="BR11" s="352">
        <v>0.86852229999999997</v>
      </c>
      <c r="BS11" s="352">
        <v>0.86146710000000004</v>
      </c>
      <c r="BT11" s="352">
        <v>0.840202</v>
      </c>
      <c r="BU11" s="352">
        <v>0.81884760000000001</v>
      </c>
      <c r="BV11" s="352">
        <v>0.79434000000000005</v>
      </c>
    </row>
    <row r="12" spans="1:166" s="274" customFormat="1" x14ac:dyDescent="0.2">
      <c r="A12" s="548" t="s">
        <v>536</v>
      </c>
      <c r="B12" s="561" t="s">
        <v>1130</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0.29346919999999999</v>
      </c>
      <c r="AX12" s="100">
        <v>0.30536609999999997</v>
      </c>
      <c r="AY12" s="559">
        <v>0.33678950000000002</v>
      </c>
      <c r="AZ12" s="559">
        <v>0.39036419999999999</v>
      </c>
      <c r="BA12" s="559">
        <v>0.60499970000000003</v>
      </c>
      <c r="BB12" s="559">
        <v>0.74826020000000004</v>
      </c>
      <c r="BC12" s="559">
        <v>0.8276831</v>
      </c>
      <c r="BD12" s="559">
        <v>0.82150020000000001</v>
      </c>
      <c r="BE12" s="559">
        <v>0.80456269999999996</v>
      </c>
      <c r="BF12" s="559">
        <v>0.77539449999999999</v>
      </c>
      <c r="BG12" s="559">
        <v>0.57108150000000002</v>
      </c>
      <c r="BH12" s="559">
        <v>0.40031169999999999</v>
      </c>
      <c r="BI12" s="559">
        <v>0.2976357</v>
      </c>
      <c r="BJ12" s="559">
        <v>0.31866889999999998</v>
      </c>
      <c r="BK12" s="559">
        <v>0.33920149999999999</v>
      </c>
      <c r="BL12" s="559">
        <v>0.39874910000000002</v>
      </c>
      <c r="BM12" s="559">
        <v>0.61424800000000002</v>
      </c>
      <c r="BN12" s="559">
        <v>0.75924449999999999</v>
      </c>
      <c r="BO12" s="559">
        <v>0.83914880000000003</v>
      </c>
      <c r="BP12" s="559">
        <v>0.83416319999999999</v>
      </c>
      <c r="BQ12" s="559">
        <v>0.81714589999999998</v>
      </c>
      <c r="BR12" s="559">
        <v>0.7855936</v>
      </c>
      <c r="BS12" s="559">
        <v>0.58093729999999999</v>
      </c>
      <c r="BT12" s="559">
        <v>0.40992810000000002</v>
      </c>
      <c r="BU12" s="559">
        <v>0.3049191</v>
      </c>
      <c r="BV12" s="559">
        <v>0.3223781</v>
      </c>
    </row>
    <row r="13" spans="1:166" x14ac:dyDescent="0.2">
      <c r="A13" s="270" t="s">
        <v>520</v>
      </c>
      <c r="B13" s="562" t="s">
        <v>1131</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-1.3900600000000001E-2</v>
      </c>
      <c r="AX13" s="429">
        <v>-1.4670600000000001E-2</v>
      </c>
      <c r="AY13" s="352">
        <v>-1.40448E-2</v>
      </c>
      <c r="AZ13" s="352">
        <v>-1.48033E-2</v>
      </c>
      <c r="BA13" s="352">
        <v>-1.5304099999999999E-2</v>
      </c>
      <c r="BB13" s="352">
        <v>-1.4591E-2</v>
      </c>
      <c r="BC13" s="352">
        <v>-1.48477E-2</v>
      </c>
      <c r="BD13" s="352">
        <v>-1.6519200000000001E-2</v>
      </c>
      <c r="BE13" s="352">
        <v>-1.5656300000000001E-2</v>
      </c>
      <c r="BF13" s="352">
        <v>-1.5119E-2</v>
      </c>
      <c r="BG13" s="352">
        <v>-1.6056899999999999E-2</v>
      </c>
      <c r="BH13" s="352">
        <v>-1.4298699999999999E-2</v>
      </c>
      <c r="BI13" s="352">
        <v>-1.37167E-2</v>
      </c>
      <c r="BJ13" s="352">
        <v>-1.44894E-2</v>
      </c>
      <c r="BK13" s="352">
        <v>-1.3858499999999999E-2</v>
      </c>
      <c r="BL13" s="352">
        <v>-1.4719400000000001E-2</v>
      </c>
      <c r="BM13" s="352">
        <v>-1.52911E-2</v>
      </c>
      <c r="BN13" s="352">
        <v>-1.4614500000000001E-2</v>
      </c>
      <c r="BO13" s="352">
        <v>-1.49412E-2</v>
      </c>
      <c r="BP13" s="352">
        <v>-1.6590899999999999E-2</v>
      </c>
      <c r="BQ13" s="352">
        <v>-1.5703600000000002E-2</v>
      </c>
      <c r="BR13" s="352">
        <v>-1.51419E-2</v>
      </c>
      <c r="BS13" s="352">
        <v>-1.60888E-2</v>
      </c>
      <c r="BT13" s="352">
        <v>-1.43432E-2</v>
      </c>
      <c r="BU13" s="352">
        <v>-1.37217E-2</v>
      </c>
      <c r="BV13" s="352">
        <v>-1.4487999999999999E-2</v>
      </c>
    </row>
    <row r="14" spans="1:166" x14ac:dyDescent="0.2">
      <c r="A14" s="270" t="s">
        <v>570</v>
      </c>
      <c r="B14" s="562" t="s">
        <v>929</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0.27433540000000001</v>
      </c>
      <c r="AX14" s="429">
        <v>0.27611999999999998</v>
      </c>
      <c r="AY14" s="352">
        <v>0.2644572</v>
      </c>
      <c r="AZ14" s="352">
        <v>0.26155529999999999</v>
      </c>
      <c r="BA14" s="352">
        <v>0.2740281</v>
      </c>
      <c r="BB14" s="352">
        <v>0.26111210000000001</v>
      </c>
      <c r="BC14" s="352">
        <v>0.30349549999999997</v>
      </c>
      <c r="BD14" s="352">
        <v>0.29895719999999998</v>
      </c>
      <c r="BE14" s="352">
        <v>0.2927593</v>
      </c>
      <c r="BF14" s="352">
        <v>0.2869179</v>
      </c>
      <c r="BG14" s="352">
        <v>0.27629569999999998</v>
      </c>
      <c r="BH14" s="352">
        <v>0.2615635</v>
      </c>
      <c r="BI14" s="352">
        <v>0.28348210000000001</v>
      </c>
      <c r="BJ14" s="352">
        <v>0.29431940000000001</v>
      </c>
      <c r="BK14" s="352">
        <v>0.2750629</v>
      </c>
      <c r="BL14" s="352">
        <v>0.27231179999999999</v>
      </c>
      <c r="BM14" s="352">
        <v>0.28446339999999998</v>
      </c>
      <c r="BN14" s="352">
        <v>0.2708487</v>
      </c>
      <c r="BO14" s="352">
        <v>0.3132298</v>
      </c>
      <c r="BP14" s="352">
        <v>0.3087666</v>
      </c>
      <c r="BQ14" s="352">
        <v>0.30230459999999998</v>
      </c>
      <c r="BR14" s="352">
        <v>0.29587229999999998</v>
      </c>
      <c r="BS14" s="352">
        <v>0.28511540000000002</v>
      </c>
      <c r="BT14" s="352">
        <v>0.26909640000000001</v>
      </c>
      <c r="BU14" s="352">
        <v>0.29012359999999998</v>
      </c>
      <c r="BV14" s="352">
        <v>0.2999424</v>
      </c>
    </row>
    <row r="15" spans="1:166" x14ac:dyDescent="0.2">
      <c r="A15" s="270" t="s">
        <v>571</v>
      </c>
      <c r="B15" s="562" t="s">
        <v>1132</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0.26639269999999998</v>
      </c>
      <c r="AX15" s="429">
        <v>0.28171669999999999</v>
      </c>
      <c r="AY15" s="352">
        <v>0.27589269999999999</v>
      </c>
      <c r="AZ15" s="352">
        <v>0.26994980000000002</v>
      </c>
      <c r="BA15" s="352">
        <v>0.27170549999999999</v>
      </c>
      <c r="BB15" s="352">
        <v>0.27361429999999998</v>
      </c>
      <c r="BC15" s="352">
        <v>0.27024160000000003</v>
      </c>
      <c r="BD15" s="352">
        <v>0.2701114</v>
      </c>
      <c r="BE15" s="352">
        <v>0.26963110000000001</v>
      </c>
      <c r="BF15" s="352">
        <v>0.26452920000000002</v>
      </c>
      <c r="BG15" s="352">
        <v>0.2539091</v>
      </c>
      <c r="BH15" s="352">
        <v>0.25816719999999999</v>
      </c>
      <c r="BI15" s="352">
        <v>0.26297999999999999</v>
      </c>
      <c r="BJ15" s="352">
        <v>0.27624470000000001</v>
      </c>
      <c r="BK15" s="352">
        <v>0.26893549999999999</v>
      </c>
      <c r="BL15" s="352">
        <v>0.26706079999999999</v>
      </c>
      <c r="BM15" s="352">
        <v>0.27007140000000002</v>
      </c>
      <c r="BN15" s="352">
        <v>0.27378760000000002</v>
      </c>
      <c r="BO15" s="352">
        <v>0.27086759999999999</v>
      </c>
      <c r="BP15" s="352">
        <v>0.2715071</v>
      </c>
      <c r="BQ15" s="352">
        <v>0.27119349999999998</v>
      </c>
      <c r="BR15" s="352">
        <v>0.26499699999999998</v>
      </c>
      <c r="BS15" s="352">
        <v>0.2542084</v>
      </c>
      <c r="BT15" s="352">
        <v>0.2592293</v>
      </c>
      <c r="BU15" s="352">
        <v>0.26397969999999998</v>
      </c>
      <c r="BV15" s="352">
        <v>0.2756769</v>
      </c>
    </row>
    <row r="16" spans="1:166" x14ac:dyDescent="0.2">
      <c r="A16" s="270" t="s">
        <v>521</v>
      </c>
      <c r="B16" s="562" t="s">
        <v>1133</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-0.23335829999999999</v>
      </c>
      <c r="AX16" s="429">
        <v>-0.23780000000000001</v>
      </c>
      <c r="AY16" s="352">
        <v>-0.1895155</v>
      </c>
      <c r="AZ16" s="352">
        <v>-0.1263377</v>
      </c>
      <c r="BA16" s="352">
        <v>7.45701E-2</v>
      </c>
      <c r="BB16" s="352">
        <v>0.22812470000000001</v>
      </c>
      <c r="BC16" s="352">
        <v>0.26879370000000002</v>
      </c>
      <c r="BD16" s="352">
        <v>0.26895079999999999</v>
      </c>
      <c r="BE16" s="352">
        <v>0.25782850000000002</v>
      </c>
      <c r="BF16" s="352">
        <v>0.23906630000000001</v>
      </c>
      <c r="BG16" s="352">
        <v>5.6933699999999997E-2</v>
      </c>
      <c r="BH16" s="352">
        <v>-0.1051204</v>
      </c>
      <c r="BI16" s="352">
        <v>-0.2351097</v>
      </c>
      <c r="BJ16" s="352">
        <v>-0.2374058</v>
      </c>
      <c r="BK16" s="352">
        <v>-0.19093840000000001</v>
      </c>
      <c r="BL16" s="352">
        <v>-0.12590419999999999</v>
      </c>
      <c r="BM16" s="352">
        <v>7.5004199999999993E-2</v>
      </c>
      <c r="BN16" s="352">
        <v>0.2292227</v>
      </c>
      <c r="BO16" s="352">
        <v>0.26999250000000002</v>
      </c>
      <c r="BP16" s="352">
        <v>0.27048050000000001</v>
      </c>
      <c r="BQ16" s="352">
        <v>0.25935150000000001</v>
      </c>
      <c r="BR16" s="352">
        <v>0.2398662</v>
      </c>
      <c r="BS16" s="352">
        <v>5.7702299999999998E-2</v>
      </c>
      <c r="BT16" s="352">
        <v>-0.10405440000000001</v>
      </c>
      <c r="BU16" s="352">
        <v>-0.23546239999999999</v>
      </c>
      <c r="BV16" s="352">
        <v>-0.2387531</v>
      </c>
    </row>
    <row r="17" spans="1:74" s="274" customFormat="1" x14ac:dyDescent="0.2">
      <c r="A17" s="548" t="s">
        <v>522</v>
      </c>
      <c r="B17" s="563" t="s">
        <v>1134</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-2.17567E-2</v>
      </c>
      <c r="AX17" s="100">
        <v>-2.1220599999999999E-2</v>
      </c>
      <c r="AY17" s="559">
        <v>-2.18525E-2</v>
      </c>
      <c r="AZ17" s="559">
        <v>-2.0817800000000001E-2</v>
      </c>
      <c r="BA17" s="559">
        <v>-2.1145000000000001E-2</v>
      </c>
      <c r="BB17" s="559">
        <v>-2.0902799999999999E-2</v>
      </c>
      <c r="BC17" s="559">
        <v>-2.1390099999999999E-2</v>
      </c>
      <c r="BD17" s="559">
        <v>-2.1336399999999998E-2</v>
      </c>
      <c r="BE17" s="559">
        <v>-2.1439300000000001E-2</v>
      </c>
      <c r="BF17" s="559">
        <v>-2.15762E-2</v>
      </c>
      <c r="BG17" s="559">
        <v>-2.10318E-2</v>
      </c>
      <c r="BH17" s="559">
        <v>-2.1587200000000001E-2</v>
      </c>
      <c r="BI17" s="559">
        <v>-2.26324E-2</v>
      </c>
      <c r="BJ17" s="559">
        <v>-2.2186399999999998E-2</v>
      </c>
      <c r="BK17" s="559">
        <v>-2.1836399999999999E-2</v>
      </c>
      <c r="BL17" s="559">
        <v>-2.0855499999999999E-2</v>
      </c>
      <c r="BM17" s="559">
        <v>-2.1320499999999999E-2</v>
      </c>
      <c r="BN17" s="559">
        <v>-2.0929E-2</v>
      </c>
      <c r="BO17" s="559">
        <v>-2.1564699999999999E-2</v>
      </c>
      <c r="BP17" s="559">
        <v>-2.1605800000000001E-2</v>
      </c>
      <c r="BQ17" s="559">
        <v>-2.1680499999999998E-2</v>
      </c>
      <c r="BR17" s="559">
        <v>-2.1811799999999999E-2</v>
      </c>
      <c r="BS17" s="559">
        <v>-2.1428300000000001E-2</v>
      </c>
      <c r="BT17" s="559">
        <v>-2.18117E-2</v>
      </c>
      <c r="BU17" s="559">
        <v>-2.264E-2</v>
      </c>
      <c r="BV17" s="559">
        <v>-2.20944E-2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5"/>
      <c r="AZ18" s="575"/>
      <c r="BA18" s="575"/>
      <c r="BB18" s="575"/>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532</v>
      </c>
      <c r="B19" s="560" t="s">
        <v>1135</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3.8556699999999999</v>
      </c>
      <c r="AW19" s="100">
        <v>4.1698387332999998</v>
      </c>
      <c r="AX19" s="100">
        <v>4.0154068581000004</v>
      </c>
      <c r="AY19" s="559">
        <v>4.3560639999999999</v>
      </c>
      <c r="AZ19" s="559">
        <v>4.0985569999999996</v>
      </c>
      <c r="BA19" s="559">
        <v>3.854905</v>
      </c>
      <c r="BB19" s="559">
        <v>3.784227</v>
      </c>
      <c r="BC19" s="559">
        <v>3.729368</v>
      </c>
      <c r="BD19" s="559">
        <v>3.7130719999999999</v>
      </c>
      <c r="BE19" s="559">
        <v>3.7526989999999998</v>
      </c>
      <c r="BF19" s="559">
        <v>3.7252130000000001</v>
      </c>
      <c r="BG19" s="559">
        <v>3.7204109999999999</v>
      </c>
      <c r="BH19" s="559">
        <v>3.9784000000000002</v>
      </c>
      <c r="BI19" s="559">
        <v>4.1496149999999998</v>
      </c>
      <c r="BJ19" s="559">
        <v>4.2615800000000004</v>
      </c>
      <c r="BK19" s="559">
        <v>4.4354940000000003</v>
      </c>
      <c r="BL19" s="559">
        <v>4.2162810000000004</v>
      </c>
      <c r="BM19" s="559">
        <v>3.9264269999999999</v>
      </c>
      <c r="BN19" s="559">
        <v>3.8801269999999999</v>
      </c>
      <c r="BO19" s="559">
        <v>3.8176749999999999</v>
      </c>
      <c r="BP19" s="559">
        <v>3.8056450000000002</v>
      </c>
      <c r="BQ19" s="559">
        <v>3.7146150000000002</v>
      </c>
      <c r="BR19" s="559">
        <v>3.6895959999999999</v>
      </c>
      <c r="BS19" s="559">
        <v>3.6860580000000001</v>
      </c>
      <c r="BT19" s="559">
        <v>3.9519639999999998</v>
      </c>
      <c r="BU19" s="559">
        <v>4.1335179999999996</v>
      </c>
      <c r="BV19" s="559">
        <v>4.2416299999999998</v>
      </c>
    </row>
    <row r="20" spans="1:74" x14ac:dyDescent="0.2">
      <c r="A20" s="270" t="s">
        <v>526</v>
      </c>
      <c r="B20" s="565" t="s">
        <v>1136</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2.5324110000000002</v>
      </c>
      <c r="AV20" s="429">
        <v>2.5441400000000001</v>
      </c>
      <c r="AW20" s="429">
        <v>2.6057929999999998</v>
      </c>
      <c r="AX20" s="429">
        <v>2.4844550000000001</v>
      </c>
      <c r="AY20" s="352">
        <v>2.4500920000000002</v>
      </c>
      <c r="AZ20" s="352">
        <v>2.455505</v>
      </c>
      <c r="BA20" s="352">
        <v>2.4750529999999999</v>
      </c>
      <c r="BB20" s="352">
        <v>2.5162179999999998</v>
      </c>
      <c r="BC20" s="352">
        <v>2.5530910000000002</v>
      </c>
      <c r="BD20" s="352">
        <v>2.520502</v>
      </c>
      <c r="BE20" s="352">
        <v>2.531838</v>
      </c>
      <c r="BF20" s="352">
        <v>2.528664</v>
      </c>
      <c r="BG20" s="352">
        <v>2.5337589999999999</v>
      </c>
      <c r="BH20" s="352">
        <v>2.5523690000000001</v>
      </c>
      <c r="BI20" s="352">
        <v>2.5527199999999999</v>
      </c>
      <c r="BJ20" s="352">
        <v>2.5317319999999999</v>
      </c>
      <c r="BK20" s="352">
        <v>2.5246979999999999</v>
      </c>
      <c r="BL20" s="352">
        <v>2.534713</v>
      </c>
      <c r="BM20" s="352">
        <v>2.5491030000000001</v>
      </c>
      <c r="BN20" s="352">
        <v>2.6034290000000002</v>
      </c>
      <c r="BO20" s="352">
        <v>2.638976</v>
      </c>
      <c r="BP20" s="352">
        <v>2.6110199999999999</v>
      </c>
      <c r="BQ20" s="352">
        <v>2.50013</v>
      </c>
      <c r="BR20" s="352">
        <v>2.5034709999999998</v>
      </c>
      <c r="BS20" s="352">
        <v>2.5111859999999999</v>
      </c>
      <c r="BT20" s="352">
        <v>2.5341879999999999</v>
      </c>
      <c r="BU20" s="352">
        <v>2.5458340000000002</v>
      </c>
      <c r="BV20" s="352">
        <v>2.5224470000000001</v>
      </c>
    </row>
    <row r="21" spans="1:74" x14ac:dyDescent="0.2">
      <c r="A21" s="270" t="s">
        <v>572</v>
      </c>
      <c r="B21" s="565" t="s">
        <v>929</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0.64051400000000003</v>
      </c>
      <c r="AV21" s="429">
        <v>0.72630499999999998</v>
      </c>
      <c r="AW21" s="429">
        <v>0.95245723332999999</v>
      </c>
      <c r="AX21" s="429">
        <v>0.92562085806000005</v>
      </c>
      <c r="AY21" s="352">
        <v>1.387975</v>
      </c>
      <c r="AZ21" s="352">
        <v>1.1257060000000001</v>
      </c>
      <c r="BA21" s="352">
        <v>0.84540839999999995</v>
      </c>
      <c r="BB21" s="352">
        <v>0.70814900000000003</v>
      </c>
      <c r="BC21" s="352">
        <v>0.61946900000000005</v>
      </c>
      <c r="BD21" s="352">
        <v>0.61742189999999997</v>
      </c>
      <c r="BE21" s="352">
        <v>0.64662160000000002</v>
      </c>
      <c r="BF21" s="352">
        <v>0.65728889999999995</v>
      </c>
      <c r="BG21" s="352">
        <v>0.69254899999999997</v>
      </c>
      <c r="BH21" s="352">
        <v>0.86555289999999996</v>
      </c>
      <c r="BI21" s="352">
        <v>1.0120039999999999</v>
      </c>
      <c r="BJ21" s="352">
        <v>1.1194740000000001</v>
      </c>
      <c r="BK21" s="352">
        <v>1.3794489999999999</v>
      </c>
      <c r="BL21" s="352">
        <v>1.1480649999999999</v>
      </c>
      <c r="BM21" s="352">
        <v>0.82405260000000002</v>
      </c>
      <c r="BN21" s="352">
        <v>0.69887489999999997</v>
      </c>
      <c r="BO21" s="352">
        <v>0.60337320000000005</v>
      </c>
      <c r="BP21" s="352">
        <v>0.60210269999999999</v>
      </c>
      <c r="BQ21" s="352">
        <v>0.62552260000000004</v>
      </c>
      <c r="BR21" s="352">
        <v>0.63576699999999997</v>
      </c>
      <c r="BS21" s="352">
        <v>0.67071720000000001</v>
      </c>
      <c r="BT21" s="352">
        <v>0.84959289999999998</v>
      </c>
      <c r="BU21" s="352">
        <v>0.99804850000000001</v>
      </c>
      <c r="BV21" s="352">
        <v>1.1062970000000001</v>
      </c>
    </row>
    <row r="22" spans="1:74" x14ac:dyDescent="0.2">
      <c r="A22" s="270" t="s">
        <v>573</v>
      </c>
      <c r="B22" s="565" t="s">
        <v>1132</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0.28137610000000002</v>
      </c>
      <c r="AX22" s="429">
        <v>0.3004114</v>
      </c>
      <c r="AY22" s="352">
        <v>0.30043259999999999</v>
      </c>
      <c r="AZ22" s="352">
        <v>0.2866128</v>
      </c>
      <c r="BA22" s="352">
        <v>0.29060720000000001</v>
      </c>
      <c r="BB22" s="352">
        <v>0.28756730000000003</v>
      </c>
      <c r="BC22" s="352">
        <v>0.28191569999999999</v>
      </c>
      <c r="BD22" s="352">
        <v>0.2859486</v>
      </c>
      <c r="BE22" s="352">
        <v>0.28122740000000002</v>
      </c>
      <c r="BF22" s="352">
        <v>0.27693719999999999</v>
      </c>
      <c r="BG22" s="352">
        <v>0.27376929999999999</v>
      </c>
      <c r="BH22" s="352">
        <v>0.2665438</v>
      </c>
      <c r="BI22" s="352">
        <v>0.27997699999999998</v>
      </c>
      <c r="BJ22" s="352">
        <v>0.29641770000000001</v>
      </c>
      <c r="BK22" s="352">
        <v>0.29502990000000001</v>
      </c>
      <c r="BL22" s="352">
        <v>0.28527560000000002</v>
      </c>
      <c r="BM22" s="352">
        <v>0.290022</v>
      </c>
      <c r="BN22" s="352">
        <v>0.28864840000000003</v>
      </c>
      <c r="BO22" s="352">
        <v>0.28298879999999998</v>
      </c>
      <c r="BP22" s="352">
        <v>0.2875412</v>
      </c>
      <c r="BQ22" s="352">
        <v>0.28307019999999999</v>
      </c>
      <c r="BR22" s="352">
        <v>0.27745069999999999</v>
      </c>
      <c r="BS22" s="352">
        <v>0.27399800000000002</v>
      </c>
      <c r="BT22" s="352">
        <v>0.26772180000000001</v>
      </c>
      <c r="BU22" s="352">
        <v>0.28136339999999999</v>
      </c>
      <c r="BV22" s="352">
        <v>0.29625370000000001</v>
      </c>
    </row>
    <row r="23" spans="1:74" x14ac:dyDescent="0.2">
      <c r="A23" s="270" t="s">
        <v>527</v>
      </c>
      <c r="B23" s="565" t="s">
        <v>1133</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0.34770099999999998</v>
      </c>
      <c r="AV23" s="429">
        <v>0.36025699999999999</v>
      </c>
      <c r="AW23" s="429">
        <v>0.33021240000000002</v>
      </c>
      <c r="AX23" s="429">
        <v>0.30491960000000001</v>
      </c>
      <c r="AY23" s="352">
        <v>0.21756449999999999</v>
      </c>
      <c r="AZ23" s="352">
        <v>0.23073340000000001</v>
      </c>
      <c r="BA23" s="352">
        <v>0.24383669999999999</v>
      </c>
      <c r="BB23" s="352">
        <v>0.27229360000000002</v>
      </c>
      <c r="BC23" s="352">
        <v>0.27489269999999999</v>
      </c>
      <c r="BD23" s="352">
        <v>0.28919909999999999</v>
      </c>
      <c r="BE23" s="352">
        <v>0.29301260000000001</v>
      </c>
      <c r="BF23" s="352">
        <v>0.26232290000000003</v>
      </c>
      <c r="BG23" s="352">
        <v>0.22033430000000001</v>
      </c>
      <c r="BH23" s="352">
        <v>0.29393459999999999</v>
      </c>
      <c r="BI23" s="352">
        <v>0.30491469999999998</v>
      </c>
      <c r="BJ23" s="352">
        <v>0.31395640000000002</v>
      </c>
      <c r="BK23" s="352">
        <v>0.2363179</v>
      </c>
      <c r="BL23" s="352">
        <v>0.24822810000000001</v>
      </c>
      <c r="BM23" s="352">
        <v>0.26324959999999997</v>
      </c>
      <c r="BN23" s="352">
        <v>0.28917490000000001</v>
      </c>
      <c r="BO23" s="352">
        <v>0.2923365</v>
      </c>
      <c r="BP23" s="352">
        <v>0.30498130000000001</v>
      </c>
      <c r="BQ23" s="352">
        <v>0.3058922</v>
      </c>
      <c r="BR23" s="352">
        <v>0.2729065</v>
      </c>
      <c r="BS23" s="352">
        <v>0.23015720000000001</v>
      </c>
      <c r="BT23" s="352">
        <v>0.30046060000000002</v>
      </c>
      <c r="BU23" s="352">
        <v>0.30827199999999999</v>
      </c>
      <c r="BV23" s="352">
        <v>0.31663180000000002</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534</v>
      </c>
      <c r="B25" s="560" t="s">
        <v>1137</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-2.9576500000000001</v>
      </c>
      <c r="AW25" s="100">
        <v>-3.0635662667000001</v>
      </c>
      <c r="AX25" s="100">
        <v>-2.9779679322999999</v>
      </c>
      <c r="AY25" s="559">
        <v>-3.177184</v>
      </c>
      <c r="AZ25" s="559">
        <v>-3.3065929999999999</v>
      </c>
      <c r="BA25" s="559">
        <v>-3.2982990000000001</v>
      </c>
      <c r="BB25" s="559">
        <v>-3.2376610000000001</v>
      </c>
      <c r="BC25" s="559">
        <v>-3.2097000000000002</v>
      </c>
      <c r="BD25" s="559">
        <v>-3.3025980000000001</v>
      </c>
      <c r="BE25" s="559">
        <v>-3.2305549999999998</v>
      </c>
      <c r="BF25" s="559">
        <v>-3.2669619999999999</v>
      </c>
      <c r="BG25" s="559">
        <v>-3.331337</v>
      </c>
      <c r="BH25" s="559">
        <v>-3.3123290000000001</v>
      </c>
      <c r="BI25" s="559">
        <v>-3.3024689999999999</v>
      </c>
      <c r="BJ25" s="559">
        <v>-3.3422420000000002</v>
      </c>
      <c r="BK25" s="559">
        <v>-3.2062900000000001</v>
      </c>
      <c r="BL25" s="559">
        <v>-3.3514659999999998</v>
      </c>
      <c r="BM25" s="559">
        <v>-3.3547129999999998</v>
      </c>
      <c r="BN25" s="559">
        <v>-3.2894540000000001</v>
      </c>
      <c r="BO25" s="559">
        <v>-3.2819829999999999</v>
      </c>
      <c r="BP25" s="559">
        <v>-3.2769089999999998</v>
      </c>
      <c r="BQ25" s="559">
        <v>-3.19421</v>
      </c>
      <c r="BR25" s="559">
        <v>-3.2138179999999998</v>
      </c>
      <c r="BS25" s="559">
        <v>-3.2848190000000002</v>
      </c>
      <c r="BT25" s="559">
        <v>-3.2451680000000001</v>
      </c>
      <c r="BU25" s="559">
        <v>-3.2271770000000002</v>
      </c>
      <c r="BV25" s="559">
        <v>-3.267207</v>
      </c>
    </row>
    <row r="26" spans="1:74" x14ac:dyDescent="0.2">
      <c r="A26" s="270" t="s">
        <v>523</v>
      </c>
      <c r="B26" s="565" t="s">
        <v>1127</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-0.65898900000000005</v>
      </c>
      <c r="AW26" s="429">
        <v>-0.5843431</v>
      </c>
      <c r="AX26" s="429">
        <v>-0.58057820000000004</v>
      </c>
      <c r="AY26" s="352">
        <v>-0.58581649999999996</v>
      </c>
      <c r="AZ26" s="352">
        <v>-0.58465929999999999</v>
      </c>
      <c r="BA26" s="352">
        <v>-0.57995799999999997</v>
      </c>
      <c r="BB26" s="352">
        <v>-0.5901381</v>
      </c>
      <c r="BC26" s="352">
        <v>-0.58144799999999996</v>
      </c>
      <c r="BD26" s="352">
        <v>-0.67286369999999995</v>
      </c>
      <c r="BE26" s="352">
        <v>-0.65906770000000003</v>
      </c>
      <c r="BF26" s="352">
        <v>-0.68994469999999997</v>
      </c>
      <c r="BG26" s="352">
        <v>-0.69039229999999996</v>
      </c>
      <c r="BH26" s="352">
        <v>-0.69930780000000003</v>
      </c>
      <c r="BI26" s="352">
        <v>-0.70058670000000001</v>
      </c>
      <c r="BJ26" s="352">
        <v>-0.70733539999999995</v>
      </c>
      <c r="BK26" s="352">
        <v>-0.72330150000000004</v>
      </c>
      <c r="BL26" s="352">
        <v>-0.72269019999999995</v>
      </c>
      <c r="BM26" s="352">
        <v>-0.71621480000000004</v>
      </c>
      <c r="BN26" s="352">
        <v>-0.72491839999999996</v>
      </c>
      <c r="BO26" s="352">
        <v>-0.71455020000000002</v>
      </c>
      <c r="BP26" s="352">
        <v>-0.7271474</v>
      </c>
      <c r="BQ26" s="352">
        <v>-0.69586760000000003</v>
      </c>
      <c r="BR26" s="352">
        <v>-0.71070829999999996</v>
      </c>
      <c r="BS26" s="352">
        <v>-0.69587410000000005</v>
      </c>
      <c r="BT26" s="352">
        <v>-0.6888841</v>
      </c>
      <c r="BU26" s="352">
        <v>-0.68857820000000003</v>
      </c>
      <c r="BV26" s="352">
        <v>-0.69365779999999999</v>
      </c>
    </row>
    <row r="27" spans="1:74" x14ac:dyDescent="0.2">
      <c r="A27" s="270" t="s">
        <v>524</v>
      </c>
      <c r="B27" s="565" t="s">
        <v>1138</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-1.741244</v>
      </c>
      <c r="AW27" s="429">
        <v>-1.7624666667</v>
      </c>
      <c r="AX27" s="429">
        <v>-1.7811290323</v>
      </c>
      <c r="AY27" s="352">
        <v>-1.7845580000000001</v>
      </c>
      <c r="AZ27" s="352">
        <v>-1.922798</v>
      </c>
      <c r="BA27" s="352">
        <v>-1.8640950000000001</v>
      </c>
      <c r="BB27" s="352">
        <v>-1.8136509999999999</v>
      </c>
      <c r="BC27" s="352">
        <v>-1.7827630000000001</v>
      </c>
      <c r="BD27" s="352">
        <v>-1.787571</v>
      </c>
      <c r="BE27" s="352">
        <v>-1.7675529999999999</v>
      </c>
      <c r="BF27" s="352">
        <v>-1.7362949999999999</v>
      </c>
      <c r="BG27" s="352">
        <v>-1.7933159999999999</v>
      </c>
      <c r="BH27" s="352">
        <v>-1.790745</v>
      </c>
      <c r="BI27" s="352">
        <v>-1.77478</v>
      </c>
      <c r="BJ27" s="352">
        <v>-1.883</v>
      </c>
      <c r="BK27" s="352">
        <v>-1.7248889999999999</v>
      </c>
      <c r="BL27" s="352">
        <v>-1.888682</v>
      </c>
      <c r="BM27" s="352">
        <v>-1.8548480000000001</v>
      </c>
      <c r="BN27" s="352">
        <v>-1.8013749999999999</v>
      </c>
      <c r="BO27" s="352">
        <v>-1.7794000000000001</v>
      </c>
      <c r="BP27" s="352">
        <v>-1.784376</v>
      </c>
      <c r="BQ27" s="352">
        <v>-1.7596449999999999</v>
      </c>
      <c r="BR27" s="352">
        <v>-1.733733</v>
      </c>
      <c r="BS27" s="352">
        <v>-1.7954589999999999</v>
      </c>
      <c r="BT27" s="352">
        <v>-1.7895540000000001</v>
      </c>
      <c r="BU27" s="352">
        <v>-1.7704040000000001</v>
      </c>
      <c r="BV27" s="352">
        <v>-1.8839649999999999</v>
      </c>
    </row>
    <row r="28" spans="1:74" x14ac:dyDescent="0.2">
      <c r="A28" s="270" t="s">
        <v>525</v>
      </c>
      <c r="B28" s="565" t="s">
        <v>1133</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-0.40993499999999999</v>
      </c>
      <c r="AW28" s="429">
        <v>-0.50680230000000004</v>
      </c>
      <c r="AX28" s="429">
        <v>-0.40710469999999999</v>
      </c>
      <c r="AY28" s="352">
        <v>-0.56490249999999997</v>
      </c>
      <c r="AZ28" s="352">
        <v>-0.54398279999999999</v>
      </c>
      <c r="BA28" s="352">
        <v>-0.64487059999999996</v>
      </c>
      <c r="BB28" s="352">
        <v>-0.62641469999999999</v>
      </c>
      <c r="BC28" s="352">
        <v>-0.66552</v>
      </c>
      <c r="BD28" s="352">
        <v>-0.6454088</v>
      </c>
      <c r="BE28" s="352">
        <v>-0.61939339999999998</v>
      </c>
      <c r="BF28" s="352">
        <v>-0.63818350000000001</v>
      </c>
      <c r="BG28" s="352">
        <v>-0.63299269999999996</v>
      </c>
      <c r="BH28" s="352">
        <v>-0.60867349999999998</v>
      </c>
      <c r="BI28" s="352">
        <v>-0.60611380000000004</v>
      </c>
      <c r="BJ28" s="352">
        <v>-0.53067169999999997</v>
      </c>
      <c r="BK28" s="352">
        <v>-0.51242410000000005</v>
      </c>
      <c r="BL28" s="352">
        <v>-0.48218509999999998</v>
      </c>
      <c r="BM28" s="352">
        <v>-0.57285090000000005</v>
      </c>
      <c r="BN28" s="352">
        <v>-0.55594639999999995</v>
      </c>
      <c r="BO28" s="352">
        <v>-0.60962159999999999</v>
      </c>
      <c r="BP28" s="352">
        <v>-0.57145570000000001</v>
      </c>
      <c r="BQ28" s="352">
        <v>-0.55779060000000003</v>
      </c>
      <c r="BR28" s="352">
        <v>-0.57092149999999997</v>
      </c>
      <c r="BS28" s="352">
        <v>-0.58305629999999997</v>
      </c>
      <c r="BT28" s="352">
        <v>-0.55763689999999999</v>
      </c>
      <c r="BU28" s="352">
        <v>-0.55139059999999995</v>
      </c>
      <c r="BV28" s="352">
        <v>-0.47143079999999998</v>
      </c>
    </row>
    <row r="29" spans="1:74" x14ac:dyDescent="0.2">
      <c r="A29" s="270" t="s">
        <v>100</v>
      </c>
      <c r="B29" s="565" t="s">
        <v>1129</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-0.147482</v>
      </c>
      <c r="AW29" s="429">
        <v>-0.20995420000000001</v>
      </c>
      <c r="AX29" s="429">
        <v>-0.20915600000000001</v>
      </c>
      <c r="AY29" s="352">
        <v>-0.24190790000000001</v>
      </c>
      <c r="AZ29" s="352">
        <v>-0.2551523</v>
      </c>
      <c r="BA29" s="352">
        <v>-0.20937500000000001</v>
      </c>
      <c r="BB29" s="352">
        <v>-0.20745720000000001</v>
      </c>
      <c r="BC29" s="352">
        <v>-0.17996980000000001</v>
      </c>
      <c r="BD29" s="352">
        <v>-0.19675390000000001</v>
      </c>
      <c r="BE29" s="352">
        <v>-0.18454110000000001</v>
      </c>
      <c r="BF29" s="352">
        <v>-0.20253850000000001</v>
      </c>
      <c r="BG29" s="352">
        <v>-0.21463570000000001</v>
      </c>
      <c r="BH29" s="352">
        <v>-0.2136026</v>
      </c>
      <c r="BI29" s="352">
        <v>-0.22098809999999999</v>
      </c>
      <c r="BJ29" s="352">
        <v>-0.22123509999999999</v>
      </c>
      <c r="BK29" s="352">
        <v>-0.24567530000000001</v>
      </c>
      <c r="BL29" s="352">
        <v>-0.25790839999999998</v>
      </c>
      <c r="BM29" s="352">
        <v>-0.21079909999999999</v>
      </c>
      <c r="BN29" s="352">
        <v>-0.20721410000000001</v>
      </c>
      <c r="BO29" s="352">
        <v>-0.1784115</v>
      </c>
      <c r="BP29" s="352">
        <v>-0.1939295</v>
      </c>
      <c r="BQ29" s="352">
        <v>-0.1809066</v>
      </c>
      <c r="BR29" s="352">
        <v>-0.1984552</v>
      </c>
      <c r="BS29" s="352">
        <v>-0.21043000000000001</v>
      </c>
      <c r="BT29" s="352">
        <v>-0.20909330000000001</v>
      </c>
      <c r="BU29" s="352">
        <v>-0.2168042</v>
      </c>
      <c r="BV29" s="352">
        <v>-0.2181536</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533</v>
      </c>
      <c r="B31" s="560" t="s">
        <v>1139</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291.58871428999998</v>
      </c>
      <c r="AX31" s="313">
        <v>276.839</v>
      </c>
      <c r="AY31" s="437">
        <v>247.10319999999999</v>
      </c>
      <c r="AZ31" s="437">
        <v>227.64689999999999</v>
      </c>
      <c r="BA31" s="437">
        <v>227.65270000000001</v>
      </c>
      <c r="BB31" s="437">
        <v>239.4967</v>
      </c>
      <c r="BC31" s="437">
        <v>258.0736</v>
      </c>
      <c r="BD31" s="437">
        <v>274.18810000000002</v>
      </c>
      <c r="BE31" s="437">
        <v>291.33280000000002</v>
      </c>
      <c r="BF31" s="437">
        <v>308.90660000000003</v>
      </c>
      <c r="BG31" s="437">
        <v>315.1309</v>
      </c>
      <c r="BH31" s="437">
        <v>307.52449999999999</v>
      </c>
      <c r="BI31" s="437">
        <v>291.42419999999998</v>
      </c>
      <c r="BJ31" s="437">
        <v>265.01920000000001</v>
      </c>
      <c r="BK31" s="437">
        <v>236.97470000000001</v>
      </c>
      <c r="BL31" s="437">
        <v>218.042</v>
      </c>
      <c r="BM31" s="437">
        <v>218.88</v>
      </c>
      <c r="BN31" s="437">
        <v>231.26769999999999</v>
      </c>
      <c r="BO31" s="437">
        <v>250.52209999999999</v>
      </c>
      <c r="BP31" s="437">
        <v>267.30790000000002</v>
      </c>
      <c r="BQ31" s="437">
        <v>286.14530000000002</v>
      </c>
      <c r="BR31" s="437">
        <v>304.2423</v>
      </c>
      <c r="BS31" s="437">
        <v>310.91309999999999</v>
      </c>
      <c r="BT31" s="437">
        <v>303.69670000000002</v>
      </c>
      <c r="BU31" s="437">
        <v>287.87779999999998</v>
      </c>
      <c r="BV31" s="437">
        <v>261.87259999999998</v>
      </c>
    </row>
    <row r="32" spans="1:74" x14ac:dyDescent="0.2">
      <c r="A32" s="270" t="s">
        <v>528</v>
      </c>
      <c r="B32" s="565" t="s">
        <v>1127</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84.531056793000005</v>
      </c>
      <c r="AX32" s="574">
        <v>81.659112618999998</v>
      </c>
      <c r="AY32" s="354">
        <v>79.278919999999999</v>
      </c>
      <c r="AZ32" s="354">
        <v>78.079440000000005</v>
      </c>
      <c r="BA32" s="354">
        <v>79.175079999999994</v>
      </c>
      <c r="BB32" s="354">
        <v>80.710400000000007</v>
      </c>
      <c r="BC32" s="354">
        <v>81.384839999999997</v>
      </c>
      <c r="BD32" s="354">
        <v>80.886570000000006</v>
      </c>
      <c r="BE32" s="354">
        <v>80.159409999999994</v>
      </c>
      <c r="BF32" s="354">
        <v>80.444280000000006</v>
      </c>
      <c r="BG32" s="354">
        <v>81.879440000000002</v>
      </c>
      <c r="BH32" s="354">
        <v>83.636920000000003</v>
      </c>
      <c r="BI32" s="354">
        <v>85.265169999999998</v>
      </c>
      <c r="BJ32" s="354">
        <v>82.399010000000004</v>
      </c>
      <c r="BK32" s="354">
        <v>80.082610000000003</v>
      </c>
      <c r="BL32" s="354">
        <v>79.159480000000002</v>
      </c>
      <c r="BM32" s="354">
        <v>80.579089999999994</v>
      </c>
      <c r="BN32" s="354">
        <v>82.264160000000004</v>
      </c>
      <c r="BO32" s="354">
        <v>83.179310000000001</v>
      </c>
      <c r="BP32" s="354">
        <v>82.901539999999997</v>
      </c>
      <c r="BQ32" s="354">
        <v>83.379459999999995</v>
      </c>
      <c r="BR32" s="354">
        <v>83.874880000000005</v>
      </c>
      <c r="BS32" s="354">
        <v>85.515519999999995</v>
      </c>
      <c r="BT32" s="354">
        <v>87.407229999999998</v>
      </c>
      <c r="BU32" s="354">
        <v>89.038550000000001</v>
      </c>
      <c r="BV32" s="354">
        <v>86.238730000000004</v>
      </c>
    </row>
    <row r="33" spans="1:77" x14ac:dyDescent="0.2">
      <c r="A33" s="270" t="s">
        <v>574</v>
      </c>
      <c r="B33" s="565" t="s">
        <v>929</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98.056636443000002</v>
      </c>
      <c r="AX33" s="574">
        <v>96.079385556999995</v>
      </c>
      <c r="AY33" s="354">
        <v>78.7761</v>
      </c>
      <c r="AZ33" s="354">
        <v>65.762339999999995</v>
      </c>
      <c r="BA33" s="354">
        <v>63.181100000000001</v>
      </c>
      <c r="BB33" s="354">
        <v>66.028549999999996</v>
      </c>
      <c r="BC33" s="354">
        <v>73.842789999999994</v>
      </c>
      <c r="BD33" s="354">
        <v>81.097049999999996</v>
      </c>
      <c r="BE33" s="354">
        <v>88.389129999999994</v>
      </c>
      <c r="BF33" s="354">
        <v>96.498540000000006</v>
      </c>
      <c r="BG33" s="354">
        <v>101.38290000000001</v>
      </c>
      <c r="BH33" s="354">
        <v>101.05629999999999</v>
      </c>
      <c r="BI33" s="354">
        <v>97.347110000000001</v>
      </c>
      <c r="BJ33" s="354">
        <v>86.900459999999995</v>
      </c>
      <c r="BK33" s="354">
        <v>71.299689999999998</v>
      </c>
      <c r="BL33" s="354">
        <v>58.574750000000002</v>
      </c>
      <c r="BM33" s="354">
        <v>56.533610000000003</v>
      </c>
      <c r="BN33" s="354">
        <v>59.788649999999997</v>
      </c>
      <c r="BO33" s="354">
        <v>68.036519999999996</v>
      </c>
      <c r="BP33" s="354">
        <v>75.715810000000005</v>
      </c>
      <c r="BQ33" s="354">
        <v>83.477950000000007</v>
      </c>
      <c r="BR33" s="354">
        <v>91.880499999999998</v>
      </c>
      <c r="BS33" s="354">
        <v>96.980099999999993</v>
      </c>
      <c r="BT33" s="354">
        <v>96.877520000000004</v>
      </c>
      <c r="BU33" s="354">
        <v>93.442030000000003</v>
      </c>
      <c r="BV33" s="354">
        <v>83.339010000000002</v>
      </c>
    </row>
    <row r="34" spans="1:77" x14ac:dyDescent="0.2">
      <c r="A34" s="270" t="s">
        <v>575</v>
      </c>
      <c r="B34" s="565" t="s">
        <v>1140</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1.2282207000000001</v>
      </c>
      <c r="AX34" s="574">
        <v>1.1417573000000001</v>
      </c>
      <c r="AY34" s="354">
        <v>0.95571379999999995</v>
      </c>
      <c r="AZ34" s="354">
        <v>0.99699930000000003</v>
      </c>
      <c r="BA34" s="354">
        <v>1.0742149999999999</v>
      </c>
      <c r="BB34" s="354">
        <v>1.1433720000000001</v>
      </c>
      <c r="BC34" s="354">
        <v>1.3287500000000001</v>
      </c>
      <c r="BD34" s="354">
        <v>1.384949</v>
      </c>
      <c r="BE34" s="354">
        <v>1.5979049999999999</v>
      </c>
      <c r="BF34" s="354">
        <v>1.760454</v>
      </c>
      <c r="BG34" s="354">
        <v>1.585874</v>
      </c>
      <c r="BH34" s="354">
        <v>1.6486270000000001</v>
      </c>
      <c r="BI34" s="354">
        <v>1.5764400000000001</v>
      </c>
      <c r="BJ34" s="354">
        <v>1.4441539999999999</v>
      </c>
      <c r="BK34" s="354">
        <v>1.209921</v>
      </c>
      <c r="BL34" s="354">
        <v>1.2077549999999999</v>
      </c>
      <c r="BM34" s="354">
        <v>1.252456</v>
      </c>
      <c r="BN34" s="354">
        <v>1.294378</v>
      </c>
      <c r="BO34" s="354">
        <v>1.4658979999999999</v>
      </c>
      <c r="BP34" s="354">
        <v>1.5161880000000001</v>
      </c>
      <c r="BQ34" s="354">
        <v>1.7204520000000001</v>
      </c>
      <c r="BR34" s="354">
        <v>1.881586</v>
      </c>
      <c r="BS34" s="354">
        <v>1.709122</v>
      </c>
      <c r="BT34" s="354">
        <v>1.768283</v>
      </c>
      <c r="BU34" s="354">
        <v>1.6844950000000001</v>
      </c>
      <c r="BV34" s="354">
        <v>1.5396879999999999</v>
      </c>
    </row>
    <row r="35" spans="1:77" x14ac:dyDescent="0.2">
      <c r="A35" s="270" t="s">
        <v>529</v>
      </c>
      <c r="B35" s="565" t="s">
        <v>1133</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78.695939058999997</v>
      </c>
      <c r="AX35" s="574">
        <v>69.494050893999997</v>
      </c>
      <c r="AY35" s="354">
        <v>60.759929999999997</v>
      </c>
      <c r="AZ35" s="354">
        <v>56.746780000000001</v>
      </c>
      <c r="BA35" s="354">
        <v>58.523809999999997</v>
      </c>
      <c r="BB35" s="354">
        <v>65.759699999999995</v>
      </c>
      <c r="BC35" s="354">
        <v>74.724159999999998</v>
      </c>
      <c r="BD35" s="354">
        <v>83.440759999999997</v>
      </c>
      <c r="BE35" s="354">
        <v>92.649839999999998</v>
      </c>
      <c r="BF35" s="354">
        <v>101.2603</v>
      </c>
      <c r="BG35" s="354">
        <v>101.7824</v>
      </c>
      <c r="BH35" s="354">
        <v>92.990139999999997</v>
      </c>
      <c r="BI35" s="354">
        <v>79.640110000000007</v>
      </c>
      <c r="BJ35" s="354">
        <v>67.313969999999998</v>
      </c>
      <c r="BK35" s="354">
        <v>58.560960000000001</v>
      </c>
      <c r="BL35" s="354">
        <v>54.553550000000001</v>
      </c>
      <c r="BM35" s="354">
        <v>56.336350000000003</v>
      </c>
      <c r="BN35" s="354">
        <v>63.586820000000003</v>
      </c>
      <c r="BO35" s="354">
        <v>72.5672</v>
      </c>
      <c r="BP35" s="354">
        <v>81.304109999999994</v>
      </c>
      <c r="BQ35" s="354">
        <v>90.533410000000003</v>
      </c>
      <c r="BR35" s="354">
        <v>99.154499999999999</v>
      </c>
      <c r="BS35" s="354">
        <v>99.686779999999999</v>
      </c>
      <c r="BT35" s="354">
        <v>90.908690000000007</v>
      </c>
      <c r="BU35" s="354">
        <v>77.553970000000007</v>
      </c>
      <c r="BV35" s="354">
        <v>65.209950000000006</v>
      </c>
    </row>
    <row r="36" spans="1:77" x14ac:dyDescent="0.2">
      <c r="A36" s="270" t="s">
        <v>439</v>
      </c>
      <c r="B36" s="565" t="s">
        <v>1129</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29.07686129</v>
      </c>
      <c r="AX36" s="574">
        <v>28.464693629999999</v>
      </c>
      <c r="AY36" s="354">
        <v>27.332529999999998</v>
      </c>
      <c r="AZ36" s="354">
        <v>26.061350000000001</v>
      </c>
      <c r="BA36" s="354">
        <v>25.69849</v>
      </c>
      <c r="BB36" s="354">
        <v>25.854690000000002</v>
      </c>
      <c r="BC36" s="354">
        <v>26.793099999999999</v>
      </c>
      <c r="BD36" s="354">
        <v>27.378799999999998</v>
      </c>
      <c r="BE36" s="354">
        <v>28.536539999999999</v>
      </c>
      <c r="BF36" s="354">
        <v>28.943020000000001</v>
      </c>
      <c r="BG36" s="354">
        <v>28.500240000000002</v>
      </c>
      <c r="BH36" s="354">
        <v>28.192499999999999</v>
      </c>
      <c r="BI36" s="354">
        <v>27.595379999999999</v>
      </c>
      <c r="BJ36" s="354">
        <v>26.96162</v>
      </c>
      <c r="BK36" s="354">
        <v>25.821480000000001</v>
      </c>
      <c r="BL36" s="354">
        <v>24.546479999999999</v>
      </c>
      <c r="BM36" s="354">
        <v>24.178460000000001</v>
      </c>
      <c r="BN36" s="354">
        <v>24.333659999999998</v>
      </c>
      <c r="BO36" s="354">
        <v>25.273209999999999</v>
      </c>
      <c r="BP36" s="354">
        <v>25.87021</v>
      </c>
      <c r="BQ36" s="354">
        <v>27.03406</v>
      </c>
      <c r="BR36" s="354">
        <v>27.45082</v>
      </c>
      <c r="BS36" s="354">
        <v>27.021629999999998</v>
      </c>
      <c r="BT36" s="354">
        <v>26.734950000000001</v>
      </c>
      <c r="BU36" s="354">
        <v>26.158729999999998</v>
      </c>
      <c r="BV36" s="354">
        <v>25.545249999999999</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35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1141</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354"/>
      <c r="AZ38" s="354"/>
      <c r="BA38" s="354"/>
      <c r="BB38" s="354"/>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447</v>
      </c>
      <c r="B39" s="566" t="s">
        <v>1142</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18.291030523</v>
      </c>
      <c r="AX39" s="100">
        <v>18.487136015000001</v>
      </c>
      <c r="AY39" s="559">
        <v>17.32826</v>
      </c>
      <c r="AZ39" s="559">
        <v>17.276319999999998</v>
      </c>
      <c r="BA39" s="559">
        <v>17.91178</v>
      </c>
      <c r="BB39" s="559">
        <v>18.34122</v>
      </c>
      <c r="BC39" s="559">
        <v>18.578410000000002</v>
      </c>
      <c r="BD39" s="559">
        <v>18.701599999999999</v>
      </c>
      <c r="BE39" s="559">
        <v>18.841650000000001</v>
      </c>
      <c r="BF39" s="559">
        <v>18.832789999999999</v>
      </c>
      <c r="BG39" s="559">
        <v>18.095859999999998</v>
      </c>
      <c r="BH39" s="559">
        <v>17.78359</v>
      </c>
      <c r="BI39" s="559">
        <v>17.886150000000001</v>
      </c>
      <c r="BJ39" s="559">
        <v>17.93965</v>
      </c>
      <c r="BK39" s="559">
        <v>17.10718</v>
      </c>
      <c r="BL39" s="559">
        <v>17.24455</v>
      </c>
      <c r="BM39" s="559">
        <v>17.965620000000001</v>
      </c>
      <c r="BN39" s="559">
        <v>18.437360000000002</v>
      </c>
      <c r="BO39" s="559">
        <v>18.777889999999999</v>
      </c>
      <c r="BP39" s="559">
        <v>18.860520000000001</v>
      </c>
      <c r="BQ39" s="559">
        <v>18.95317</v>
      </c>
      <c r="BR39" s="559">
        <v>18.899049999999999</v>
      </c>
      <c r="BS39" s="559">
        <v>18.182359999999999</v>
      </c>
      <c r="BT39" s="559">
        <v>17.878689999999999</v>
      </c>
      <c r="BU39" s="559">
        <v>17.80631</v>
      </c>
      <c r="BV39" s="559">
        <v>17.842179999999999</v>
      </c>
    </row>
    <row r="40" spans="1:77" x14ac:dyDescent="0.2">
      <c r="A40" s="270" t="s">
        <v>239</v>
      </c>
      <c r="B40" s="565" t="s">
        <v>937</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16.442499999999999</v>
      </c>
      <c r="AX40" s="429">
        <v>16.876483871000001</v>
      </c>
      <c r="AY40" s="352">
        <v>15.74733</v>
      </c>
      <c r="AZ40" s="352">
        <v>15.33797</v>
      </c>
      <c r="BA40" s="352">
        <v>15.77444</v>
      </c>
      <c r="BB40" s="352">
        <v>15.99568</v>
      </c>
      <c r="BC40" s="352">
        <v>16.187729999999998</v>
      </c>
      <c r="BD40" s="352">
        <v>16.324259999999999</v>
      </c>
      <c r="BE40" s="352">
        <v>16.467099999999999</v>
      </c>
      <c r="BF40" s="352">
        <v>16.405200000000001</v>
      </c>
      <c r="BG40" s="352">
        <v>15.80199</v>
      </c>
      <c r="BH40" s="352">
        <v>15.34015</v>
      </c>
      <c r="BI40" s="352">
        <v>15.75789</v>
      </c>
      <c r="BJ40" s="352">
        <v>15.91296</v>
      </c>
      <c r="BK40" s="352">
        <v>15.45806</v>
      </c>
      <c r="BL40" s="352">
        <v>15.20758</v>
      </c>
      <c r="BM40" s="352">
        <v>15.754339999999999</v>
      </c>
      <c r="BN40" s="352">
        <v>16.03227</v>
      </c>
      <c r="BO40" s="352">
        <v>16.332930000000001</v>
      </c>
      <c r="BP40" s="352">
        <v>16.435759999999998</v>
      </c>
      <c r="BQ40" s="352">
        <v>16.540559999999999</v>
      </c>
      <c r="BR40" s="352">
        <v>16.440819999999999</v>
      </c>
      <c r="BS40" s="352">
        <v>15.8514</v>
      </c>
      <c r="BT40" s="352">
        <v>15.4093</v>
      </c>
      <c r="BU40" s="352">
        <v>15.765700000000001</v>
      </c>
      <c r="BV40" s="352">
        <v>15.91075</v>
      </c>
    </row>
    <row r="41" spans="1:77" x14ac:dyDescent="0.2">
      <c r="A41" s="270" t="s">
        <v>535</v>
      </c>
      <c r="B41" s="565" t="s">
        <v>1143</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0.76841800000000005</v>
      </c>
      <c r="AX41" s="429">
        <v>0.76946020000000004</v>
      </c>
      <c r="AY41" s="352">
        <v>0.73731599999999997</v>
      </c>
      <c r="AZ41" s="352">
        <v>0.66904549999999996</v>
      </c>
      <c r="BA41" s="352">
        <v>0.57734569999999996</v>
      </c>
      <c r="BB41" s="352">
        <v>0.52518229999999999</v>
      </c>
      <c r="BC41" s="352">
        <v>0.48324620000000001</v>
      </c>
      <c r="BD41" s="352">
        <v>0.4847669</v>
      </c>
      <c r="BE41" s="352">
        <v>0.48939939999999998</v>
      </c>
      <c r="BF41" s="352">
        <v>0.51057929999999996</v>
      </c>
      <c r="BG41" s="352">
        <v>0.64484059999999999</v>
      </c>
      <c r="BH41" s="352">
        <v>0.71923700000000002</v>
      </c>
      <c r="BI41" s="352">
        <v>0.73838839999999994</v>
      </c>
      <c r="BJ41" s="352">
        <v>0.74874220000000002</v>
      </c>
      <c r="BK41" s="352">
        <v>0.72422430000000004</v>
      </c>
      <c r="BL41" s="352">
        <v>0.66336470000000003</v>
      </c>
      <c r="BM41" s="352">
        <v>0.57322740000000005</v>
      </c>
      <c r="BN41" s="352">
        <v>0.52469960000000004</v>
      </c>
      <c r="BO41" s="352">
        <v>0.48418729999999999</v>
      </c>
      <c r="BP41" s="352">
        <v>0.48769289999999998</v>
      </c>
      <c r="BQ41" s="352">
        <v>0.49321739999999997</v>
      </c>
      <c r="BR41" s="352">
        <v>0.51273480000000005</v>
      </c>
      <c r="BS41" s="352">
        <v>0.64703719999999998</v>
      </c>
      <c r="BT41" s="352">
        <v>0.72280180000000005</v>
      </c>
      <c r="BU41" s="352">
        <v>0.73781920000000001</v>
      </c>
      <c r="BV41" s="352">
        <v>0.74478869999999997</v>
      </c>
    </row>
    <row r="42" spans="1:77" ht="11.1" customHeight="1" x14ac:dyDescent="0.2">
      <c r="A42" s="270" t="s">
        <v>497</v>
      </c>
      <c r="B42" s="565" t="s">
        <v>1144</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1.1431695666999999</v>
      </c>
      <c r="AX42" s="429">
        <v>1.1389874161</v>
      </c>
      <c r="AY42" s="352">
        <v>1.106312</v>
      </c>
      <c r="AZ42" s="352">
        <v>1.1347940000000001</v>
      </c>
      <c r="BA42" s="352">
        <v>1.151051</v>
      </c>
      <c r="BB42" s="352">
        <v>1.195025</v>
      </c>
      <c r="BC42" s="352">
        <v>1.1906810000000001</v>
      </c>
      <c r="BD42" s="352">
        <v>1.196861</v>
      </c>
      <c r="BE42" s="352">
        <v>1.20411</v>
      </c>
      <c r="BF42" s="352">
        <v>1.207873</v>
      </c>
      <c r="BG42" s="352">
        <v>1.16534</v>
      </c>
      <c r="BH42" s="352">
        <v>1.1906030000000001</v>
      </c>
      <c r="BI42" s="352">
        <v>1.1680159999999999</v>
      </c>
      <c r="BJ42" s="352">
        <v>1.159716</v>
      </c>
      <c r="BK42" s="352">
        <v>1.106819</v>
      </c>
      <c r="BL42" s="352">
        <v>1.1396090000000001</v>
      </c>
      <c r="BM42" s="352">
        <v>1.1549879999999999</v>
      </c>
      <c r="BN42" s="352">
        <v>1.1977439999999999</v>
      </c>
      <c r="BO42" s="352">
        <v>1.1930620000000001</v>
      </c>
      <c r="BP42" s="352">
        <v>1.1969209999999999</v>
      </c>
      <c r="BQ42" s="352">
        <v>1.2014860000000001</v>
      </c>
      <c r="BR42" s="352">
        <v>1.2038199999999999</v>
      </c>
      <c r="BS42" s="352">
        <v>1.171975</v>
      </c>
      <c r="BT42" s="352">
        <v>1.189883</v>
      </c>
      <c r="BU42" s="352">
        <v>1.1604570000000001</v>
      </c>
      <c r="BV42" s="352">
        <v>1.151143</v>
      </c>
      <c r="BX42" s="303"/>
      <c r="BY42" s="303"/>
    </row>
    <row r="43" spans="1:77" ht="11.1" customHeight="1" x14ac:dyDescent="0.2">
      <c r="A43" s="270" t="s">
        <v>445</v>
      </c>
      <c r="B43" s="565" t="s">
        <v>1105</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-1.1424914285999999E-2</v>
      </c>
      <c r="AX43" s="429">
        <v>0.15167321658999999</v>
      </c>
      <c r="AY43" s="352">
        <v>-0.1238515</v>
      </c>
      <c r="AZ43" s="352">
        <v>-0.1223152</v>
      </c>
      <c r="BA43" s="352">
        <v>-8.2252500000000006E-2</v>
      </c>
      <c r="BB43" s="352">
        <v>-4.3034799999999998E-2</v>
      </c>
      <c r="BC43" s="352">
        <v>-1.5209200000000001E-2</v>
      </c>
      <c r="BD43" s="352">
        <v>5.2203899999999998E-2</v>
      </c>
      <c r="BE43" s="352">
        <v>9.5024999999999998E-2</v>
      </c>
      <c r="BF43" s="352">
        <v>3.60433E-2</v>
      </c>
      <c r="BG43" s="352">
        <v>-5.4599399999999999E-2</v>
      </c>
      <c r="BH43" s="352">
        <v>-0.1024693</v>
      </c>
      <c r="BI43" s="352">
        <v>-2.1401699999999999E-4</v>
      </c>
      <c r="BJ43" s="352">
        <v>1.0789999999999999E-2</v>
      </c>
      <c r="BK43" s="352">
        <v>-0.19488349999999999</v>
      </c>
      <c r="BL43" s="352">
        <v>-0.1607228</v>
      </c>
      <c r="BM43" s="352">
        <v>-0.10285179999999999</v>
      </c>
      <c r="BN43" s="352">
        <v>-5.5517499999999997E-2</v>
      </c>
      <c r="BO43" s="352">
        <v>-2.37349E-2</v>
      </c>
      <c r="BP43" s="352">
        <v>4.54204E-2</v>
      </c>
      <c r="BQ43" s="352">
        <v>8.8051299999999999E-2</v>
      </c>
      <c r="BR43" s="352">
        <v>3.0207000000000001E-2</v>
      </c>
      <c r="BS43" s="352">
        <v>-5.9825499999999997E-2</v>
      </c>
      <c r="BT43" s="352">
        <v>-0.1084774</v>
      </c>
      <c r="BU43" s="352">
        <v>-5.1853999999999997E-3</v>
      </c>
      <c r="BV43" s="352">
        <v>5.8529000000000003E-3</v>
      </c>
      <c r="BX43" s="304"/>
      <c r="BY43" s="304"/>
    </row>
    <row r="44" spans="1:77" ht="11.1" customHeight="1" x14ac:dyDescent="0.2">
      <c r="A44" s="270" t="s">
        <v>446</v>
      </c>
      <c r="B44" s="565" t="s">
        <v>1107</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-5.2066666667000001E-2</v>
      </c>
      <c r="AX44" s="429">
        <v>-0.44990322580999997</v>
      </c>
      <c r="AY44" s="352">
        <v>-0.13928080000000001</v>
      </c>
      <c r="AZ44" s="352">
        <v>0.25639889999999999</v>
      </c>
      <c r="BA44" s="352">
        <v>0.49075839999999998</v>
      </c>
      <c r="BB44" s="352">
        <v>0.66793080000000005</v>
      </c>
      <c r="BC44" s="352">
        <v>0.73152810000000001</v>
      </c>
      <c r="BD44" s="352">
        <v>0.64307899999999996</v>
      </c>
      <c r="BE44" s="352">
        <v>0.58558120000000002</v>
      </c>
      <c r="BF44" s="352">
        <v>0.67266979999999998</v>
      </c>
      <c r="BG44" s="352">
        <v>0.53785280000000002</v>
      </c>
      <c r="BH44" s="352">
        <v>0.63562640000000004</v>
      </c>
      <c r="BI44" s="352">
        <v>0.2216397</v>
      </c>
      <c r="BJ44" s="352">
        <v>0.10701040000000001</v>
      </c>
      <c r="BK44" s="352">
        <v>1.25326E-2</v>
      </c>
      <c r="BL44" s="352">
        <v>0.39428780000000002</v>
      </c>
      <c r="BM44" s="352">
        <v>0.58548310000000003</v>
      </c>
      <c r="BN44" s="352">
        <v>0.73773200000000005</v>
      </c>
      <c r="BO44" s="352">
        <v>0.79101149999999998</v>
      </c>
      <c r="BP44" s="352">
        <v>0.6942931</v>
      </c>
      <c r="BQ44" s="352">
        <v>0.62941449999999999</v>
      </c>
      <c r="BR44" s="352">
        <v>0.71103340000000004</v>
      </c>
      <c r="BS44" s="352">
        <v>0.57133020000000001</v>
      </c>
      <c r="BT44" s="352">
        <v>0.66475110000000004</v>
      </c>
      <c r="BU44" s="352">
        <v>0.1470814</v>
      </c>
      <c r="BV44" s="352">
        <v>2.9214E-2</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241</v>
      </c>
      <c r="B46" s="566" t="s">
        <v>1145</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1.0209680000000001</v>
      </c>
      <c r="AX46" s="100">
        <v>1.0222359999999999</v>
      </c>
      <c r="AY46" s="559">
        <v>0.98649180000000003</v>
      </c>
      <c r="AZ46" s="559">
        <v>0.92573740000000004</v>
      </c>
      <c r="BA46" s="559">
        <v>0.93667769999999995</v>
      </c>
      <c r="BB46" s="559">
        <v>0.97066629999999998</v>
      </c>
      <c r="BC46" s="559">
        <v>0.9601847</v>
      </c>
      <c r="BD46" s="559">
        <v>0.97920600000000002</v>
      </c>
      <c r="BE46" s="559">
        <v>0.98838130000000002</v>
      </c>
      <c r="BF46" s="559">
        <v>0.99895449999999997</v>
      </c>
      <c r="BG46" s="559">
        <v>0.95822719999999995</v>
      </c>
      <c r="BH46" s="559">
        <v>0.96273819999999999</v>
      </c>
      <c r="BI46" s="559">
        <v>0.98490820000000001</v>
      </c>
      <c r="BJ46" s="559">
        <v>0.98725269999999998</v>
      </c>
      <c r="BK46" s="559">
        <v>0.9654121</v>
      </c>
      <c r="BL46" s="559">
        <v>0.9197651</v>
      </c>
      <c r="BM46" s="559">
        <v>0.93953609999999999</v>
      </c>
      <c r="BN46" s="559">
        <v>0.97837969999999996</v>
      </c>
      <c r="BO46" s="559">
        <v>0.97640269999999996</v>
      </c>
      <c r="BP46" s="559">
        <v>0.99327220000000005</v>
      </c>
      <c r="BQ46" s="559">
        <v>0.99971920000000003</v>
      </c>
      <c r="BR46" s="559">
        <v>1.007422</v>
      </c>
      <c r="BS46" s="559">
        <v>0.96749439999999998</v>
      </c>
      <c r="BT46" s="559">
        <v>0.97361180000000003</v>
      </c>
      <c r="BU46" s="559">
        <v>0.99211669999999996</v>
      </c>
      <c r="BV46" s="559">
        <v>0.99337339999999996</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453</v>
      </c>
      <c r="B48" s="566" t="s">
        <v>1146</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19.311998523</v>
      </c>
      <c r="AX48" s="100">
        <v>19.509372015</v>
      </c>
      <c r="AY48" s="559">
        <v>18.31475</v>
      </c>
      <c r="AZ48" s="559">
        <v>18.202059999999999</v>
      </c>
      <c r="BA48" s="559">
        <v>18.848459999999999</v>
      </c>
      <c r="BB48" s="559">
        <v>19.311879999999999</v>
      </c>
      <c r="BC48" s="559">
        <v>19.538599999999999</v>
      </c>
      <c r="BD48" s="559">
        <v>19.680810000000001</v>
      </c>
      <c r="BE48" s="559">
        <v>19.830030000000001</v>
      </c>
      <c r="BF48" s="559">
        <v>19.83175</v>
      </c>
      <c r="BG48" s="559">
        <v>19.054079999999999</v>
      </c>
      <c r="BH48" s="559">
        <v>18.746320000000001</v>
      </c>
      <c r="BI48" s="559">
        <v>18.87106</v>
      </c>
      <c r="BJ48" s="559">
        <v>18.9269</v>
      </c>
      <c r="BK48" s="559">
        <v>18.072600000000001</v>
      </c>
      <c r="BL48" s="559">
        <v>18.16431</v>
      </c>
      <c r="BM48" s="559">
        <v>18.905159999999999</v>
      </c>
      <c r="BN48" s="559">
        <v>19.41574</v>
      </c>
      <c r="BO48" s="559">
        <v>19.754300000000001</v>
      </c>
      <c r="BP48" s="559">
        <v>19.85379</v>
      </c>
      <c r="BQ48" s="559">
        <v>19.95289</v>
      </c>
      <c r="BR48" s="559">
        <v>19.906469999999999</v>
      </c>
      <c r="BS48" s="559">
        <v>19.149850000000001</v>
      </c>
      <c r="BT48" s="559">
        <v>18.8523</v>
      </c>
      <c r="BU48" s="559">
        <v>18.79843</v>
      </c>
      <c r="BV48" s="559">
        <v>18.835560000000001</v>
      </c>
      <c r="BX48" s="576"/>
      <c r="BY48" s="576"/>
    </row>
    <row r="49" spans="1:79" s="87" customFormat="1" ht="11.1" customHeight="1" x14ac:dyDescent="0.2">
      <c r="A49" s="270" t="s">
        <v>536</v>
      </c>
      <c r="B49" s="565" t="s">
        <v>1143</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0.29346919999999999</v>
      </c>
      <c r="AX49" s="429">
        <v>0.30536609999999997</v>
      </c>
      <c r="AY49" s="352">
        <v>0.33678950000000002</v>
      </c>
      <c r="AZ49" s="352">
        <v>0.39036419999999999</v>
      </c>
      <c r="BA49" s="352">
        <v>0.60499970000000003</v>
      </c>
      <c r="BB49" s="352">
        <v>0.74826020000000004</v>
      </c>
      <c r="BC49" s="352">
        <v>0.8276831</v>
      </c>
      <c r="BD49" s="352">
        <v>0.82150020000000001</v>
      </c>
      <c r="BE49" s="352">
        <v>0.80456269999999996</v>
      </c>
      <c r="BF49" s="352">
        <v>0.77539449999999999</v>
      </c>
      <c r="BG49" s="352">
        <v>0.57108150000000002</v>
      </c>
      <c r="BH49" s="352">
        <v>0.40031169999999999</v>
      </c>
      <c r="BI49" s="352">
        <v>0.2976357</v>
      </c>
      <c r="BJ49" s="352">
        <v>0.31866889999999998</v>
      </c>
      <c r="BK49" s="352">
        <v>0.33920149999999999</v>
      </c>
      <c r="BL49" s="352">
        <v>0.39874910000000002</v>
      </c>
      <c r="BM49" s="352">
        <v>0.61424800000000002</v>
      </c>
      <c r="BN49" s="352">
        <v>0.75924449999999999</v>
      </c>
      <c r="BO49" s="352">
        <v>0.83914880000000003</v>
      </c>
      <c r="BP49" s="352">
        <v>0.83416319999999999</v>
      </c>
      <c r="BQ49" s="352">
        <v>0.81714589999999998</v>
      </c>
      <c r="BR49" s="352">
        <v>0.7855936</v>
      </c>
      <c r="BS49" s="352">
        <v>0.58093729999999999</v>
      </c>
      <c r="BT49" s="352">
        <v>0.40992810000000002</v>
      </c>
      <c r="BU49" s="352">
        <v>0.3049191</v>
      </c>
      <c r="BV49" s="352">
        <v>0.3223781</v>
      </c>
      <c r="BX49" s="304"/>
      <c r="BY49" s="304"/>
      <c r="BZ49" s="306"/>
      <c r="CA49" s="305"/>
    </row>
    <row r="50" spans="1:79" s="87" customFormat="1" ht="11.1" customHeight="1" x14ac:dyDescent="0.2">
      <c r="A50" s="270" t="s">
        <v>448</v>
      </c>
      <c r="B50" s="569" t="s">
        <v>1108</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9.3828999999999994</v>
      </c>
      <c r="AX50" s="429">
        <v>9.2957096773999996</v>
      </c>
      <c r="AY50" s="352">
        <v>8.9912430000000008</v>
      </c>
      <c r="AZ50" s="352">
        <v>9.1082439999999991</v>
      </c>
      <c r="BA50" s="352">
        <v>9.2138770000000001</v>
      </c>
      <c r="BB50" s="352">
        <v>9.4123940000000008</v>
      </c>
      <c r="BC50" s="352">
        <v>9.5032449999999997</v>
      </c>
      <c r="BD50" s="352">
        <v>9.506418</v>
      </c>
      <c r="BE50" s="352">
        <v>9.4798899999999993</v>
      </c>
      <c r="BF50" s="352">
        <v>9.5552460000000004</v>
      </c>
      <c r="BG50" s="352">
        <v>9.3363669999999992</v>
      </c>
      <c r="BH50" s="352">
        <v>9.4968939999999993</v>
      </c>
      <c r="BI50" s="352">
        <v>9.4017350000000004</v>
      </c>
      <c r="BJ50" s="352">
        <v>9.3956189999999999</v>
      </c>
      <c r="BK50" s="352">
        <v>8.8758789999999994</v>
      </c>
      <c r="BL50" s="352">
        <v>9.1433909999999994</v>
      </c>
      <c r="BM50" s="352">
        <v>9.2490729999999992</v>
      </c>
      <c r="BN50" s="352">
        <v>9.5014149999999997</v>
      </c>
      <c r="BO50" s="352">
        <v>9.6004380000000005</v>
      </c>
      <c r="BP50" s="352">
        <v>9.6304479999999995</v>
      </c>
      <c r="BQ50" s="352">
        <v>9.6033690000000007</v>
      </c>
      <c r="BR50" s="352">
        <v>9.6201000000000008</v>
      </c>
      <c r="BS50" s="352">
        <v>9.3986800000000006</v>
      </c>
      <c r="BT50" s="352">
        <v>9.583323</v>
      </c>
      <c r="BU50" s="352">
        <v>9.3731369999999998</v>
      </c>
      <c r="BV50" s="352">
        <v>9.2863819999999997</v>
      </c>
    </row>
    <row r="51" spans="1:79" ht="11.1" customHeight="1" x14ac:dyDescent="0.2">
      <c r="A51" s="270" t="s">
        <v>449</v>
      </c>
      <c r="B51" s="569" t="s">
        <v>1109</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1.8577333332999999</v>
      </c>
      <c r="AX51" s="429">
        <v>1.8702903226000001</v>
      </c>
      <c r="AY51" s="352">
        <v>1.730856</v>
      </c>
      <c r="AZ51" s="352">
        <v>1.6558470000000001</v>
      </c>
      <c r="BA51" s="352">
        <v>1.746823</v>
      </c>
      <c r="BB51" s="352">
        <v>1.78901</v>
      </c>
      <c r="BC51" s="352">
        <v>1.756918</v>
      </c>
      <c r="BD51" s="352">
        <v>1.7951790000000001</v>
      </c>
      <c r="BE51" s="352">
        <v>1.7931539999999999</v>
      </c>
      <c r="BF51" s="352">
        <v>1.770807</v>
      </c>
      <c r="BG51" s="352">
        <v>1.701524</v>
      </c>
      <c r="BH51" s="352">
        <v>1.6152439999999999</v>
      </c>
      <c r="BI51" s="352">
        <v>1.699848</v>
      </c>
      <c r="BJ51" s="352">
        <v>1.7327760000000001</v>
      </c>
      <c r="BK51" s="352">
        <v>1.661036</v>
      </c>
      <c r="BL51" s="352">
        <v>1.6174040000000001</v>
      </c>
      <c r="BM51" s="352">
        <v>1.734302</v>
      </c>
      <c r="BN51" s="352">
        <v>1.8023009999999999</v>
      </c>
      <c r="BO51" s="352">
        <v>1.8022210000000001</v>
      </c>
      <c r="BP51" s="352">
        <v>1.8548009999999999</v>
      </c>
      <c r="BQ51" s="352">
        <v>1.8713409999999999</v>
      </c>
      <c r="BR51" s="352">
        <v>1.8549100000000001</v>
      </c>
      <c r="BS51" s="352">
        <v>1.775404</v>
      </c>
      <c r="BT51" s="352">
        <v>1.680898</v>
      </c>
      <c r="BU51" s="352">
        <v>1.7576160000000001</v>
      </c>
      <c r="BV51" s="352">
        <v>1.7903579999999999</v>
      </c>
    </row>
    <row r="52" spans="1:79" ht="11.1" customHeight="1" x14ac:dyDescent="0.2">
      <c r="A52" s="270" t="s">
        <v>450</v>
      </c>
      <c r="B52" s="569" t="s">
        <v>1110</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5.1743666667000001</v>
      </c>
      <c r="AX52" s="429">
        <v>5.3602580645</v>
      </c>
      <c r="AY52" s="352">
        <v>4.8405399999999998</v>
      </c>
      <c r="AZ52" s="352">
        <v>4.6124980000000004</v>
      </c>
      <c r="BA52" s="352">
        <v>4.7858010000000002</v>
      </c>
      <c r="BB52" s="352">
        <v>4.8222699999999996</v>
      </c>
      <c r="BC52" s="352">
        <v>4.8609200000000001</v>
      </c>
      <c r="BD52" s="352">
        <v>4.9305389999999996</v>
      </c>
      <c r="BE52" s="352">
        <v>5.0744400000000001</v>
      </c>
      <c r="BF52" s="352">
        <v>5.0648090000000003</v>
      </c>
      <c r="BG52" s="352">
        <v>4.8674150000000003</v>
      </c>
      <c r="BH52" s="352">
        <v>4.7683530000000003</v>
      </c>
      <c r="BI52" s="352">
        <v>4.9336149999999996</v>
      </c>
      <c r="BJ52" s="352">
        <v>4.9405349999999997</v>
      </c>
      <c r="BK52" s="352">
        <v>4.7236979999999997</v>
      </c>
      <c r="BL52" s="352">
        <v>4.5506279999999997</v>
      </c>
      <c r="BM52" s="352">
        <v>4.7718239999999996</v>
      </c>
      <c r="BN52" s="352">
        <v>4.7752109999999997</v>
      </c>
      <c r="BO52" s="352">
        <v>4.8745269999999996</v>
      </c>
      <c r="BP52" s="352">
        <v>4.8640800000000004</v>
      </c>
      <c r="BQ52" s="352">
        <v>4.9268090000000004</v>
      </c>
      <c r="BR52" s="352">
        <v>4.9258129999999998</v>
      </c>
      <c r="BS52" s="352">
        <v>4.797383</v>
      </c>
      <c r="BT52" s="352">
        <v>4.7064909999999998</v>
      </c>
      <c r="BU52" s="352">
        <v>4.8263639999999999</v>
      </c>
      <c r="BV52" s="352">
        <v>4.8890919999999998</v>
      </c>
    </row>
    <row r="53" spans="1:79" ht="11.1" customHeight="1" x14ac:dyDescent="0.2">
      <c r="A53" s="270" t="s">
        <v>451</v>
      </c>
      <c r="B53" s="569" t="s">
        <v>1111</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0.31903333333</v>
      </c>
      <c r="AX53" s="429">
        <v>0.31351612902999998</v>
      </c>
      <c r="AY53" s="352">
        <v>0.3223337</v>
      </c>
      <c r="AZ53" s="352">
        <v>0.3157372</v>
      </c>
      <c r="BA53" s="352">
        <v>0.31899470000000002</v>
      </c>
      <c r="BB53" s="352">
        <v>0.29469980000000001</v>
      </c>
      <c r="BC53" s="352">
        <v>0.28920509999999999</v>
      </c>
      <c r="BD53" s="352">
        <v>0.27989419999999998</v>
      </c>
      <c r="BE53" s="352">
        <v>0.2797327</v>
      </c>
      <c r="BF53" s="352">
        <v>0.28221289999999999</v>
      </c>
      <c r="BG53" s="352">
        <v>0.27394059999999998</v>
      </c>
      <c r="BH53" s="352">
        <v>0.26910879999999998</v>
      </c>
      <c r="BI53" s="352">
        <v>0.26052809999999998</v>
      </c>
      <c r="BJ53" s="352">
        <v>0.24030960000000001</v>
      </c>
      <c r="BK53" s="352">
        <v>0.26141940000000002</v>
      </c>
      <c r="BL53" s="352">
        <v>0.26229019999999997</v>
      </c>
      <c r="BM53" s="352">
        <v>0.27422479999999999</v>
      </c>
      <c r="BN53" s="352">
        <v>0.25756319999999999</v>
      </c>
      <c r="BO53" s="352">
        <v>0.26009009999999999</v>
      </c>
      <c r="BP53" s="352">
        <v>0.2572643</v>
      </c>
      <c r="BQ53" s="352">
        <v>0.26392510000000002</v>
      </c>
      <c r="BR53" s="352">
        <v>0.27242329999999998</v>
      </c>
      <c r="BS53" s="352">
        <v>0.26659919999999998</v>
      </c>
      <c r="BT53" s="352">
        <v>0.26279340000000001</v>
      </c>
      <c r="BU53" s="352">
        <v>0.25512469999999998</v>
      </c>
      <c r="BV53" s="352">
        <v>0.23639109999999999</v>
      </c>
    </row>
    <row r="54" spans="1:79" ht="11.1" customHeight="1" x14ac:dyDescent="0.2">
      <c r="A54" s="270" t="s">
        <v>452</v>
      </c>
      <c r="B54" s="569" t="s">
        <v>1147</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2.2844959893999999</v>
      </c>
      <c r="AX54" s="429">
        <v>2.3642317212999999</v>
      </c>
      <c r="AY54" s="352">
        <v>2.0929850000000001</v>
      </c>
      <c r="AZ54" s="352">
        <v>2.1193710000000001</v>
      </c>
      <c r="BA54" s="352">
        <v>2.1779609999999998</v>
      </c>
      <c r="BB54" s="352">
        <v>2.2452510000000001</v>
      </c>
      <c r="BC54" s="352">
        <v>2.300627</v>
      </c>
      <c r="BD54" s="352">
        <v>2.3472810000000002</v>
      </c>
      <c r="BE54" s="352">
        <v>2.3982480000000002</v>
      </c>
      <c r="BF54" s="352">
        <v>2.3832789999999999</v>
      </c>
      <c r="BG54" s="352">
        <v>2.3037570000000001</v>
      </c>
      <c r="BH54" s="352">
        <v>2.196412</v>
      </c>
      <c r="BI54" s="352">
        <v>2.2776990000000001</v>
      </c>
      <c r="BJ54" s="352">
        <v>2.298994</v>
      </c>
      <c r="BK54" s="352">
        <v>2.2113619999999998</v>
      </c>
      <c r="BL54" s="352">
        <v>2.1918519999999999</v>
      </c>
      <c r="BM54" s="352">
        <v>2.2614879999999999</v>
      </c>
      <c r="BN54" s="352">
        <v>2.3200050000000001</v>
      </c>
      <c r="BO54" s="352">
        <v>2.3778700000000002</v>
      </c>
      <c r="BP54" s="352">
        <v>2.4130340000000001</v>
      </c>
      <c r="BQ54" s="352">
        <v>2.4702959999999998</v>
      </c>
      <c r="BR54" s="352">
        <v>2.4476339999999999</v>
      </c>
      <c r="BS54" s="352">
        <v>2.3308469999999999</v>
      </c>
      <c r="BT54" s="352">
        <v>2.2088700000000001</v>
      </c>
      <c r="BU54" s="352">
        <v>2.281266</v>
      </c>
      <c r="BV54" s="352">
        <v>2.3109549999999999</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352"/>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456</v>
      </c>
      <c r="B56" s="570" t="s">
        <v>1148</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16.674733332999999</v>
      </c>
      <c r="AX56" s="100">
        <v>17.189935483999999</v>
      </c>
      <c r="AY56" s="559">
        <v>16.210339999999999</v>
      </c>
      <c r="AZ56" s="559">
        <v>15.78933</v>
      </c>
      <c r="BA56" s="559">
        <v>16.176020000000001</v>
      </c>
      <c r="BB56" s="559">
        <v>16.43338</v>
      </c>
      <c r="BC56" s="559">
        <v>16.614830000000001</v>
      </c>
      <c r="BD56" s="559">
        <v>16.802890000000001</v>
      </c>
      <c r="BE56" s="559">
        <v>16.961960000000001</v>
      </c>
      <c r="BF56" s="559">
        <v>16.899920000000002</v>
      </c>
      <c r="BG56" s="559">
        <v>16.29139</v>
      </c>
      <c r="BH56" s="559">
        <v>15.79871</v>
      </c>
      <c r="BI56" s="559">
        <v>16.231580000000001</v>
      </c>
      <c r="BJ56" s="559">
        <v>16.37172</v>
      </c>
      <c r="BK56" s="559">
        <v>15.94605</v>
      </c>
      <c r="BL56" s="559">
        <v>15.671530000000001</v>
      </c>
      <c r="BM56" s="559">
        <v>16.160920000000001</v>
      </c>
      <c r="BN56" s="559">
        <v>16.47129</v>
      </c>
      <c r="BO56" s="559">
        <v>16.756710000000002</v>
      </c>
      <c r="BP56" s="559">
        <v>16.911899999999999</v>
      </c>
      <c r="BQ56" s="559">
        <v>17.034300000000002</v>
      </c>
      <c r="BR56" s="559">
        <v>16.935510000000001</v>
      </c>
      <c r="BS56" s="559">
        <v>16.340160000000001</v>
      </c>
      <c r="BT56" s="559">
        <v>15.866680000000001</v>
      </c>
      <c r="BU56" s="559">
        <v>16.240159999999999</v>
      </c>
      <c r="BV56" s="559">
        <v>16.370629999999998</v>
      </c>
    </row>
    <row r="57" spans="1:79" s="274" customFormat="1" ht="11.1" customHeight="1" x14ac:dyDescent="0.2">
      <c r="A57" s="548" t="s">
        <v>454</v>
      </c>
      <c r="B57" s="570" t="s">
        <v>1149</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18.02102</v>
      </c>
      <c r="AX57" s="100">
        <v>18.02102</v>
      </c>
      <c r="AY57" s="559">
        <v>18.02102</v>
      </c>
      <c r="AZ57" s="559">
        <v>18.02102</v>
      </c>
      <c r="BA57" s="559">
        <v>18.02102</v>
      </c>
      <c r="BB57" s="559">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455</v>
      </c>
      <c r="B58" s="571" t="s">
        <v>1150</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0.92529353684000004</v>
      </c>
      <c r="AX58" s="101">
        <v>0.95388249299000005</v>
      </c>
      <c r="AY58" s="577">
        <v>0.89952399999999999</v>
      </c>
      <c r="AZ58" s="577">
        <v>0.87616179999999999</v>
      </c>
      <c r="BA58" s="577">
        <v>0.89761950000000001</v>
      </c>
      <c r="BB58" s="577">
        <v>0.91558439999999996</v>
      </c>
      <c r="BC58" s="577">
        <v>0.92944800000000005</v>
      </c>
      <c r="BD58" s="577">
        <v>0.93996849999999998</v>
      </c>
      <c r="BE58" s="577">
        <v>0.94886649999999995</v>
      </c>
      <c r="BF58" s="577">
        <v>0.94539600000000001</v>
      </c>
      <c r="BG58" s="577">
        <v>0.9113542</v>
      </c>
      <c r="BH58" s="577">
        <v>0.88379350000000001</v>
      </c>
      <c r="BI58" s="577">
        <v>0.90800890000000001</v>
      </c>
      <c r="BJ58" s="577">
        <v>0.91584829999999995</v>
      </c>
      <c r="BK58" s="577">
        <v>0.89203580000000005</v>
      </c>
      <c r="BL58" s="577">
        <v>0.87667910000000004</v>
      </c>
      <c r="BM58" s="577">
        <v>0.90405610000000003</v>
      </c>
      <c r="BN58" s="577">
        <v>0.92141839999999997</v>
      </c>
      <c r="BO58" s="577">
        <v>0.93738509999999997</v>
      </c>
      <c r="BP58" s="577">
        <v>0.94606610000000002</v>
      </c>
      <c r="BQ58" s="577">
        <v>0.95291349999999997</v>
      </c>
      <c r="BR58" s="577">
        <v>0.94738710000000004</v>
      </c>
      <c r="BS58" s="577">
        <v>0.91408259999999997</v>
      </c>
      <c r="BT58" s="577">
        <v>0.88759600000000005</v>
      </c>
      <c r="BU58" s="577">
        <v>0.90848870000000004</v>
      </c>
      <c r="BV58" s="577">
        <v>0.91578700000000002</v>
      </c>
    </row>
    <row r="59" spans="1:79" s="164" customFormat="1" ht="22.35" customHeight="1" x14ac:dyDescent="0.2">
      <c r="A59" s="163"/>
      <c r="B59" s="973" t="s">
        <v>1151</v>
      </c>
      <c r="C59" s="974"/>
      <c r="D59" s="974"/>
      <c r="E59" s="974"/>
      <c r="F59" s="974"/>
      <c r="G59" s="974"/>
      <c r="H59" s="974"/>
      <c r="I59" s="974"/>
      <c r="J59" s="974"/>
      <c r="K59" s="974"/>
      <c r="L59" s="974"/>
      <c r="M59" s="974"/>
      <c r="N59" s="974"/>
      <c r="O59" s="974"/>
      <c r="P59" s="974"/>
      <c r="Q59" s="974"/>
      <c r="AY59" s="646"/>
      <c r="AZ59" s="646"/>
      <c r="BA59" s="646"/>
      <c r="BB59" s="646"/>
      <c r="BC59" s="646"/>
      <c r="BD59" s="646"/>
      <c r="BE59" s="646"/>
      <c r="BF59" s="646"/>
      <c r="BG59" s="646"/>
      <c r="BH59" s="646"/>
      <c r="BI59" s="646"/>
      <c r="BJ59" s="218"/>
    </row>
    <row r="60" spans="1:79" ht="12" customHeight="1" x14ac:dyDescent="0.2">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
      <c r="A61" s="335"/>
      <c r="B61" s="917" t="str">
        <f>Dates!$G$2</f>
        <v>EIA completed modeling and analysis for this report on Thursday, January 8, 2026.</v>
      </c>
      <c r="C61" s="904"/>
      <c r="D61" s="904"/>
      <c r="E61" s="904"/>
      <c r="F61" s="904"/>
      <c r="G61" s="904"/>
      <c r="H61" s="904"/>
      <c r="I61" s="904"/>
      <c r="J61" s="904"/>
      <c r="K61" s="904"/>
      <c r="L61" s="904"/>
      <c r="M61" s="904"/>
      <c r="N61" s="904"/>
      <c r="O61" s="904"/>
      <c r="P61" s="904"/>
      <c r="Q61" s="904"/>
      <c r="AY61" s="339"/>
      <c r="AZ61" s="339"/>
      <c r="BA61" s="339"/>
      <c r="BB61" s="339"/>
      <c r="BC61" s="339"/>
      <c r="BD61" s="339"/>
      <c r="BE61" s="339"/>
      <c r="BF61" s="339"/>
      <c r="BG61" s="339"/>
      <c r="BH61" s="339"/>
      <c r="BI61" s="339"/>
    </row>
    <row r="62" spans="1:79" s="164" customFormat="1" ht="12" customHeight="1" x14ac:dyDescent="0.2">
      <c r="A62" s="163"/>
      <c r="B62" s="975" t="s">
        <v>483</v>
      </c>
      <c r="C62" s="976"/>
      <c r="D62" s="976"/>
      <c r="E62" s="976"/>
      <c r="F62" s="976"/>
      <c r="G62" s="976"/>
      <c r="H62" s="976"/>
      <c r="I62" s="976"/>
      <c r="J62" s="976"/>
      <c r="K62" s="976"/>
      <c r="L62" s="976"/>
      <c r="M62" s="976"/>
      <c r="N62" s="976"/>
      <c r="O62" s="976"/>
      <c r="P62" s="976"/>
      <c r="Q62" s="976"/>
      <c r="AY62" s="646"/>
      <c r="AZ62" s="646"/>
      <c r="BA62" s="646"/>
      <c r="BB62" s="646"/>
      <c r="BC62" s="646"/>
      <c r="BD62" s="646"/>
      <c r="BE62" s="646"/>
      <c r="BF62" s="646"/>
      <c r="BG62" s="646"/>
      <c r="BH62" s="646"/>
      <c r="BI62" s="646"/>
      <c r="BJ62" s="218"/>
    </row>
    <row r="63" spans="1:79" s="164" customFormat="1" ht="12" customHeight="1" x14ac:dyDescent="0.2">
      <c r="A63" s="163"/>
      <c r="B63" s="926" t="s">
        <v>1414</v>
      </c>
      <c r="C63" s="913"/>
      <c r="D63" s="913"/>
      <c r="E63" s="913"/>
      <c r="F63" s="913"/>
      <c r="G63" s="913"/>
      <c r="H63" s="913"/>
      <c r="I63" s="913"/>
      <c r="J63" s="913"/>
      <c r="K63" s="913"/>
      <c r="L63" s="913"/>
      <c r="M63" s="913"/>
      <c r="N63" s="913"/>
      <c r="O63" s="913"/>
      <c r="P63" s="913"/>
      <c r="Q63" s="913"/>
      <c r="AY63" s="646"/>
      <c r="AZ63" s="646"/>
      <c r="BA63" s="646"/>
      <c r="BB63" s="646"/>
      <c r="BC63" s="646"/>
      <c r="BD63" s="646"/>
      <c r="BE63" s="646"/>
      <c r="BF63" s="646"/>
      <c r="BG63" s="646"/>
      <c r="BH63" s="646"/>
      <c r="BI63" s="646"/>
      <c r="BJ63" s="218"/>
    </row>
    <row r="64" spans="1:79" s="164" customFormat="1" ht="12" customHeight="1" x14ac:dyDescent="0.2">
      <c r="A64" s="163"/>
      <c r="B64" s="921" t="s">
        <v>492</v>
      </c>
      <c r="C64" s="923"/>
      <c r="D64" s="923"/>
      <c r="E64" s="923"/>
      <c r="F64" s="923"/>
      <c r="G64" s="923"/>
      <c r="H64" s="923"/>
      <c r="I64" s="923"/>
      <c r="J64" s="923"/>
      <c r="K64" s="923"/>
      <c r="L64" s="923"/>
      <c r="M64" s="923"/>
      <c r="N64" s="923"/>
      <c r="O64" s="923"/>
      <c r="P64" s="923"/>
      <c r="Q64" s="967"/>
      <c r="AY64" s="646"/>
      <c r="AZ64" s="646"/>
      <c r="BA64" s="646"/>
      <c r="BB64" s="646"/>
      <c r="BC64" s="646"/>
      <c r="BD64" s="646"/>
      <c r="BE64" s="646"/>
      <c r="BF64" s="646"/>
      <c r="BG64" s="646"/>
      <c r="BH64" s="646"/>
      <c r="BI64" s="646"/>
      <c r="BJ64" s="218"/>
    </row>
    <row r="65" spans="1:74" s="164" customFormat="1" ht="12"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
      <c r="A66" s="163"/>
      <c r="B66" s="921" t="s">
        <v>1551</v>
      </c>
      <c r="C66" s="972"/>
      <c r="D66" s="972"/>
      <c r="E66" s="972"/>
      <c r="F66" s="972"/>
      <c r="G66" s="972"/>
      <c r="H66" s="972"/>
      <c r="I66" s="972"/>
      <c r="J66" s="972"/>
      <c r="K66" s="972"/>
      <c r="L66" s="972"/>
      <c r="M66" s="972"/>
      <c r="N66" s="972"/>
      <c r="O66" s="972"/>
      <c r="P66" s="972"/>
      <c r="Q66" s="967"/>
      <c r="AY66" s="646"/>
      <c r="AZ66" s="646"/>
      <c r="BA66" s="646"/>
      <c r="BB66" s="646"/>
      <c r="BC66" s="646"/>
      <c r="BD66" s="646"/>
      <c r="BE66" s="646"/>
      <c r="BF66" s="646"/>
      <c r="BG66" s="646"/>
      <c r="BH66" s="646"/>
      <c r="BI66" s="646"/>
      <c r="BJ66" s="218"/>
    </row>
    <row r="67" spans="1:74" s="164" customFormat="1" ht="12" customHeight="1" x14ac:dyDescent="0.2">
      <c r="A67" s="158"/>
      <c r="B67" s="924" t="s">
        <v>1553</v>
      </c>
      <c r="C67" s="923"/>
      <c r="D67" s="923"/>
      <c r="E67" s="923"/>
      <c r="F67" s="923"/>
      <c r="G67" s="923"/>
      <c r="H67" s="923"/>
      <c r="I67" s="923"/>
      <c r="J67" s="923"/>
      <c r="K67" s="923"/>
      <c r="L67" s="923"/>
      <c r="M67" s="923"/>
      <c r="N67" s="923"/>
      <c r="O67" s="923"/>
      <c r="P67" s="923"/>
      <c r="Q67" s="967"/>
      <c r="AY67" s="646"/>
      <c r="AZ67" s="646"/>
      <c r="BA67" s="646"/>
      <c r="BB67" s="646"/>
      <c r="BC67" s="646"/>
      <c r="BD67" s="646"/>
      <c r="BE67" s="646"/>
      <c r="BF67" s="646"/>
      <c r="BG67" s="646"/>
      <c r="BH67" s="646"/>
      <c r="BI67" s="646"/>
      <c r="BJ67" s="218"/>
    </row>
    <row r="68" spans="1:74" ht="12.75" x14ac:dyDescent="0.2">
      <c r="A68" s="158"/>
      <c r="B68" s="971" t="s">
        <v>1076</v>
      </c>
      <c r="C68" s="967"/>
      <c r="D68" s="967"/>
      <c r="E68" s="967"/>
      <c r="F68" s="967"/>
      <c r="G68" s="967"/>
      <c r="H68" s="967"/>
      <c r="I68" s="967"/>
      <c r="J68" s="967"/>
      <c r="K68" s="967"/>
      <c r="L68" s="967"/>
      <c r="M68" s="967"/>
      <c r="N68" s="967"/>
      <c r="O68" s="967"/>
      <c r="P68" s="967"/>
      <c r="Q68" s="967"/>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74" width="6.5703125" style="2" customWidth="1"/>
    <col min="75" max="16384" width="9.5703125" style="2"/>
  </cols>
  <sheetData>
    <row r="1" spans="1:74" ht="15.75" customHeight="1" x14ac:dyDescent="0.2">
      <c r="A1" s="901" t="s">
        <v>479</v>
      </c>
      <c r="B1" s="980" t="s">
        <v>752</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4"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ht="11.25"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
      <c r="B5" s="31" t="s">
        <v>1152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69"/>
      <c r="AZ5" s="869"/>
      <c r="BA5" s="869"/>
      <c r="BB5" s="869"/>
      <c r="BC5" s="869"/>
      <c r="BD5" s="870"/>
      <c r="BE5" s="870"/>
      <c r="BF5" s="870"/>
      <c r="BG5" s="870"/>
      <c r="BH5" s="589"/>
      <c r="BI5" s="589"/>
      <c r="BJ5" s="589"/>
      <c r="BK5" s="589"/>
      <c r="BL5" s="589"/>
      <c r="BM5" s="589"/>
      <c r="BN5" s="589"/>
      <c r="BO5" s="589"/>
      <c r="BP5" s="589"/>
      <c r="BQ5" s="589"/>
      <c r="BR5" s="589"/>
      <c r="BS5" s="589"/>
      <c r="BT5" s="589"/>
      <c r="BU5" s="589"/>
      <c r="BV5" s="589"/>
    </row>
    <row r="6" spans="1:74" ht="11.1" customHeight="1" x14ac:dyDescent="0.2">
      <c r="A6" s="1" t="s">
        <v>1153</v>
      </c>
      <c r="B6" s="578" t="s">
        <v>1154</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2.0924809999999998</v>
      </c>
      <c r="AX6" s="585">
        <v>1.8507450000000001</v>
      </c>
      <c r="AY6" s="590">
        <v>2.0512290000000002</v>
      </c>
      <c r="AZ6" s="590">
        <v>1.9712609999999999</v>
      </c>
      <c r="BA6" s="590">
        <v>2.0095610000000002</v>
      </c>
      <c r="BB6" s="590">
        <v>2.0170710000000001</v>
      </c>
      <c r="BC6" s="590">
        <v>2.043088</v>
      </c>
      <c r="BD6" s="590">
        <v>2.0228570000000001</v>
      </c>
      <c r="BE6" s="590">
        <v>2.0163639999999998</v>
      </c>
      <c r="BF6" s="590">
        <v>2.020305</v>
      </c>
      <c r="BG6" s="590">
        <v>1.9582520000000001</v>
      </c>
      <c r="BH6" s="590">
        <v>1.830009</v>
      </c>
      <c r="BI6" s="590">
        <v>1.718342</v>
      </c>
      <c r="BJ6" s="590">
        <v>1.667001</v>
      </c>
      <c r="BK6" s="590">
        <v>1.799002</v>
      </c>
      <c r="BL6" s="590">
        <v>1.8406389999999999</v>
      </c>
      <c r="BM6" s="590">
        <v>1.898979</v>
      </c>
      <c r="BN6" s="590">
        <v>2.0260229999999999</v>
      </c>
      <c r="BO6" s="590">
        <v>2.0402830000000001</v>
      </c>
      <c r="BP6" s="590">
        <v>2.0390519999999999</v>
      </c>
      <c r="BQ6" s="590">
        <v>2.0181460000000002</v>
      </c>
      <c r="BR6" s="590">
        <v>2.0205639999999998</v>
      </c>
      <c r="BS6" s="590">
        <v>1.9524280000000001</v>
      </c>
      <c r="BT6" s="590">
        <v>1.908377</v>
      </c>
      <c r="BU6" s="590">
        <v>1.8509819999999999</v>
      </c>
      <c r="BV6" s="590">
        <v>1.7657989999999999</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91"/>
      <c r="AZ7" s="591"/>
      <c r="BA7" s="591"/>
      <c r="BB7" s="591"/>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1155</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90"/>
      <c r="AZ8" s="590"/>
      <c r="BA8" s="590"/>
      <c r="BB8" s="590"/>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1156</v>
      </c>
      <c r="B9" s="581" t="s">
        <v>1157</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94">
        <v>2.9316409999999999</v>
      </c>
      <c r="AZ9" s="594">
        <v>2.947244</v>
      </c>
      <c r="BA9" s="594">
        <v>3.0330840000000001</v>
      </c>
      <c r="BB9" s="594">
        <v>3.0800380000000001</v>
      </c>
      <c r="BC9" s="594">
        <v>3.1569970000000001</v>
      </c>
      <c r="BD9" s="594">
        <v>3.1839240000000002</v>
      </c>
      <c r="BE9" s="594">
        <v>3.176634</v>
      </c>
      <c r="BF9" s="594">
        <v>3.176104</v>
      </c>
      <c r="BG9" s="594">
        <v>3.1209660000000001</v>
      </c>
      <c r="BH9" s="594">
        <v>3.011593</v>
      </c>
      <c r="BI9" s="594">
        <v>2.8915359999999999</v>
      </c>
      <c r="BJ9" s="594">
        <v>2.8215189999999999</v>
      </c>
      <c r="BK9" s="594">
        <v>2.841024</v>
      </c>
      <c r="BL9" s="594">
        <v>2.891845</v>
      </c>
      <c r="BM9" s="594">
        <v>2.983438</v>
      </c>
      <c r="BN9" s="594">
        <v>3.1127349999999998</v>
      </c>
      <c r="BO9" s="594">
        <v>3.1851980000000002</v>
      </c>
      <c r="BP9" s="594">
        <v>3.2374939999999999</v>
      </c>
      <c r="BQ9" s="594">
        <v>3.2225959999999998</v>
      </c>
      <c r="BR9" s="594">
        <v>3.2192409999999998</v>
      </c>
      <c r="BS9" s="594">
        <v>3.1469480000000001</v>
      </c>
      <c r="BT9" s="594">
        <v>3.1008200000000001</v>
      </c>
      <c r="BU9" s="594">
        <v>3.025906</v>
      </c>
      <c r="BV9" s="594">
        <v>2.9436439999999999</v>
      </c>
    </row>
    <row r="10" spans="1:74" s="275" customFormat="1" ht="11.1" customHeight="1" x14ac:dyDescent="0.2">
      <c r="A10" s="580" t="s">
        <v>1158</v>
      </c>
      <c r="B10" s="581" t="s">
        <v>1159</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94">
        <v>2.8031069999999998</v>
      </c>
      <c r="AZ10" s="594">
        <v>2.820751</v>
      </c>
      <c r="BA10" s="594">
        <v>2.9079709999999999</v>
      </c>
      <c r="BB10" s="594">
        <v>2.9535290000000001</v>
      </c>
      <c r="BC10" s="594">
        <v>3.031806</v>
      </c>
      <c r="BD10" s="594">
        <v>3.0598960000000002</v>
      </c>
      <c r="BE10" s="594">
        <v>3.050818</v>
      </c>
      <c r="BF10" s="594">
        <v>3.0493070000000002</v>
      </c>
      <c r="BG10" s="594">
        <v>2.9925830000000002</v>
      </c>
      <c r="BH10" s="594">
        <v>2.8809559999999999</v>
      </c>
      <c r="BI10" s="594">
        <v>2.7598729999999998</v>
      </c>
      <c r="BJ10" s="594">
        <v>2.6893310000000001</v>
      </c>
      <c r="BK10" s="594">
        <v>2.709762</v>
      </c>
      <c r="BL10" s="594">
        <v>2.76267</v>
      </c>
      <c r="BM10" s="594">
        <v>2.8556879999999998</v>
      </c>
      <c r="BN10" s="594">
        <v>2.9836079999999998</v>
      </c>
      <c r="BO10" s="594">
        <v>3.0574080000000001</v>
      </c>
      <c r="BP10" s="594">
        <v>3.110878</v>
      </c>
      <c r="BQ10" s="594">
        <v>3.0942059999999998</v>
      </c>
      <c r="BR10" s="594">
        <v>3.0898850000000002</v>
      </c>
      <c r="BS10" s="594">
        <v>3.016025</v>
      </c>
      <c r="BT10" s="594">
        <v>2.9676420000000001</v>
      </c>
      <c r="BU10" s="594">
        <v>2.8916870000000001</v>
      </c>
      <c r="BV10" s="594">
        <v>2.8088890000000002</v>
      </c>
    </row>
    <row r="11" spans="1:74" ht="11.1" customHeight="1" x14ac:dyDescent="0.2">
      <c r="A11" s="1" t="s">
        <v>1160</v>
      </c>
      <c r="B11" s="545" t="s">
        <v>1161</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90">
        <v>2.7795160000000001</v>
      </c>
      <c r="AZ11" s="590">
        <v>2.7707579999999998</v>
      </c>
      <c r="BA11" s="590">
        <v>2.798441</v>
      </c>
      <c r="BB11" s="590">
        <v>2.8088419999999998</v>
      </c>
      <c r="BC11" s="590">
        <v>2.899966</v>
      </c>
      <c r="BD11" s="590">
        <v>2.9042530000000002</v>
      </c>
      <c r="BE11" s="590">
        <v>2.8891010000000001</v>
      </c>
      <c r="BF11" s="590">
        <v>2.9071750000000001</v>
      </c>
      <c r="BG11" s="590">
        <v>2.8181229999999999</v>
      </c>
      <c r="BH11" s="590">
        <v>2.7103959999999998</v>
      </c>
      <c r="BI11" s="590">
        <v>2.646925</v>
      </c>
      <c r="BJ11" s="590">
        <v>2.6032679999999999</v>
      </c>
      <c r="BK11" s="590">
        <v>2.6392690000000001</v>
      </c>
      <c r="BL11" s="590">
        <v>2.668275</v>
      </c>
      <c r="BM11" s="590">
        <v>2.7242700000000002</v>
      </c>
      <c r="BN11" s="590">
        <v>2.8159709999999998</v>
      </c>
      <c r="BO11" s="590">
        <v>2.89967</v>
      </c>
      <c r="BP11" s="590">
        <v>2.932976</v>
      </c>
      <c r="BQ11" s="590">
        <v>2.919778</v>
      </c>
      <c r="BR11" s="590">
        <v>2.9368979999999998</v>
      </c>
      <c r="BS11" s="590">
        <v>2.8464330000000002</v>
      </c>
      <c r="BT11" s="590">
        <v>2.7944279999999999</v>
      </c>
      <c r="BU11" s="590">
        <v>2.7808619999999999</v>
      </c>
      <c r="BV11" s="590">
        <v>2.7309359999999998</v>
      </c>
    </row>
    <row r="12" spans="1:74" ht="11.1" customHeight="1" x14ac:dyDescent="0.2">
      <c r="A12" s="1" t="s">
        <v>1162</v>
      </c>
      <c r="B12" s="545" t="s">
        <v>1163</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90">
        <v>2.5846619999999998</v>
      </c>
      <c r="AZ12" s="590">
        <v>2.6116969999999999</v>
      </c>
      <c r="BA12" s="590">
        <v>2.7236720000000001</v>
      </c>
      <c r="BB12" s="590">
        <v>2.7512349999999999</v>
      </c>
      <c r="BC12" s="590">
        <v>2.7862420000000001</v>
      </c>
      <c r="BD12" s="590">
        <v>2.867426</v>
      </c>
      <c r="BE12" s="590">
        <v>2.83968</v>
      </c>
      <c r="BF12" s="590">
        <v>2.8219319999999999</v>
      </c>
      <c r="BG12" s="590">
        <v>2.7622939999999998</v>
      </c>
      <c r="BH12" s="590">
        <v>2.632171</v>
      </c>
      <c r="BI12" s="590">
        <v>2.508311</v>
      </c>
      <c r="BJ12" s="590">
        <v>2.3952589999999998</v>
      </c>
      <c r="BK12" s="590">
        <v>2.473112</v>
      </c>
      <c r="BL12" s="590">
        <v>2.562265</v>
      </c>
      <c r="BM12" s="590">
        <v>2.6780210000000002</v>
      </c>
      <c r="BN12" s="590">
        <v>2.793498</v>
      </c>
      <c r="BO12" s="590">
        <v>2.8233700000000002</v>
      </c>
      <c r="BP12" s="590">
        <v>2.9246949999999998</v>
      </c>
      <c r="BQ12" s="590">
        <v>2.8884729999999998</v>
      </c>
      <c r="BR12" s="590">
        <v>2.862511</v>
      </c>
      <c r="BS12" s="590">
        <v>2.7996780000000001</v>
      </c>
      <c r="BT12" s="590">
        <v>2.7273170000000002</v>
      </c>
      <c r="BU12" s="590">
        <v>2.6600229999999998</v>
      </c>
      <c r="BV12" s="590">
        <v>2.5369259999999998</v>
      </c>
    </row>
    <row r="13" spans="1:74" ht="11.1" customHeight="1" x14ac:dyDescent="0.2">
      <c r="A13" s="1" t="s">
        <v>1164</v>
      </c>
      <c r="B13" s="545" t="s">
        <v>1165</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90">
        <v>2.3719899999999998</v>
      </c>
      <c r="AZ13" s="590">
        <v>2.3992300000000002</v>
      </c>
      <c r="BA13" s="590">
        <v>2.4319820000000001</v>
      </c>
      <c r="BB13" s="590">
        <v>2.5128550000000001</v>
      </c>
      <c r="BC13" s="590">
        <v>2.5737169999999998</v>
      </c>
      <c r="BD13" s="590">
        <v>2.553849</v>
      </c>
      <c r="BE13" s="590">
        <v>2.555507</v>
      </c>
      <c r="BF13" s="590">
        <v>2.551231</v>
      </c>
      <c r="BG13" s="590">
        <v>2.4680650000000002</v>
      </c>
      <c r="BH13" s="590">
        <v>2.3014209999999999</v>
      </c>
      <c r="BI13" s="590">
        <v>2.1875810000000002</v>
      </c>
      <c r="BJ13" s="590">
        <v>2.1446010000000002</v>
      </c>
      <c r="BK13" s="590">
        <v>2.2290160000000001</v>
      </c>
      <c r="BL13" s="590">
        <v>2.3045049999999998</v>
      </c>
      <c r="BM13" s="590">
        <v>2.3549120000000001</v>
      </c>
      <c r="BN13" s="590">
        <v>2.5382669999999998</v>
      </c>
      <c r="BO13" s="590">
        <v>2.575062</v>
      </c>
      <c r="BP13" s="590">
        <v>2.5777679999999998</v>
      </c>
      <c r="BQ13" s="590">
        <v>2.5394139999999998</v>
      </c>
      <c r="BR13" s="590">
        <v>2.533328</v>
      </c>
      <c r="BS13" s="590">
        <v>2.4522729999999999</v>
      </c>
      <c r="BT13" s="590">
        <v>2.3960300000000001</v>
      </c>
      <c r="BU13" s="590">
        <v>2.3277510000000001</v>
      </c>
      <c r="BV13" s="590">
        <v>2.2534480000000001</v>
      </c>
    </row>
    <row r="14" spans="1:74" ht="11.1" customHeight="1" x14ac:dyDescent="0.2">
      <c r="A14" s="1" t="s">
        <v>1166</v>
      </c>
      <c r="B14" s="545" t="s">
        <v>1167</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90">
        <v>2.4417650000000002</v>
      </c>
      <c r="AZ14" s="590">
        <v>2.5186929999999998</v>
      </c>
      <c r="BA14" s="590">
        <v>2.6979660000000001</v>
      </c>
      <c r="BB14" s="590">
        <v>2.8167040000000001</v>
      </c>
      <c r="BC14" s="590">
        <v>2.886231</v>
      </c>
      <c r="BD14" s="590">
        <v>2.9429409999999998</v>
      </c>
      <c r="BE14" s="590">
        <v>2.9980980000000002</v>
      </c>
      <c r="BF14" s="590">
        <v>3.0160149999999999</v>
      </c>
      <c r="BG14" s="590">
        <v>2.9684400000000002</v>
      </c>
      <c r="BH14" s="590">
        <v>2.872709</v>
      </c>
      <c r="BI14" s="590">
        <v>2.734378</v>
      </c>
      <c r="BJ14" s="590">
        <v>2.6094900000000001</v>
      </c>
      <c r="BK14" s="590">
        <v>2.5593330000000001</v>
      </c>
      <c r="BL14" s="590">
        <v>2.55389</v>
      </c>
      <c r="BM14" s="590">
        <v>2.7025039999999998</v>
      </c>
      <c r="BN14" s="590">
        <v>2.8677630000000001</v>
      </c>
      <c r="BO14" s="590">
        <v>2.95973</v>
      </c>
      <c r="BP14" s="590">
        <v>3.0310670000000002</v>
      </c>
      <c r="BQ14" s="590">
        <v>3.0391759999999999</v>
      </c>
      <c r="BR14" s="590">
        <v>3.0510609999999998</v>
      </c>
      <c r="BS14" s="590">
        <v>3.0009739999999998</v>
      </c>
      <c r="BT14" s="590">
        <v>2.942072</v>
      </c>
      <c r="BU14" s="590">
        <v>2.8455900000000001</v>
      </c>
      <c r="BV14" s="590">
        <v>2.7315550000000002</v>
      </c>
    </row>
    <row r="15" spans="1:74" ht="11.1" customHeight="1" x14ac:dyDescent="0.2">
      <c r="A15" s="1" t="s">
        <v>1168</v>
      </c>
      <c r="B15" s="545" t="s">
        <v>1169</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90">
        <v>3.6979880000000001</v>
      </c>
      <c r="AZ15" s="590">
        <v>3.7281780000000002</v>
      </c>
      <c r="BA15" s="590">
        <v>3.9126089999999998</v>
      </c>
      <c r="BB15" s="590">
        <v>4.0213710000000003</v>
      </c>
      <c r="BC15" s="590">
        <v>4.1669510000000001</v>
      </c>
      <c r="BD15" s="590">
        <v>4.18926</v>
      </c>
      <c r="BE15" s="590">
        <v>4.2050929999999997</v>
      </c>
      <c r="BF15" s="590">
        <v>4.2188949999999998</v>
      </c>
      <c r="BG15" s="590">
        <v>4.2163880000000002</v>
      </c>
      <c r="BH15" s="590">
        <v>4.1950859999999999</v>
      </c>
      <c r="BI15" s="590">
        <v>3.9845959999999998</v>
      </c>
      <c r="BJ15" s="590">
        <v>3.8988719999999999</v>
      </c>
      <c r="BK15" s="590">
        <v>3.7333229999999999</v>
      </c>
      <c r="BL15" s="590">
        <v>3.7604329999999999</v>
      </c>
      <c r="BM15" s="590">
        <v>3.905532</v>
      </c>
      <c r="BN15" s="590">
        <v>4.0780789999999998</v>
      </c>
      <c r="BO15" s="590">
        <v>4.2385970000000004</v>
      </c>
      <c r="BP15" s="590">
        <v>4.2921620000000003</v>
      </c>
      <c r="BQ15" s="590">
        <v>4.3200859999999999</v>
      </c>
      <c r="BR15" s="590">
        <v>4.340401</v>
      </c>
      <c r="BS15" s="590">
        <v>4.241943</v>
      </c>
      <c r="BT15" s="590">
        <v>4.2689940000000002</v>
      </c>
      <c r="BU15" s="590">
        <v>4.0740309999999997</v>
      </c>
      <c r="BV15" s="590">
        <v>3.9744929999999998</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92"/>
      <c r="AZ16" s="592"/>
      <c r="BA16" s="592"/>
      <c r="BB16" s="592"/>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1170</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93"/>
      <c r="AZ17" s="593"/>
      <c r="BA17" s="593"/>
      <c r="BB17" s="593"/>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232</v>
      </c>
      <c r="B18" s="582" t="s">
        <v>1171</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217.16357142999999</v>
      </c>
      <c r="AX18" s="34">
        <v>240.93385713999999</v>
      </c>
      <c r="AY18" s="437">
        <v>249.7902</v>
      </c>
      <c r="AZ18" s="437">
        <v>243.404</v>
      </c>
      <c r="BA18" s="437">
        <v>233.50139999999999</v>
      </c>
      <c r="BB18" s="437">
        <v>230.19569999999999</v>
      </c>
      <c r="BC18" s="437">
        <v>227.28659999999999</v>
      </c>
      <c r="BD18" s="437">
        <v>227.309</v>
      </c>
      <c r="BE18" s="437">
        <v>227.06710000000001</v>
      </c>
      <c r="BF18" s="437">
        <v>222.47300000000001</v>
      </c>
      <c r="BG18" s="437">
        <v>222.21969999999999</v>
      </c>
      <c r="BH18" s="437">
        <v>217.6534</v>
      </c>
      <c r="BI18" s="437">
        <v>224.2261</v>
      </c>
      <c r="BJ18" s="437">
        <v>238.1044</v>
      </c>
      <c r="BK18" s="437">
        <v>250.9349</v>
      </c>
      <c r="BL18" s="437">
        <v>245.07990000000001</v>
      </c>
      <c r="BM18" s="437">
        <v>232.96950000000001</v>
      </c>
      <c r="BN18" s="437">
        <v>227.8785</v>
      </c>
      <c r="BO18" s="437">
        <v>223.42099999999999</v>
      </c>
      <c r="BP18" s="437">
        <v>222.54349999999999</v>
      </c>
      <c r="BQ18" s="437">
        <v>221.7698</v>
      </c>
      <c r="BR18" s="437">
        <v>215.5557</v>
      </c>
      <c r="BS18" s="437">
        <v>214.30099999999999</v>
      </c>
      <c r="BT18" s="437">
        <v>212.2756</v>
      </c>
      <c r="BU18" s="437">
        <v>220.8794</v>
      </c>
      <c r="BV18" s="437">
        <v>234.94839999999999</v>
      </c>
    </row>
    <row r="19" spans="1:74" ht="11.1" customHeight="1" x14ac:dyDescent="0.2">
      <c r="A19" s="1" t="s">
        <v>227</v>
      </c>
      <c r="B19" s="545" t="s">
        <v>1161</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48.700428571000003</v>
      </c>
      <c r="AX19" s="343">
        <v>56.213428571000001</v>
      </c>
      <c r="AY19" s="354">
        <v>62.910609999999998</v>
      </c>
      <c r="AZ19" s="354">
        <v>62.843580000000003</v>
      </c>
      <c r="BA19" s="354">
        <v>58.321689999999997</v>
      </c>
      <c r="BB19" s="354">
        <v>56.622309999999999</v>
      </c>
      <c r="BC19" s="354">
        <v>56.603160000000003</v>
      </c>
      <c r="BD19" s="354">
        <v>56.770589999999999</v>
      </c>
      <c r="BE19" s="354">
        <v>57.426729999999999</v>
      </c>
      <c r="BF19" s="354">
        <v>57.241819999999997</v>
      </c>
      <c r="BG19" s="354">
        <v>58.241309999999999</v>
      </c>
      <c r="BH19" s="354">
        <v>55.343769999999999</v>
      </c>
      <c r="BI19" s="354">
        <v>55.309399999999997</v>
      </c>
      <c r="BJ19" s="354">
        <v>59.636450000000004</v>
      </c>
      <c r="BK19" s="354">
        <v>64.658259999999999</v>
      </c>
      <c r="BL19" s="354">
        <v>64.547929999999994</v>
      </c>
      <c r="BM19" s="354">
        <v>59.6248</v>
      </c>
      <c r="BN19" s="354">
        <v>57.285490000000003</v>
      </c>
      <c r="BO19" s="354">
        <v>56.279519999999998</v>
      </c>
      <c r="BP19" s="354">
        <v>55.560630000000003</v>
      </c>
      <c r="BQ19" s="354">
        <v>56.012590000000003</v>
      </c>
      <c r="BR19" s="354">
        <v>55.467709999999997</v>
      </c>
      <c r="BS19" s="354">
        <v>55.968899999999998</v>
      </c>
      <c r="BT19" s="354">
        <v>53.351039999999998</v>
      </c>
      <c r="BU19" s="354">
        <v>54.595860000000002</v>
      </c>
      <c r="BV19" s="354">
        <v>59.354579999999999</v>
      </c>
    </row>
    <row r="20" spans="1:74" ht="11.1" customHeight="1" x14ac:dyDescent="0.2">
      <c r="A20" s="1" t="s">
        <v>228</v>
      </c>
      <c r="B20" s="545" t="s">
        <v>1163</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46.067142857</v>
      </c>
      <c r="AX20" s="343">
        <v>52.548285714000002</v>
      </c>
      <c r="AY20" s="354">
        <v>56.996499999999997</v>
      </c>
      <c r="AZ20" s="354">
        <v>56.999180000000003</v>
      </c>
      <c r="BA20" s="354">
        <v>55.135100000000001</v>
      </c>
      <c r="BB20" s="354">
        <v>52.286630000000002</v>
      </c>
      <c r="BC20" s="354">
        <v>48.64396</v>
      </c>
      <c r="BD20" s="354">
        <v>48.569899999999997</v>
      </c>
      <c r="BE20" s="354">
        <v>48.09966</v>
      </c>
      <c r="BF20" s="354">
        <v>46.220280000000002</v>
      </c>
      <c r="BG20" s="354">
        <v>45.4148</v>
      </c>
      <c r="BH20" s="354">
        <v>44.690759999999997</v>
      </c>
      <c r="BI20" s="354">
        <v>48.011270000000003</v>
      </c>
      <c r="BJ20" s="354">
        <v>52.185600000000001</v>
      </c>
      <c r="BK20" s="354">
        <v>56.752009999999999</v>
      </c>
      <c r="BL20" s="354">
        <v>55.976120000000002</v>
      </c>
      <c r="BM20" s="354">
        <v>53.265419999999999</v>
      </c>
      <c r="BN20" s="354">
        <v>50.419620000000002</v>
      </c>
      <c r="BO20" s="354">
        <v>46.901479999999999</v>
      </c>
      <c r="BP20" s="354">
        <v>46.974170000000001</v>
      </c>
      <c r="BQ20" s="354">
        <v>46.584719999999997</v>
      </c>
      <c r="BR20" s="354">
        <v>44.683349999999997</v>
      </c>
      <c r="BS20" s="354">
        <v>43.863869999999999</v>
      </c>
      <c r="BT20" s="354">
        <v>42.580840000000002</v>
      </c>
      <c r="BU20" s="354">
        <v>46.12594</v>
      </c>
      <c r="BV20" s="354">
        <v>50.577759999999998</v>
      </c>
    </row>
    <row r="21" spans="1:74" ht="11.1" customHeight="1" x14ac:dyDescent="0.2">
      <c r="A21" s="1" t="s">
        <v>229</v>
      </c>
      <c r="B21" s="545" t="s">
        <v>1165</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86.014285713999996</v>
      </c>
      <c r="AX21" s="343">
        <v>92.996142856999995</v>
      </c>
      <c r="AY21" s="354">
        <v>89.755700000000004</v>
      </c>
      <c r="AZ21" s="354">
        <v>85.761489999999995</v>
      </c>
      <c r="BA21" s="354">
        <v>84.223439999999997</v>
      </c>
      <c r="BB21" s="354">
        <v>86.534319999999994</v>
      </c>
      <c r="BC21" s="354">
        <v>87.52046</v>
      </c>
      <c r="BD21" s="354">
        <v>87.515309999999999</v>
      </c>
      <c r="BE21" s="354">
        <v>86.984189999999998</v>
      </c>
      <c r="BF21" s="354">
        <v>85.33014</v>
      </c>
      <c r="BG21" s="354">
        <v>84.726280000000003</v>
      </c>
      <c r="BH21" s="354">
        <v>85.098879999999994</v>
      </c>
      <c r="BI21" s="354">
        <v>86.431929999999994</v>
      </c>
      <c r="BJ21" s="354">
        <v>90.555520000000001</v>
      </c>
      <c r="BK21" s="354">
        <v>91.232370000000003</v>
      </c>
      <c r="BL21" s="354">
        <v>87.706230000000005</v>
      </c>
      <c r="BM21" s="354">
        <v>84.720060000000004</v>
      </c>
      <c r="BN21" s="354">
        <v>86.220380000000006</v>
      </c>
      <c r="BO21" s="354">
        <v>86.603470000000002</v>
      </c>
      <c r="BP21" s="354">
        <v>86.428659999999994</v>
      </c>
      <c r="BQ21" s="354">
        <v>85.389470000000003</v>
      </c>
      <c r="BR21" s="354">
        <v>82.411540000000002</v>
      </c>
      <c r="BS21" s="354">
        <v>81.011030000000005</v>
      </c>
      <c r="BT21" s="354">
        <v>83.709729999999993</v>
      </c>
      <c r="BU21" s="354">
        <v>85.814059999999998</v>
      </c>
      <c r="BV21" s="354">
        <v>89.862849999999995</v>
      </c>
    </row>
    <row r="22" spans="1:74" ht="11.1" customHeight="1" x14ac:dyDescent="0.2">
      <c r="A22" s="1" t="s">
        <v>230</v>
      </c>
      <c r="B22" s="545" t="s">
        <v>1167</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8.3522857143000007</v>
      </c>
      <c r="AX22" s="343">
        <v>8.0838571428999995</v>
      </c>
      <c r="AY22" s="354">
        <v>8.4359380000000002</v>
      </c>
      <c r="AZ22" s="354">
        <v>8.3756649999999997</v>
      </c>
      <c r="BA22" s="354">
        <v>8.1282840000000007</v>
      </c>
      <c r="BB22" s="354">
        <v>7.8636309999999998</v>
      </c>
      <c r="BC22" s="354">
        <v>7.5959390000000004</v>
      </c>
      <c r="BD22" s="354">
        <v>7.347289</v>
      </c>
      <c r="BE22" s="354">
        <v>7.1250730000000004</v>
      </c>
      <c r="BF22" s="354">
        <v>7.0164299999999997</v>
      </c>
      <c r="BG22" s="354">
        <v>6.9667830000000004</v>
      </c>
      <c r="BH22" s="354">
        <v>6.7241229999999996</v>
      </c>
      <c r="BI22" s="354">
        <v>7.2476510000000003</v>
      </c>
      <c r="BJ22" s="354">
        <v>7.6073459999999997</v>
      </c>
      <c r="BK22" s="354">
        <v>7.9641679999999999</v>
      </c>
      <c r="BL22" s="354">
        <v>8.0546620000000004</v>
      </c>
      <c r="BM22" s="354">
        <v>7.8955630000000001</v>
      </c>
      <c r="BN22" s="354">
        <v>7.7216379999999996</v>
      </c>
      <c r="BO22" s="354">
        <v>7.4891389999999998</v>
      </c>
      <c r="BP22" s="354">
        <v>7.3796299999999997</v>
      </c>
      <c r="BQ22" s="354">
        <v>7.2108939999999997</v>
      </c>
      <c r="BR22" s="354">
        <v>7.0750299999999999</v>
      </c>
      <c r="BS22" s="354">
        <v>7.008629</v>
      </c>
      <c r="BT22" s="354">
        <v>6.8289359999999997</v>
      </c>
      <c r="BU22" s="354">
        <v>7.286238</v>
      </c>
      <c r="BV22" s="354">
        <v>7.6060100000000004</v>
      </c>
    </row>
    <row r="23" spans="1:74" ht="11.1" customHeight="1" x14ac:dyDescent="0.2">
      <c r="A23" s="1" t="s">
        <v>231</v>
      </c>
      <c r="B23" s="583" t="s">
        <v>1169</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28.029428571</v>
      </c>
      <c r="AX23" s="522">
        <v>31.092142856999999</v>
      </c>
      <c r="AY23" s="507">
        <v>31.69144</v>
      </c>
      <c r="AZ23" s="507">
        <v>29.424130000000002</v>
      </c>
      <c r="BA23" s="507">
        <v>27.692920000000001</v>
      </c>
      <c r="BB23" s="507">
        <v>26.888850000000001</v>
      </c>
      <c r="BC23" s="507">
        <v>26.92305</v>
      </c>
      <c r="BD23" s="507">
        <v>27.105899999999998</v>
      </c>
      <c r="BE23" s="507">
        <v>27.431419999999999</v>
      </c>
      <c r="BF23" s="507">
        <v>26.664339999999999</v>
      </c>
      <c r="BG23" s="507">
        <v>26.87049</v>
      </c>
      <c r="BH23" s="507">
        <v>25.7959</v>
      </c>
      <c r="BI23" s="507">
        <v>27.225819999999999</v>
      </c>
      <c r="BJ23" s="507">
        <v>28.119479999999999</v>
      </c>
      <c r="BK23" s="507">
        <v>30.32807</v>
      </c>
      <c r="BL23" s="507">
        <v>28.794920000000001</v>
      </c>
      <c r="BM23" s="507">
        <v>27.463640000000002</v>
      </c>
      <c r="BN23" s="507">
        <v>26.231400000000001</v>
      </c>
      <c r="BO23" s="507">
        <v>26.147400000000001</v>
      </c>
      <c r="BP23" s="507">
        <v>26.20045</v>
      </c>
      <c r="BQ23" s="507">
        <v>26.572150000000001</v>
      </c>
      <c r="BR23" s="507">
        <v>25.918009999999999</v>
      </c>
      <c r="BS23" s="507">
        <v>26.448609999999999</v>
      </c>
      <c r="BT23" s="507">
        <v>25.805099999999999</v>
      </c>
      <c r="BU23" s="507">
        <v>27.057300000000001</v>
      </c>
      <c r="BV23" s="507">
        <v>27.547170000000001</v>
      </c>
    </row>
    <row r="24" spans="1:74" s="113" customFormat="1" ht="12" customHeight="1" x14ac:dyDescent="0.2">
      <c r="A24" s="1"/>
      <c r="B24" s="966" t="s">
        <v>1220</v>
      </c>
      <c r="C24" s="972"/>
      <c r="D24" s="972"/>
      <c r="E24" s="972"/>
      <c r="F24" s="972"/>
      <c r="G24" s="972"/>
      <c r="H24" s="972"/>
      <c r="I24" s="972"/>
      <c r="J24" s="972"/>
      <c r="K24" s="972"/>
      <c r="L24" s="972"/>
      <c r="M24" s="972"/>
      <c r="N24" s="972"/>
      <c r="O24" s="972"/>
      <c r="P24" s="972"/>
      <c r="Q24" s="967"/>
      <c r="AY24" s="651"/>
      <c r="AZ24" s="651"/>
      <c r="BA24" s="651"/>
      <c r="BB24" s="651"/>
      <c r="BC24" s="651"/>
      <c r="BD24" s="651"/>
      <c r="BE24" s="651"/>
      <c r="BF24" s="651"/>
      <c r="BG24" s="651"/>
      <c r="BH24" s="651"/>
      <c r="BI24" s="651"/>
      <c r="BJ24" s="215"/>
    </row>
    <row r="25" spans="1:74" s="336" customFormat="1" ht="12" customHeight="1" x14ac:dyDescent="0.2">
      <c r="A25" s="335"/>
      <c r="B25" s="966" t="s">
        <v>1221</v>
      </c>
      <c r="C25" s="972"/>
      <c r="D25" s="972"/>
      <c r="E25" s="972"/>
      <c r="F25" s="972"/>
      <c r="G25" s="972"/>
      <c r="H25" s="972"/>
      <c r="I25" s="972"/>
      <c r="J25" s="972"/>
      <c r="K25" s="972"/>
      <c r="L25" s="972"/>
      <c r="M25" s="972"/>
      <c r="N25" s="972"/>
      <c r="O25" s="972"/>
      <c r="P25" s="972"/>
      <c r="Q25" s="967"/>
      <c r="AY25" s="339"/>
      <c r="AZ25" s="339"/>
      <c r="BA25" s="339"/>
      <c r="BB25" s="339"/>
      <c r="BC25" s="339"/>
      <c r="BD25" s="339"/>
      <c r="BE25" s="339"/>
      <c r="BF25" s="339"/>
      <c r="BG25" s="339"/>
      <c r="BH25" s="339"/>
      <c r="BI25" s="339"/>
    </row>
    <row r="26" spans="1:74" s="167" customFormat="1" ht="12"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
      <c r="A27" s="166"/>
      <c r="B27" s="917" t="str">
        <f>Dates!$G$2</f>
        <v>EIA completed modeling and analysis for this report on Thursday, January 8, 2026.</v>
      </c>
      <c r="C27" s="904"/>
      <c r="D27" s="904"/>
      <c r="E27" s="904"/>
      <c r="F27" s="904"/>
      <c r="G27" s="904"/>
      <c r="H27" s="904"/>
      <c r="I27" s="904"/>
      <c r="J27" s="904"/>
      <c r="K27" s="904"/>
      <c r="L27" s="904"/>
      <c r="M27" s="904"/>
      <c r="N27" s="904"/>
      <c r="O27" s="904"/>
      <c r="P27" s="904"/>
      <c r="Q27" s="904"/>
      <c r="AY27" s="652"/>
      <c r="AZ27" s="652"/>
      <c r="BA27" s="652"/>
      <c r="BB27" s="652"/>
      <c r="BC27" s="652"/>
      <c r="BD27" s="652"/>
      <c r="BE27" s="652"/>
      <c r="BF27" s="652"/>
      <c r="BG27" s="652"/>
      <c r="BH27" s="652"/>
      <c r="BI27" s="652"/>
      <c r="BJ27" s="216"/>
    </row>
    <row r="28" spans="1:74" s="113" customFormat="1" ht="12" customHeight="1" x14ac:dyDescent="0.2">
      <c r="A28" s="1"/>
      <c r="B28" s="912" t="s">
        <v>483</v>
      </c>
      <c r="C28" s="904"/>
      <c r="D28" s="904"/>
      <c r="E28" s="904"/>
      <c r="F28" s="904"/>
      <c r="G28" s="904"/>
      <c r="H28" s="904"/>
      <c r="I28" s="904"/>
      <c r="J28" s="904"/>
      <c r="K28" s="904"/>
      <c r="L28" s="904"/>
      <c r="M28" s="904"/>
      <c r="N28" s="904"/>
      <c r="O28" s="904"/>
      <c r="P28" s="904"/>
      <c r="Q28" s="904"/>
      <c r="AY28" s="651"/>
      <c r="AZ28" s="651"/>
      <c r="BA28" s="651"/>
      <c r="BB28" s="651"/>
      <c r="BC28" s="651"/>
      <c r="BD28" s="651"/>
      <c r="BE28" s="651"/>
      <c r="BF28" s="651"/>
      <c r="BG28" s="651"/>
      <c r="BH28" s="651"/>
      <c r="BI28" s="651"/>
      <c r="BJ28" s="215"/>
    </row>
    <row r="29" spans="1:74" s="167" customFormat="1" ht="12" customHeight="1" x14ac:dyDescent="0.2">
      <c r="A29" s="166"/>
      <c r="B29" s="926" t="s">
        <v>1414</v>
      </c>
      <c r="C29" s="913"/>
      <c r="D29" s="913"/>
      <c r="E29" s="913"/>
      <c r="F29" s="913"/>
      <c r="G29" s="913"/>
      <c r="H29" s="913"/>
      <c r="I29" s="913"/>
      <c r="J29" s="913"/>
      <c r="K29" s="913"/>
      <c r="L29" s="913"/>
      <c r="M29" s="913"/>
      <c r="N29" s="913"/>
      <c r="O29" s="913"/>
      <c r="P29" s="913"/>
      <c r="Q29" s="913"/>
      <c r="AY29" s="652"/>
      <c r="AZ29" s="652"/>
      <c r="BA29" s="652"/>
      <c r="BB29" s="652"/>
      <c r="BC29" s="652"/>
      <c r="BD29" s="652"/>
      <c r="BE29" s="652"/>
      <c r="BF29" s="652"/>
      <c r="BG29" s="652"/>
      <c r="BH29" s="652"/>
      <c r="BI29" s="652"/>
      <c r="BJ29" s="216"/>
    </row>
    <row r="30" spans="1:74" s="167" customFormat="1" ht="12" customHeight="1" x14ac:dyDescent="0.2">
      <c r="A30" s="166"/>
      <c r="B30" s="921" t="s">
        <v>492</v>
      </c>
      <c r="C30" s="923"/>
      <c r="D30" s="923"/>
      <c r="E30" s="923"/>
      <c r="F30" s="923"/>
      <c r="G30" s="923"/>
      <c r="H30" s="923"/>
      <c r="I30" s="923"/>
      <c r="J30" s="923"/>
      <c r="K30" s="923"/>
      <c r="L30" s="923"/>
      <c r="M30" s="923"/>
      <c r="N30" s="923"/>
      <c r="O30" s="923"/>
      <c r="P30" s="923"/>
      <c r="Q30" s="967"/>
      <c r="AY30" s="652"/>
      <c r="AZ30" s="652"/>
      <c r="BA30" s="652"/>
      <c r="BB30" s="652"/>
      <c r="BC30" s="652"/>
      <c r="BD30" s="652"/>
      <c r="BE30" s="652"/>
      <c r="BF30" s="652"/>
      <c r="BG30" s="652"/>
      <c r="BH30" s="652"/>
      <c r="BI30" s="652"/>
      <c r="BJ30" s="216"/>
    </row>
    <row r="31" spans="1:74" s="167" customFormat="1" ht="12" customHeight="1" x14ac:dyDescent="0.2">
      <c r="A31" s="166"/>
      <c r="B31" s="927" t="s">
        <v>67</v>
      </c>
      <c r="C31" s="904"/>
      <c r="D31" s="904"/>
      <c r="E31" s="904"/>
      <c r="F31" s="904"/>
      <c r="G31" s="904"/>
      <c r="H31" s="904"/>
      <c r="I31" s="904"/>
      <c r="J31" s="904"/>
      <c r="K31" s="904"/>
      <c r="L31" s="904"/>
      <c r="M31" s="904"/>
      <c r="N31" s="904"/>
      <c r="O31" s="904"/>
      <c r="P31" s="904"/>
      <c r="Q31" s="904"/>
      <c r="AY31" s="652"/>
      <c r="AZ31" s="652"/>
      <c r="BA31" s="652"/>
      <c r="BB31" s="652"/>
      <c r="BC31" s="652"/>
      <c r="BD31" s="652"/>
      <c r="BE31" s="652"/>
      <c r="BF31" s="652"/>
      <c r="BG31" s="652"/>
      <c r="BH31" s="652"/>
      <c r="BI31" s="652"/>
      <c r="BJ31" s="216"/>
    </row>
    <row r="32" spans="1:74" s="167" customFormat="1" ht="12" customHeight="1" x14ac:dyDescent="0.2">
      <c r="A32" s="166"/>
      <c r="B32" s="921" t="s">
        <v>801</v>
      </c>
      <c r="C32" s="967"/>
      <c r="D32" s="967"/>
      <c r="E32" s="967"/>
      <c r="F32" s="967"/>
      <c r="G32" s="967"/>
      <c r="H32" s="967"/>
      <c r="I32" s="967"/>
      <c r="J32" s="967"/>
      <c r="K32" s="967"/>
      <c r="L32" s="967"/>
      <c r="M32" s="967"/>
      <c r="N32" s="967"/>
      <c r="O32" s="967"/>
      <c r="P32" s="967"/>
      <c r="Q32" s="967"/>
      <c r="AY32" s="652"/>
      <c r="AZ32" s="652"/>
      <c r="BA32" s="652"/>
      <c r="BB32" s="652"/>
      <c r="BC32" s="652"/>
      <c r="BD32" s="652"/>
      <c r="BE32" s="652"/>
      <c r="BF32" s="652"/>
      <c r="BG32" s="652"/>
      <c r="BH32" s="652"/>
      <c r="BI32" s="652"/>
      <c r="BJ32" s="216"/>
    </row>
    <row r="33" spans="1:74" s="167" customFormat="1" ht="12" customHeight="1" x14ac:dyDescent="0.2">
      <c r="A33" s="166"/>
      <c r="B33" s="979" t="s">
        <v>1571</v>
      </c>
      <c r="C33" s="967"/>
      <c r="D33" s="967"/>
      <c r="E33" s="967"/>
      <c r="F33" s="967"/>
      <c r="G33" s="967"/>
      <c r="H33" s="967"/>
      <c r="I33" s="967"/>
      <c r="J33" s="967"/>
      <c r="K33" s="967"/>
      <c r="L33" s="967"/>
      <c r="M33" s="967"/>
      <c r="N33" s="967"/>
      <c r="O33" s="967"/>
      <c r="P33" s="967"/>
      <c r="Q33" s="967"/>
      <c r="AY33" s="652"/>
      <c r="AZ33" s="652"/>
      <c r="BA33" s="652"/>
      <c r="BB33" s="652"/>
      <c r="BC33" s="652"/>
      <c r="BD33" s="652"/>
      <c r="BE33" s="652"/>
      <c r="BF33" s="652"/>
      <c r="BG33" s="652"/>
      <c r="BH33" s="652"/>
      <c r="BI33" s="652"/>
      <c r="BJ33" s="216"/>
    </row>
    <row r="34" spans="1:74" s="168" customFormat="1" ht="12" customHeight="1" x14ac:dyDescent="0.2">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75" x14ac:dyDescent="0.2">
      <c r="A35" s="158"/>
      <c r="B35" s="921" t="s">
        <v>1556</v>
      </c>
      <c r="C35" s="972"/>
      <c r="D35" s="972"/>
      <c r="E35" s="972"/>
      <c r="F35" s="972"/>
      <c r="G35" s="972"/>
      <c r="H35" s="972"/>
      <c r="I35" s="972"/>
      <c r="J35" s="972"/>
      <c r="K35" s="972"/>
      <c r="L35" s="972"/>
      <c r="M35" s="972"/>
      <c r="N35" s="972"/>
      <c r="O35" s="972"/>
      <c r="P35" s="972"/>
      <c r="Q35" s="967"/>
      <c r="BD35" s="651"/>
      <c r="BE35" s="651"/>
      <c r="BF35" s="651"/>
      <c r="BK35" s="146"/>
      <c r="BL35" s="146"/>
      <c r="BM35" s="146"/>
      <c r="BN35" s="146"/>
      <c r="BO35" s="146"/>
      <c r="BP35" s="146"/>
      <c r="BQ35" s="146"/>
      <c r="BR35" s="146"/>
      <c r="BS35" s="146"/>
      <c r="BT35" s="146"/>
      <c r="BU35" s="146"/>
      <c r="BV35" s="146"/>
    </row>
    <row r="36" spans="1:74" ht="12.75" x14ac:dyDescent="0.2">
      <c r="A36" s="158"/>
      <c r="B36" s="924" t="s">
        <v>1554</v>
      </c>
      <c r="C36" s="923"/>
      <c r="D36" s="923"/>
      <c r="E36" s="923"/>
      <c r="F36" s="923"/>
      <c r="G36" s="923"/>
      <c r="H36" s="923"/>
      <c r="I36" s="923"/>
      <c r="J36" s="923"/>
      <c r="K36" s="923"/>
      <c r="L36" s="923"/>
      <c r="M36" s="923"/>
      <c r="N36" s="923"/>
      <c r="O36" s="923"/>
      <c r="P36" s="923"/>
      <c r="Q36" s="967"/>
      <c r="BK36" s="146"/>
      <c r="BL36" s="146"/>
      <c r="BM36" s="146"/>
      <c r="BN36" s="146"/>
      <c r="BO36" s="146"/>
      <c r="BP36" s="146"/>
      <c r="BQ36" s="146"/>
      <c r="BR36" s="146"/>
      <c r="BS36" s="146"/>
      <c r="BT36" s="146"/>
      <c r="BU36" s="146"/>
      <c r="BV36" s="146"/>
    </row>
    <row r="37" spans="1:74" ht="12.75" x14ac:dyDescent="0.2">
      <c r="A37" s="158"/>
      <c r="B37" s="928" t="s">
        <v>829</v>
      </c>
      <c r="C37" s="923"/>
      <c r="D37" s="923"/>
      <c r="E37" s="923"/>
      <c r="F37" s="923"/>
      <c r="G37" s="923"/>
      <c r="H37" s="923"/>
      <c r="I37" s="923"/>
      <c r="J37" s="923"/>
      <c r="K37" s="923"/>
      <c r="L37" s="923"/>
      <c r="M37" s="923"/>
      <c r="N37" s="923"/>
      <c r="O37" s="923"/>
      <c r="P37" s="923"/>
      <c r="Q37" s="923"/>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01" t="s">
        <v>479</v>
      </c>
      <c r="B1" s="969" t="s">
        <v>1476</v>
      </c>
      <c r="C1" s="970"/>
      <c r="D1" s="970"/>
      <c r="E1" s="970"/>
      <c r="F1" s="970"/>
      <c r="G1" s="970"/>
      <c r="H1" s="970"/>
      <c r="I1" s="970"/>
      <c r="J1" s="970"/>
      <c r="K1" s="970"/>
      <c r="L1" s="970"/>
      <c r="M1" s="970"/>
      <c r="N1" s="970"/>
      <c r="O1" s="970"/>
      <c r="P1" s="970"/>
      <c r="Q1" s="970"/>
      <c r="R1" s="970"/>
      <c r="S1" s="970"/>
      <c r="T1" s="970"/>
      <c r="U1" s="970"/>
      <c r="V1" s="970"/>
      <c r="W1" s="970"/>
      <c r="X1" s="970"/>
      <c r="Y1" s="970"/>
      <c r="Z1" s="970"/>
      <c r="AA1" s="970"/>
      <c r="AB1" s="970"/>
      <c r="AC1" s="970"/>
      <c r="AD1" s="970"/>
      <c r="AE1" s="970"/>
      <c r="AF1" s="970"/>
      <c r="AG1" s="970"/>
      <c r="AH1" s="970"/>
      <c r="AI1" s="970"/>
      <c r="AJ1" s="970"/>
      <c r="AK1" s="970"/>
      <c r="AL1" s="970"/>
    </row>
    <row r="2" spans="1:74"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65"/>
      <c r="AZ5" s="865"/>
      <c r="BA5" s="865"/>
      <c r="BB5" s="865"/>
      <c r="BC5" s="865"/>
      <c r="BD5" s="866"/>
      <c r="BE5" s="866"/>
      <c r="BF5" s="866"/>
      <c r="BG5" s="866"/>
      <c r="BH5" s="558"/>
      <c r="BI5" s="558"/>
      <c r="BJ5" s="558"/>
      <c r="BK5" s="558"/>
      <c r="BL5" s="558"/>
      <c r="BM5" s="558"/>
      <c r="BN5" s="558"/>
      <c r="BO5" s="558"/>
      <c r="BP5" s="558"/>
      <c r="BQ5" s="558"/>
      <c r="BR5" s="558"/>
      <c r="BS5" s="558"/>
      <c r="BT5" s="558"/>
      <c r="BU5" s="558"/>
      <c r="BV5" s="558"/>
    </row>
    <row r="6" spans="1:74" s="273" customFormat="1" ht="11.1" customHeight="1" x14ac:dyDescent="0.2">
      <c r="A6" s="548" t="s">
        <v>1517</v>
      </c>
      <c r="B6" s="544" t="s">
        <v>1526</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1.2899620968000001</v>
      </c>
      <c r="AW6" s="102">
        <v>1.2172519524000001</v>
      </c>
      <c r="AX6" s="102">
        <v>1.2210187576</v>
      </c>
      <c r="AY6" s="559">
        <v>1.1236600000000001</v>
      </c>
      <c r="AZ6" s="559">
        <v>1.1804269999999999</v>
      </c>
      <c r="BA6" s="559">
        <v>1.2009369999999999</v>
      </c>
      <c r="BB6" s="559">
        <v>1.239179</v>
      </c>
      <c r="BC6" s="559">
        <v>1.3052280000000001</v>
      </c>
      <c r="BD6" s="559">
        <v>1.3274589999999999</v>
      </c>
      <c r="BE6" s="559">
        <v>1.329175</v>
      </c>
      <c r="BF6" s="559">
        <v>1.3401240000000001</v>
      </c>
      <c r="BG6" s="559">
        <v>1.299855</v>
      </c>
      <c r="BH6" s="559">
        <v>1.3466590000000001</v>
      </c>
      <c r="BI6" s="559">
        <v>1.3368340000000001</v>
      </c>
      <c r="BJ6" s="559">
        <v>1.325915</v>
      </c>
      <c r="BK6" s="559">
        <v>1.232183</v>
      </c>
      <c r="BL6" s="559">
        <v>1.291156</v>
      </c>
      <c r="BM6" s="559">
        <v>1.297304</v>
      </c>
      <c r="BN6" s="559">
        <v>1.318586</v>
      </c>
      <c r="BO6" s="559">
        <v>1.367248</v>
      </c>
      <c r="BP6" s="559">
        <v>1.3724540000000001</v>
      </c>
      <c r="BQ6" s="559">
        <v>1.363999</v>
      </c>
      <c r="BR6" s="559">
        <v>1.367048</v>
      </c>
      <c r="BS6" s="559">
        <v>1.330217</v>
      </c>
      <c r="BT6" s="559">
        <v>1.3662510000000001</v>
      </c>
      <c r="BU6" s="559">
        <v>1.3423769999999999</v>
      </c>
      <c r="BV6" s="559">
        <v>1.3281689999999999</v>
      </c>
    </row>
    <row r="7" spans="1:74" ht="11.1" customHeight="1" x14ac:dyDescent="0.2">
      <c r="A7" s="269" t="s">
        <v>470</v>
      </c>
      <c r="B7" s="545" t="s">
        <v>1100</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1.1025</v>
      </c>
      <c r="AX7" s="341">
        <v>1.1106451612999999</v>
      </c>
      <c r="AY7" s="352">
        <v>1.092624</v>
      </c>
      <c r="AZ7" s="352">
        <v>1.040889</v>
      </c>
      <c r="BA7" s="352">
        <v>1.0572490000000001</v>
      </c>
      <c r="BB7" s="352">
        <v>1.045139</v>
      </c>
      <c r="BC7" s="352">
        <v>1.0695060000000001</v>
      </c>
      <c r="BD7" s="352">
        <v>1.066821</v>
      </c>
      <c r="BE7" s="352">
        <v>1.0719650000000001</v>
      </c>
      <c r="BF7" s="352">
        <v>1.0788120000000001</v>
      </c>
      <c r="BG7" s="352">
        <v>1.0515890000000001</v>
      </c>
      <c r="BH7" s="352">
        <v>1.0793600000000001</v>
      </c>
      <c r="BI7" s="352">
        <v>1.1316189999999999</v>
      </c>
      <c r="BJ7" s="352">
        <v>1.109318</v>
      </c>
      <c r="BK7" s="352">
        <v>1.0918190000000001</v>
      </c>
      <c r="BL7" s="352">
        <v>1.0427759999999999</v>
      </c>
      <c r="BM7" s="352">
        <v>1.0660229999999999</v>
      </c>
      <c r="BN7" s="352">
        <v>1.046451</v>
      </c>
      <c r="BO7" s="352">
        <v>1.0782350000000001</v>
      </c>
      <c r="BP7" s="352">
        <v>1.080292</v>
      </c>
      <c r="BQ7" s="352">
        <v>1.0840240000000001</v>
      </c>
      <c r="BR7" s="352">
        <v>1.090592</v>
      </c>
      <c r="BS7" s="352">
        <v>1.071415</v>
      </c>
      <c r="BT7" s="352">
        <v>1.0905830000000001</v>
      </c>
      <c r="BU7" s="352">
        <v>1.1319999999999999</v>
      </c>
      <c r="BV7" s="352">
        <v>1.1047199999999999</v>
      </c>
    </row>
    <row r="8" spans="1:74" ht="11.1" customHeight="1" x14ac:dyDescent="0.2">
      <c r="A8" s="269" t="s">
        <v>1478</v>
      </c>
      <c r="B8" s="545" t="s">
        <v>1505</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7.6480999999999993E-2</v>
      </c>
      <c r="AW8" s="341">
        <v>7.4543700000000004E-2</v>
      </c>
      <c r="AX8" s="341">
        <v>8.5340899999999997E-2</v>
      </c>
      <c r="AY8" s="352">
        <v>7.3124099999999997E-2</v>
      </c>
      <c r="AZ8" s="352">
        <v>7.6026899999999994E-2</v>
      </c>
      <c r="BA8" s="352">
        <v>8.1285999999999997E-2</v>
      </c>
      <c r="BB8" s="352">
        <v>8.7087200000000003E-2</v>
      </c>
      <c r="BC8" s="352">
        <v>9.5102999999999993E-2</v>
      </c>
      <c r="BD8" s="352">
        <v>0.10163949999999999</v>
      </c>
      <c r="BE8" s="352">
        <v>0.10532809999999999</v>
      </c>
      <c r="BF8" s="352">
        <v>0.1064903</v>
      </c>
      <c r="BG8" s="352">
        <v>0.1040512</v>
      </c>
      <c r="BH8" s="352">
        <v>0.10411570000000001</v>
      </c>
      <c r="BI8" s="352">
        <v>0.1041291</v>
      </c>
      <c r="BJ8" s="352">
        <v>0.1039751</v>
      </c>
      <c r="BK8" s="352">
        <v>8.9853500000000003E-2</v>
      </c>
      <c r="BL8" s="352">
        <v>8.9483800000000002E-2</v>
      </c>
      <c r="BM8" s="352">
        <v>9.3032799999999999E-2</v>
      </c>
      <c r="BN8" s="352">
        <v>9.6519800000000003E-2</v>
      </c>
      <c r="BO8" s="352">
        <v>9.9924899999999997E-2</v>
      </c>
      <c r="BP8" s="352">
        <v>0.10315729999999999</v>
      </c>
      <c r="BQ8" s="352">
        <v>0.1057632</v>
      </c>
      <c r="BR8" s="352">
        <v>0.10632270000000001</v>
      </c>
      <c r="BS8" s="352">
        <v>0.1039559</v>
      </c>
      <c r="BT8" s="352">
        <v>0.1037019</v>
      </c>
      <c r="BU8" s="352">
        <v>0.1028741</v>
      </c>
      <c r="BV8" s="352">
        <v>0.1026403</v>
      </c>
    </row>
    <row r="9" spans="1:74" ht="11.1" customHeight="1" x14ac:dyDescent="0.2">
      <c r="A9" s="269" t="s">
        <v>1479</v>
      </c>
      <c r="B9" s="545" t="s">
        <v>1506</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0.20708099999999999</v>
      </c>
      <c r="AW9" s="341">
        <v>0.19978570000000001</v>
      </c>
      <c r="AX9" s="341">
        <v>0.21642030000000001</v>
      </c>
      <c r="AY9" s="352">
        <v>0.18520639999999999</v>
      </c>
      <c r="AZ9" s="352">
        <v>0.19513800000000001</v>
      </c>
      <c r="BA9" s="352">
        <v>0.2070419</v>
      </c>
      <c r="BB9" s="352">
        <v>0.22445209999999999</v>
      </c>
      <c r="BC9" s="352">
        <v>0.23935989999999999</v>
      </c>
      <c r="BD9" s="352">
        <v>0.25598179999999998</v>
      </c>
      <c r="BE9" s="352">
        <v>0.26036979999999998</v>
      </c>
      <c r="BF9" s="352">
        <v>0.26218570000000002</v>
      </c>
      <c r="BG9" s="352">
        <v>0.26959080000000002</v>
      </c>
      <c r="BH9" s="352">
        <v>0.2686674</v>
      </c>
      <c r="BI9" s="352">
        <v>0.27997909999999998</v>
      </c>
      <c r="BJ9" s="352">
        <v>0.2890028</v>
      </c>
      <c r="BK9" s="352">
        <v>0.27905099999999999</v>
      </c>
      <c r="BL9" s="352">
        <v>0.28061069999999999</v>
      </c>
      <c r="BM9" s="352">
        <v>0.28294609999999998</v>
      </c>
      <c r="BN9" s="352">
        <v>0.28663060000000001</v>
      </c>
      <c r="BO9" s="352">
        <v>0.28852260000000002</v>
      </c>
      <c r="BP9" s="352">
        <v>0.29446889999999998</v>
      </c>
      <c r="BQ9" s="352">
        <v>0.2902458</v>
      </c>
      <c r="BR9" s="352">
        <v>0.285134</v>
      </c>
      <c r="BS9" s="352">
        <v>0.28706310000000002</v>
      </c>
      <c r="BT9" s="352">
        <v>0.2821902</v>
      </c>
      <c r="BU9" s="352">
        <v>0.29146329999999998</v>
      </c>
      <c r="BV9" s="352">
        <v>0.29872539999999997</v>
      </c>
    </row>
    <row r="10" spans="1:74" ht="11.1" customHeight="1" x14ac:dyDescent="0.2">
      <c r="A10" s="269" t="s">
        <v>1480</v>
      </c>
      <c r="B10" s="597" t="s">
        <v>1507</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4.8328000000000003E-2</v>
      </c>
      <c r="AW10" s="341">
        <v>5.1462099999999997E-2</v>
      </c>
      <c r="AX10" s="341">
        <v>5.2913700000000001E-2</v>
      </c>
      <c r="AY10" s="352">
        <v>3.6234500000000003E-2</v>
      </c>
      <c r="AZ10" s="352">
        <v>3.5430999999999997E-2</v>
      </c>
      <c r="BA10" s="352">
        <v>3.47839E-2</v>
      </c>
      <c r="BB10" s="352">
        <v>3.5073500000000001E-2</v>
      </c>
      <c r="BC10" s="352">
        <v>3.6350199999999999E-2</v>
      </c>
      <c r="BD10" s="352">
        <v>3.8344799999999998E-2</v>
      </c>
      <c r="BE10" s="352">
        <v>3.7864700000000001E-2</v>
      </c>
      <c r="BF10" s="352">
        <v>4.0203099999999999E-2</v>
      </c>
      <c r="BG10" s="352">
        <v>4.3795300000000002E-2</v>
      </c>
      <c r="BH10" s="352">
        <v>4.3812499999999997E-2</v>
      </c>
      <c r="BI10" s="352">
        <v>4.4726599999999998E-2</v>
      </c>
      <c r="BJ10" s="352">
        <v>4.5862699999999999E-2</v>
      </c>
      <c r="BK10" s="352">
        <v>4.4720099999999999E-2</v>
      </c>
      <c r="BL10" s="352">
        <v>4.5625499999999999E-2</v>
      </c>
      <c r="BM10" s="352">
        <v>4.4500900000000003E-2</v>
      </c>
      <c r="BN10" s="352">
        <v>4.3661999999999999E-2</v>
      </c>
      <c r="BO10" s="352">
        <v>4.3766199999999998E-2</v>
      </c>
      <c r="BP10" s="352">
        <v>4.4761599999999999E-2</v>
      </c>
      <c r="BQ10" s="352">
        <v>4.5332999999999998E-2</v>
      </c>
      <c r="BR10" s="352">
        <v>4.4965699999999997E-2</v>
      </c>
      <c r="BS10" s="352">
        <v>4.7726699999999997E-2</v>
      </c>
      <c r="BT10" s="352">
        <v>4.7314099999999998E-2</v>
      </c>
      <c r="BU10" s="352">
        <v>4.8006199999999999E-2</v>
      </c>
      <c r="BV10" s="352">
        <v>4.8973200000000001E-2</v>
      </c>
    </row>
    <row r="11" spans="1:74" ht="11.1" customHeight="1" x14ac:dyDescent="0.2">
      <c r="A11" s="269" t="s">
        <v>1481</v>
      </c>
      <c r="B11" s="597" t="s">
        <v>1508</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-0.11425399999999999</v>
      </c>
      <c r="AW11" s="341">
        <v>-0.16586666667</v>
      </c>
      <c r="AX11" s="341">
        <v>-0.16400000000000001</v>
      </c>
      <c r="AY11" s="352">
        <v>-0.15870629999999999</v>
      </c>
      <c r="AZ11" s="352">
        <v>-0.1327296</v>
      </c>
      <c r="BA11" s="352">
        <v>-0.15562519999999999</v>
      </c>
      <c r="BB11" s="352">
        <v>-0.1573465</v>
      </c>
      <c r="BC11" s="352">
        <v>-0.14823800000000001</v>
      </c>
      <c r="BD11" s="352">
        <v>-0.13294500000000001</v>
      </c>
      <c r="BE11" s="352">
        <v>-0.1220822</v>
      </c>
      <c r="BF11" s="352">
        <v>-0.1438992</v>
      </c>
      <c r="BG11" s="352">
        <v>-0.15360370000000001</v>
      </c>
      <c r="BH11" s="352">
        <v>-0.14385870000000001</v>
      </c>
      <c r="BI11" s="352">
        <v>-0.16294610000000001</v>
      </c>
      <c r="BJ11" s="352">
        <v>-0.15514230000000001</v>
      </c>
      <c r="BK11" s="352">
        <v>-0.1609767</v>
      </c>
      <c r="BL11" s="352">
        <v>-0.1326813</v>
      </c>
      <c r="BM11" s="352">
        <v>-0.16347229999999999</v>
      </c>
      <c r="BN11" s="352">
        <v>-0.15825739999999999</v>
      </c>
      <c r="BO11" s="352">
        <v>-0.15681829999999999</v>
      </c>
      <c r="BP11" s="352">
        <v>-0.14696519999999999</v>
      </c>
      <c r="BQ11" s="352">
        <v>-0.1353636</v>
      </c>
      <c r="BR11" s="352">
        <v>-0.1574439</v>
      </c>
      <c r="BS11" s="352">
        <v>-0.165211</v>
      </c>
      <c r="BT11" s="352">
        <v>-0.15438740000000001</v>
      </c>
      <c r="BU11" s="352">
        <v>-0.1687632</v>
      </c>
      <c r="BV11" s="352">
        <v>-0.15742610000000001</v>
      </c>
    </row>
    <row r="12" spans="1:74" ht="11.1" customHeight="1" x14ac:dyDescent="0.2">
      <c r="A12" s="269" t="s">
        <v>1482</v>
      </c>
      <c r="B12" s="597" t="s">
        <v>1509</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3.9999999999999998E-6</v>
      </c>
      <c r="AW12" s="341">
        <v>-1.01949E-2</v>
      </c>
      <c r="AX12" s="341">
        <v>3.5661290322999998E-3</v>
      </c>
      <c r="AY12" s="352">
        <v>-4.6438299999999998E-3</v>
      </c>
      <c r="AZ12" s="352">
        <v>-6.5921999999999997E-4</v>
      </c>
      <c r="BA12" s="352">
        <v>-1.89898E-3</v>
      </c>
      <c r="BB12" s="352">
        <v>-4.3498399999999998E-3</v>
      </c>
      <c r="BC12" s="352">
        <v>-6.1472799999999998E-3</v>
      </c>
      <c r="BD12" s="352">
        <v>-1.7810199999999999E-3</v>
      </c>
      <c r="BE12" s="352">
        <v>-2.7850700000000002E-3</v>
      </c>
      <c r="BF12" s="352">
        <v>-3.4529600000000001E-3</v>
      </c>
      <c r="BG12" s="352">
        <v>-2.3503600000000001E-3</v>
      </c>
      <c r="BH12" s="352">
        <v>1.1717400000000001E-3</v>
      </c>
      <c r="BI12" s="352">
        <v>1.8713200000000001E-3</v>
      </c>
      <c r="BJ12" s="352">
        <v>2.4049900000000001E-3</v>
      </c>
      <c r="BK12" s="352">
        <v>-6.31082E-3</v>
      </c>
      <c r="BL12" s="352">
        <v>-1.94757E-3</v>
      </c>
      <c r="BM12" s="352">
        <v>-2.8952600000000002E-3</v>
      </c>
      <c r="BN12" s="352">
        <v>-5.1208499999999997E-3</v>
      </c>
      <c r="BO12" s="352">
        <v>-6.7445300000000003E-3</v>
      </c>
      <c r="BP12" s="352">
        <v>-2.2442199999999999E-3</v>
      </c>
      <c r="BQ12" s="352">
        <v>-3.14489E-3</v>
      </c>
      <c r="BR12" s="352">
        <v>-3.7330200000000001E-3</v>
      </c>
      <c r="BS12" s="352">
        <v>-2.5689100000000002E-3</v>
      </c>
      <c r="BT12" s="352">
        <v>1.68239E-3</v>
      </c>
      <c r="BU12" s="352">
        <v>2.7385299999999999E-3</v>
      </c>
      <c r="BV12" s="352">
        <v>3.3025799999999998E-3</v>
      </c>
    </row>
    <row r="13" spans="1:74" ht="11.1" customHeight="1" x14ac:dyDescent="0.2">
      <c r="A13" s="269" t="s">
        <v>1483</v>
      </c>
      <c r="B13" s="597" t="s">
        <v>1531</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-2.0737999999999999E-2</v>
      </c>
      <c r="AW13" s="341">
        <v>-3.6351833333000003E-2</v>
      </c>
      <c r="AX13" s="341">
        <v>-3.5345183870999997E-2</v>
      </c>
      <c r="AY13" s="352">
        <v>-2.0052799999999999E-2</v>
      </c>
      <c r="AZ13" s="352">
        <v>-2.12082E-2</v>
      </c>
      <c r="BA13" s="352">
        <v>-2.2113000000000001E-2</v>
      </c>
      <c r="BB13" s="352">
        <v>-2.29036E-2</v>
      </c>
      <c r="BC13" s="352">
        <v>-2.3232200000000001E-2</v>
      </c>
      <c r="BD13" s="352">
        <v>-2.40772E-2</v>
      </c>
      <c r="BE13" s="352">
        <v>-2.3005600000000001E-2</v>
      </c>
      <c r="BF13" s="352">
        <v>-2.1321300000000001E-2</v>
      </c>
      <c r="BG13" s="352">
        <v>-2.1418900000000001E-2</v>
      </c>
      <c r="BH13" s="352">
        <v>-1.98763E-2</v>
      </c>
      <c r="BI13" s="352">
        <v>-2.14273E-2</v>
      </c>
      <c r="BJ13" s="352">
        <v>-2.2534800000000001E-2</v>
      </c>
      <c r="BK13" s="352">
        <v>-1.7310300000000001E-2</v>
      </c>
      <c r="BL13" s="352">
        <v>-1.8631700000000001E-2</v>
      </c>
      <c r="BM13" s="352">
        <v>-1.9676699999999998E-2</v>
      </c>
      <c r="BN13" s="352">
        <v>-2.0590399999999998E-2</v>
      </c>
      <c r="BO13" s="352">
        <v>-2.1008499999999999E-2</v>
      </c>
      <c r="BP13" s="352">
        <v>-2.1960500000000001E-2</v>
      </c>
      <c r="BQ13" s="352">
        <v>-2.08921E-2</v>
      </c>
      <c r="BR13" s="352">
        <v>-1.9214100000000001E-2</v>
      </c>
      <c r="BS13" s="352">
        <v>-1.9287800000000001E-2</v>
      </c>
      <c r="BT13" s="352">
        <v>-1.7741300000000002E-2</v>
      </c>
      <c r="BU13" s="352">
        <v>-1.9403699999999999E-2</v>
      </c>
      <c r="BV13" s="352">
        <v>-2.0596300000000001E-2</v>
      </c>
    </row>
    <row r="14" spans="1:74" ht="11.1" customHeight="1" x14ac:dyDescent="0.2">
      <c r="A14" s="269" t="s">
        <v>1484</v>
      </c>
      <c r="B14" s="597" t="s">
        <v>1532</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-1.9999999999999999E-6</v>
      </c>
      <c r="AW14" s="341">
        <v>-1.3466666667E-5</v>
      </c>
      <c r="AX14" s="341">
        <v>0</v>
      </c>
      <c r="AY14" s="352">
        <v>0</v>
      </c>
      <c r="AZ14" s="352">
        <v>0</v>
      </c>
      <c r="BA14" s="352">
        <v>0</v>
      </c>
      <c r="BB14" s="352">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1528</v>
      </c>
      <c r="B15" s="597" t="s">
        <v>1527</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1.3873190476E-3</v>
      </c>
      <c r="AX15" s="341">
        <v>-4.8522248848000001E-2</v>
      </c>
      <c r="AY15" s="352">
        <v>-8.0126100000000006E-2</v>
      </c>
      <c r="AZ15" s="352">
        <v>-1.2461E-2</v>
      </c>
      <c r="BA15" s="352">
        <v>2.1283000000000001E-4</v>
      </c>
      <c r="BB15" s="352">
        <v>3.2026499999999999E-2</v>
      </c>
      <c r="BC15" s="352">
        <v>4.2526599999999998E-2</v>
      </c>
      <c r="BD15" s="352">
        <v>2.3474999999999999E-2</v>
      </c>
      <c r="BE15" s="352">
        <v>1.5210200000000001E-3</v>
      </c>
      <c r="BF15" s="352">
        <v>2.1107000000000001E-2</v>
      </c>
      <c r="BG15" s="352">
        <v>8.2020900000000004E-3</v>
      </c>
      <c r="BH15" s="352">
        <v>1.32671E-2</v>
      </c>
      <c r="BI15" s="352">
        <v>-4.1117500000000001E-2</v>
      </c>
      <c r="BJ15" s="352">
        <v>-4.6971800000000001E-2</v>
      </c>
      <c r="BK15" s="352">
        <v>-8.8662500000000005E-2</v>
      </c>
      <c r="BL15" s="352">
        <v>-1.4080000000000001E-2</v>
      </c>
      <c r="BM15" s="352">
        <v>-3.1542200000000001E-3</v>
      </c>
      <c r="BN15" s="352">
        <v>2.9291000000000001E-2</v>
      </c>
      <c r="BO15" s="352">
        <v>4.13701E-2</v>
      </c>
      <c r="BP15" s="352">
        <v>2.0943900000000001E-2</v>
      </c>
      <c r="BQ15" s="352">
        <v>-1.9662299999999998E-3</v>
      </c>
      <c r="BR15" s="352">
        <v>2.0424600000000001E-2</v>
      </c>
      <c r="BS15" s="352">
        <v>7.1235200000000004E-3</v>
      </c>
      <c r="BT15" s="352">
        <v>1.29087E-2</v>
      </c>
      <c r="BU15" s="352">
        <v>-4.6538299999999998E-2</v>
      </c>
      <c r="BV15" s="352">
        <v>-5.2169500000000001E-2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1518</v>
      </c>
      <c r="B17" s="544" t="s">
        <v>1534</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4.3494747741999999</v>
      </c>
      <c r="AW17" s="102">
        <v>4.0035513667</v>
      </c>
      <c r="AX17" s="102">
        <v>4.0255209645000001</v>
      </c>
      <c r="AY17" s="559">
        <v>4.1397760000000003</v>
      </c>
      <c r="AZ17" s="559">
        <v>4.189184</v>
      </c>
      <c r="BA17" s="559">
        <v>4.1589749999999999</v>
      </c>
      <c r="BB17" s="559">
        <v>4.1406479999999997</v>
      </c>
      <c r="BC17" s="559">
        <v>4.0610059999999999</v>
      </c>
      <c r="BD17" s="559">
        <v>4.1855469999999997</v>
      </c>
      <c r="BE17" s="559">
        <v>4.0612709999999996</v>
      </c>
      <c r="BF17" s="559">
        <v>4.190404</v>
      </c>
      <c r="BG17" s="559">
        <v>4.1885000000000003</v>
      </c>
      <c r="BH17" s="559">
        <v>4.3813430000000002</v>
      </c>
      <c r="BI17" s="559">
        <v>4.1234400000000004</v>
      </c>
      <c r="BJ17" s="559">
        <v>4.064038</v>
      </c>
      <c r="BK17" s="559">
        <v>4.1382380000000003</v>
      </c>
      <c r="BL17" s="559">
        <v>4.2463790000000001</v>
      </c>
      <c r="BM17" s="559">
        <v>4.219125</v>
      </c>
      <c r="BN17" s="559">
        <v>4.2352780000000001</v>
      </c>
      <c r="BO17" s="559">
        <v>4.13687</v>
      </c>
      <c r="BP17" s="559">
        <v>4.2657170000000004</v>
      </c>
      <c r="BQ17" s="559">
        <v>4.0899609999999997</v>
      </c>
      <c r="BR17" s="559">
        <v>4.2338760000000004</v>
      </c>
      <c r="BS17" s="559">
        <v>4.2360439999999997</v>
      </c>
      <c r="BT17" s="559">
        <v>4.3957680000000003</v>
      </c>
      <c r="BU17" s="559">
        <v>4.2076460000000004</v>
      </c>
      <c r="BV17" s="559">
        <v>4.1376619999999997</v>
      </c>
    </row>
    <row r="18" spans="1:74" s="273" customFormat="1" ht="11.1" customHeight="1" x14ac:dyDescent="0.2">
      <c r="A18" s="270" t="s">
        <v>450</v>
      </c>
      <c r="B18" s="545" t="s">
        <v>1519</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5.1743666667000001</v>
      </c>
      <c r="AX18" s="341">
        <v>5.3602580645</v>
      </c>
      <c r="AY18" s="352">
        <v>4.8405399999999998</v>
      </c>
      <c r="AZ18" s="352">
        <v>4.6124980000000004</v>
      </c>
      <c r="BA18" s="352">
        <v>4.7858010000000002</v>
      </c>
      <c r="BB18" s="352">
        <v>4.8222699999999996</v>
      </c>
      <c r="BC18" s="352">
        <v>4.8609200000000001</v>
      </c>
      <c r="BD18" s="352">
        <v>4.9305389999999996</v>
      </c>
      <c r="BE18" s="352">
        <v>5.0744400000000001</v>
      </c>
      <c r="BF18" s="352">
        <v>5.0648090000000003</v>
      </c>
      <c r="BG18" s="352">
        <v>4.8674150000000003</v>
      </c>
      <c r="BH18" s="352">
        <v>4.7683530000000003</v>
      </c>
      <c r="BI18" s="352">
        <v>4.9336149999999996</v>
      </c>
      <c r="BJ18" s="352">
        <v>4.9405349999999997</v>
      </c>
      <c r="BK18" s="352">
        <v>4.7236979999999997</v>
      </c>
      <c r="BL18" s="352">
        <v>4.5506279999999997</v>
      </c>
      <c r="BM18" s="352">
        <v>4.7718239999999996</v>
      </c>
      <c r="BN18" s="352">
        <v>4.7752109999999997</v>
      </c>
      <c r="BO18" s="352">
        <v>4.8745269999999996</v>
      </c>
      <c r="BP18" s="352">
        <v>4.8640800000000004</v>
      </c>
      <c r="BQ18" s="352">
        <v>4.9268090000000004</v>
      </c>
      <c r="BR18" s="352">
        <v>4.9258129999999998</v>
      </c>
      <c r="BS18" s="352">
        <v>4.797383</v>
      </c>
      <c r="BT18" s="352">
        <v>4.7064909999999998</v>
      </c>
      <c r="BU18" s="352">
        <v>4.8263639999999999</v>
      </c>
      <c r="BV18" s="352">
        <v>4.8890919999999998</v>
      </c>
    </row>
    <row r="19" spans="1:74" s="273" customFormat="1" ht="11.1" customHeight="1" x14ac:dyDescent="0.2">
      <c r="A19" s="269" t="s">
        <v>1478</v>
      </c>
      <c r="B19" s="545" t="s">
        <v>1505</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7.6480999999999993E-2</v>
      </c>
      <c r="AW19" s="341">
        <v>7.4543700000000004E-2</v>
      </c>
      <c r="AX19" s="341">
        <v>8.5340899999999997E-2</v>
      </c>
      <c r="AY19" s="352">
        <v>7.3124099999999997E-2</v>
      </c>
      <c r="AZ19" s="352">
        <v>7.6026899999999994E-2</v>
      </c>
      <c r="BA19" s="352">
        <v>8.1285999999999997E-2</v>
      </c>
      <c r="BB19" s="352">
        <v>8.7087200000000003E-2</v>
      </c>
      <c r="BC19" s="352">
        <v>9.5102999999999993E-2</v>
      </c>
      <c r="BD19" s="352">
        <v>0.10163949999999999</v>
      </c>
      <c r="BE19" s="352">
        <v>0.10532809999999999</v>
      </c>
      <c r="BF19" s="352">
        <v>0.1064903</v>
      </c>
      <c r="BG19" s="352">
        <v>0.1040512</v>
      </c>
      <c r="BH19" s="352">
        <v>0.10411570000000001</v>
      </c>
      <c r="BI19" s="352">
        <v>0.1041291</v>
      </c>
      <c r="BJ19" s="352">
        <v>0.1039751</v>
      </c>
      <c r="BK19" s="352">
        <v>8.9853500000000003E-2</v>
      </c>
      <c r="BL19" s="352">
        <v>8.9483800000000002E-2</v>
      </c>
      <c r="BM19" s="352">
        <v>9.3032799999999999E-2</v>
      </c>
      <c r="BN19" s="352">
        <v>9.6519800000000003E-2</v>
      </c>
      <c r="BO19" s="352">
        <v>9.9924899999999997E-2</v>
      </c>
      <c r="BP19" s="352">
        <v>0.10315729999999999</v>
      </c>
      <c r="BQ19" s="352">
        <v>0.1057632</v>
      </c>
      <c r="BR19" s="352">
        <v>0.10632270000000001</v>
      </c>
      <c r="BS19" s="352">
        <v>0.1039559</v>
      </c>
      <c r="BT19" s="352">
        <v>0.1037019</v>
      </c>
      <c r="BU19" s="352">
        <v>0.1028741</v>
      </c>
      <c r="BV19" s="352">
        <v>0.1026403</v>
      </c>
    </row>
    <row r="20" spans="1:74" ht="11.1" customHeight="1" x14ac:dyDescent="0.2">
      <c r="A20" s="270" t="s">
        <v>1479</v>
      </c>
      <c r="B20" s="545" t="s">
        <v>1506</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0.20708099999999999</v>
      </c>
      <c r="AW20" s="341">
        <v>0.19978570000000001</v>
      </c>
      <c r="AX20" s="341">
        <v>0.21642030000000001</v>
      </c>
      <c r="AY20" s="352">
        <v>0.18520639999999999</v>
      </c>
      <c r="AZ20" s="352">
        <v>0.19513800000000001</v>
      </c>
      <c r="BA20" s="352">
        <v>0.2070419</v>
      </c>
      <c r="BB20" s="352">
        <v>0.22445209999999999</v>
      </c>
      <c r="BC20" s="352">
        <v>0.23935989999999999</v>
      </c>
      <c r="BD20" s="352">
        <v>0.25598179999999998</v>
      </c>
      <c r="BE20" s="352">
        <v>0.26036979999999998</v>
      </c>
      <c r="BF20" s="352">
        <v>0.26218570000000002</v>
      </c>
      <c r="BG20" s="352">
        <v>0.26959080000000002</v>
      </c>
      <c r="BH20" s="352">
        <v>0.2686674</v>
      </c>
      <c r="BI20" s="352">
        <v>0.27997909999999998</v>
      </c>
      <c r="BJ20" s="352">
        <v>0.2890028</v>
      </c>
      <c r="BK20" s="352">
        <v>0.27905099999999999</v>
      </c>
      <c r="BL20" s="352">
        <v>0.28061069999999999</v>
      </c>
      <c r="BM20" s="352">
        <v>0.28294609999999998</v>
      </c>
      <c r="BN20" s="352">
        <v>0.28663060000000001</v>
      </c>
      <c r="BO20" s="352">
        <v>0.28852260000000002</v>
      </c>
      <c r="BP20" s="352">
        <v>0.29446889999999998</v>
      </c>
      <c r="BQ20" s="352">
        <v>0.2902458</v>
      </c>
      <c r="BR20" s="352">
        <v>0.285134</v>
      </c>
      <c r="BS20" s="352">
        <v>0.28706310000000002</v>
      </c>
      <c r="BT20" s="352">
        <v>0.2821902</v>
      </c>
      <c r="BU20" s="352">
        <v>0.29146329999999998</v>
      </c>
      <c r="BV20" s="352">
        <v>0.29872539999999997</v>
      </c>
    </row>
    <row r="21" spans="1:74" ht="11.1" customHeight="1" x14ac:dyDescent="0.2">
      <c r="A21" s="269" t="s">
        <v>97</v>
      </c>
      <c r="B21" s="545" t="s">
        <v>1520</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-1.0894250000000001</v>
      </c>
      <c r="AW21" s="341">
        <v>-1.2594904762000001</v>
      </c>
      <c r="AX21" s="341">
        <v>-1.1259124424</v>
      </c>
      <c r="AY21" s="352">
        <v>-0.89765930000000005</v>
      </c>
      <c r="AZ21" s="352">
        <v>-0.87062709999999999</v>
      </c>
      <c r="BA21" s="352">
        <v>-0.95512640000000004</v>
      </c>
      <c r="BB21" s="352">
        <v>-1.0552410000000001</v>
      </c>
      <c r="BC21" s="352">
        <v>-0.99309069999999999</v>
      </c>
      <c r="BD21" s="352">
        <v>-1.0349930000000001</v>
      </c>
      <c r="BE21" s="352">
        <v>-1.113167</v>
      </c>
      <c r="BF21" s="352">
        <v>-1.157165</v>
      </c>
      <c r="BG21" s="352">
        <v>-1.069474</v>
      </c>
      <c r="BH21" s="352">
        <v>-0.94664959999999998</v>
      </c>
      <c r="BI21" s="352">
        <v>-0.95852689999999996</v>
      </c>
      <c r="BJ21" s="352">
        <v>-0.980989</v>
      </c>
      <c r="BK21" s="352">
        <v>-0.71102659999999995</v>
      </c>
      <c r="BL21" s="352">
        <v>-0.84539010000000003</v>
      </c>
      <c r="BM21" s="352">
        <v>-0.91990450000000001</v>
      </c>
      <c r="BN21" s="352">
        <v>-1.0332749999999999</v>
      </c>
      <c r="BO21" s="352">
        <v>-0.93146600000000002</v>
      </c>
      <c r="BP21" s="352">
        <v>-0.97184649999999995</v>
      </c>
      <c r="BQ21" s="352">
        <v>-0.98906970000000005</v>
      </c>
      <c r="BR21" s="352">
        <v>-1.008448</v>
      </c>
      <c r="BS21" s="352">
        <v>-0.99345229999999995</v>
      </c>
      <c r="BT21" s="352">
        <v>-0.84378019999999998</v>
      </c>
      <c r="BU21" s="352">
        <v>-0.82114149999999997</v>
      </c>
      <c r="BV21" s="352">
        <v>-0.82274230000000004</v>
      </c>
    </row>
    <row r="22" spans="1:74" ht="11.1" customHeight="1" x14ac:dyDescent="0.2">
      <c r="A22" s="269" t="s">
        <v>1482</v>
      </c>
      <c r="B22" s="545" t="s">
        <v>1509</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3.9999999999999998E-6</v>
      </c>
      <c r="AW22" s="341">
        <v>-1.01949E-2</v>
      </c>
      <c r="AX22" s="341">
        <v>3.5661290322999998E-3</v>
      </c>
      <c r="AY22" s="352">
        <v>-4.6438299999999998E-3</v>
      </c>
      <c r="AZ22" s="352">
        <v>-6.5921999999999997E-4</v>
      </c>
      <c r="BA22" s="352">
        <v>-1.89898E-3</v>
      </c>
      <c r="BB22" s="352">
        <v>-4.3498399999999998E-3</v>
      </c>
      <c r="BC22" s="352">
        <v>-6.1472799999999998E-3</v>
      </c>
      <c r="BD22" s="352">
        <v>-1.7810199999999999E-3</v>
      </c>
      <c r="BE22" s="352">
        <v>-2.7850700000000002E-3</v>
      </c>
      <c r="BF22" s="352">
        <v>-3.4529600000000001E-3</v>
      </c>
      <c r="BG22" s="352">
        <v>-2.3503600000000001E-3</v>
      </c>
      <c r="BH22" s="352">
        <v>1.1717400000000001E-3</v>
      </c>
      <c r="BI22" s="352">
        <v>1.8713200000000001E-3</v>
      </c>
      <c r="BJ22" s="352">
        <v>2.4049900000000001E-3</v>
      </c>
      <c r="BK22" s="352">
        <v>-6.31082E-3</v>
      </c>
      <c r="BL22" s="352">
        <v>-1.94757E-3</v>
      </c>
      <c r="BM22" s="352">
        <v>-2.8952600000000002E-3</v>
      </c>
      <c r="BN22" s="352">
        <v>-5.1208499999999997E-3</v>
      </c>
      <c r="BO22" s="352">
        <v>-6.7445300000000003E-3</v>
      </c>
      <c r="BP22" s="352">
        <v>-2.2442199999999999E-3</v>
      </c>
      <c r="BQ22" s="352">
        <v>-3.14489E-3</v>
      </c>
      <c r="BR22" s="352">
        <v>-3.7330200000000001E-3</v>
      </c>
      <c r="BS22" s="352">
        <v>-2.5689100000000002E-3</v>
      </c>
      <c r="BT22" s="352">
        <v>1.68239E-3</v>
      </c>
      <c r="BU22" s="352">
        <v>2.7385299999999999E-3</v>
      </c>
      <c r="BV22" s="352">
        <v>3.3025799999999998E-3</v>
      </c>
    </row>
    <row r="23" spans="1:74" ht="11.1" customHeight="1" x14ac:dyDescent="0.2">
      <c r="A23" s="270" t="s">
        <v>1483</v>
      </c>
      <c r="B23" s="545" t="s">
        <v>1510</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-2.0737999999999999E-2</v>
      </c>
      <c r="AW23" s="341">
        <v>-3.6351833333000003E-2</v>
      </c>
      <c r="AX23" s="341">
        <v>-3.5345183870999997E-2</v>
      </c>
      <c r="AY23" s="352">
        <v>-2.0052799999999999E-2</v>
      </c>
      <c r="AZ23" s="352">
        <v>-2.12082E-2</v>
      </c>
      <c r="BA23" s="352">
        <v>-2.2113000000000001E-2</v>
      </c>
      <c r="BB23" s="352">
        <v>-2.29036E-2</v>
      </c>
      <c r="BC23" s="352">
        <v>-2.3232200000000001E-2</v>
      </c>
      <c r="BD23" s="352">
        <v>-2.40772E-2</v>
      </c>
      <c r="BE23" s="352">
        <v>-2.3005600000000001E-2</v>
      </c>
      <c r="BF23" s="352">
        <v>-2.1321300000000001E-2</v>
      </c>
      <c r="BG23" s="352">
        <v>-2.1418900000000001E-2</v>
      </c>
      <c r="BH23" s="352">
        <v>-1.98763E-2</v>
      </c>
      <c r="BI23" s="352">
        <v>-2.14273E-2</v>
      </c>
      <c r="BJ23" s="352">
        <v>-2.2534800000000001E-2</v>
      </c>
      <c r="BK23" s="352">
        <v>-1.7310300000000001E-2</v>
      </c>
      <c r="BL23" s="352">
        <v>-1.8631700000000001E-2</v>
      </c>
      <c r="BM23" s="352">
        <v>-1.9676699999999998E-2</v>
      </c>
      <c r="BN23" s="352">
        <v>-2.0590399999999998E-2</v>
      </c>
      <c r="BO23" s="352">
        <v>-2.1008499999999999E-2</v>
      </c>
      <c r="BP23" s="352">
        <v>-2.1960500000000001E-2</v>
      </c>
      <c r="BQ23" s="352">
        <v>-2.08921E-2</v>
      </c>
      <c r="BR23" s="352">
        <v>-1.9214100000000001E-2</v>
      </c>
      <c r="BS23" s="352">
        <v>-1.9287800000000001E-2</v>
      </c>
      <c r="BT23" s="352">
        <v>-1.7741300000000002E-2</v>
      </c>
      <c r="BU23" s="352">
        <v>-1.9403699999999999E-2</v>
      </c>
      <c r="BV23" s="352">
        <v>-2.0596300000000001E-2</v>
      </c>
    </row>
    <row r="24" spans="1:74" ht="11.1" customHeight="1" x14ac:dyDescent="0.2">
      <c r="A24" s="270" t="s">
        <v>1529</v>
      </c>
      <c r="B24" s="545" t="s">
        <v>1530</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-0.10057079048000001</v>
      </c>
      <c r="AX24" s="341">
        <v>-0.43805220276000001</v>
      </c>
      <c r="AY24" s="352">
        <v>4.4618399999999999E-3</v>
      </c>
      <c r="AZ24" s="352">
        <v>0.24036640000000001</v>
      </c>
      <c r="BA24" s="352">
        <v>0.1096719</v>
      </c>
      <c r="BB24" s="352">
        <v>0.13901250000000001</v>
      </c>
      <c r="BC24" s="352">
        <v>-6.1677700000000002E-2</v>
      </c>
      <c r="BD24" s="352">
        <v>1.2103900000000001E-2</v>
      </c>
      <c r="BE24" s="352">
        <v>-0.1880135</v>
      </c>
      <c r="BF24" s="352">
        <v>-4.8247200000000002E-3</v>
      </c>
      <c r="BG24" s="352">
        <v>9.7555100000000006E-2</v>
      </c>
      <c r="BH24" s="352">
        <v>0.25765589999999999</v>
      </c>
      <c r="BI24" s="352">
        <v>-0.1681164</v>
      </c>
      <c r="BJ24" s="352">
        <v>-0.22271489999999999</v>
      </c>
      <c r="BK24" s="352">
        <v>-0.1739049</v>
      </c>
      <c r="BL24" s="352">
        <v>0.2381249</v>
      </c>
      <c r="BM24" s="352">
        <v>6.3203200000000001E-2</v>
      </c>
      <c r="BN24" s="352">
        <v>0.188804</v>
      </c>
      <c r="BO24" s="352">
        <v>-0.1142381</v>
      </c>
      <c r="BP24" s="352">
        <v>5.5500500000000001E-2</v>
      </c>
      <c r="BQ24" s="352">
        <v>-0.1669012</v>
      </c>
      <c r="BR24" s="352">
        <v>4.8404299999999997E-3</v>
      </c>
      <c r="BS24" s="352">
        <v>0.1200968</v>
      </c>
      <c r="BT24" s="352">
        <v>0.21549670000000001</v>
      </c>
      <c r="BU24" s="352">
        <v>-0.12710160000000001</v>
      </c>
      <c r="BV24" s="352">
        <v>-0.2671307</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559"/>
      <c r="AZ25" s="559"/>
      <c r="BA25" s="559"/>
      <c r="BB25" s="559"/>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559"/>
      <c r="AZ26" s="559"/>
      <c r="BA26" s="559"/>
      <c r="BB26" s="559"/>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1521</v>
      </c>
      <c r="B27" s="544" t="s">
        <v>1487</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1.2170933003</v>
      </c>
      <c r="AV27" s="102">
        <v>1.2899644839</v>
      </c>
      <c r="AW27" s="102">
        <v>1.2172237189999999</v>
      </c>
      <c r="AX27" s="102">
        <v>1.2210187576</v>
      </c>
      <c r="AY27" s="559">
        <v>1.1236600000000001</v>
      </c>
      <c r="AZ27" s="559">
        <v>1.1804269999999999</v>
      </c>
      <c r="BA27" s="559">
        <v>1.2009369999999999</v>
      </c>
      <c r="BB27" s="559">
        <v>1.239179</v>
      </c>
      <c r="BC27" s="559">
        <v>1.3052280000000001</v>
      </c>
      <c r="BD27" s="559">
        <v>1.3274589999999999</v>
      </c>
      <c r="BE27" s="559">
        <v>1.329175</v>
      </c>
      <c r="BF27" s="559">
        <v>1.3401240000000001</v>
      </c>
      <c r="BG27" s="559">
        <v>1.299855</v>
      </c>
      <c r="BH27" s="559">
        <v>1.3466590000000001</v>
      </c>
      <c r="BI27" s="559">
        <v>1.3368340000000001</v>
      </c>
      <c r="BJ27" s="559">
        <v>1.325915</v>
      </c>
      <c r="BK27" s="559">
        <v>1.232183</v>
      </c>
      <c r="BL27" s="559">
        <v>1.291156</v>
      </c>
      <c r="BM27" s="559">
        <v>1.297304</v>
      </c>
      <c r="BN27" s="559">
        <v>1.318586</v>
      </c>
      <c r="BO27" s="559">
        <v>1.367248</v>
      </c>
      <c r="BP27" s="559">
        <v>1.3724540000000001</v>
      </c>
      <c r="BQ27" s="559">
        <v>1.363999</v>
      </c>
      <c r="BR27" s="559">
        <v>1.367048</v>
      </c>
      <c r="BS27" s="559">
        <v>1.330217</v>
      </c>
      <c r="BT27" s="559">
        <v>1.3662510000000001</v>
      </c>
      <c r="BU27" s="559">
        <v>1.3423769999999999</v>
      </c>
      <c r="BV27" s="559">
        <v>1.3281689999999999</v>
      </c>
    </row>
    <row r="28" spans="1:74" s="239" customFormat="1" ht="11.1" customHeight="1" x14ac:dyDescent="0.2">
      <c r="A28" s="270" t="s">
        <v>509</v>
      </c>
      <c r="B28" s="545" t="s">
        <v>1116</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0.99636448386999998</v>
      </c>
      <c r="AW28" s="341">
        <v>0.93370221904999995</v>
      </c>
      <c r="AX28" s="341">
        <v>0.91308755760000004</v>
      </c>
      <c r="AY28" s="352">
        <v>0.87129690000000004</v>
      </c>
      <c r="AZ28" s="352">
        <v>0.898366</v>
      </c>
      <c r="BA28" s="352">
        <v>0.90473300000000001</v>
      </c>
      <c r="BB28" s="352">
        <v>0.9158039</v>
      </c>
      <c r="BC28" s="352">
        <v>0.95184219999999997</v>
      </c>
      <c r="BD28" s="352">
        <v>0.95689900000000006</v>
      </c>
      <c r="BE28" s="352">
        <v>0.95020740000000004</v>
      </c>
      <c r="BF28" s="352">
        <v>0.9511558</v>
      </c>
      <c r="BG28" s="352">
        <v>0.90404209999999996</v>
      </c>
      <c r="BH28" s="352">
        <v>0.95284239999999998</v>
      </c>
      <c r="BI28" s="352">
        <v>0.94305969999999995</v>
      </c>
      <c r="BJ28" s="352">
        <v>0.92335230000000001</v>
      </c>
      <c r="BK28" s="352">
        <v>0.86861770000000005</v>
      </c>
      <c r="BL28" s="352">
        <v>0.90042290000000003</v>
      </c>
      <c r="BM28" s="352">
        <v>0.905698</v>
      </c>
      <c r="BN28" s="352">
        <v>0.91622079999999995</v>
      </c>
      <c r="BO28" s="352">
        <v>0.95199699999999998</v>
      </c>
      <c r="BP28" s="352">
        <v>0.95633849999999998</v>
      </c>
      <c r="BQ28" s="352">
        <v>0.94895669999999999</v>
      </c>
      <c r="BR28" s="352">
        <v>0.949349</v>
      </c>
      <c r="BS28" s="352">
        <v>0.91243750000000001</v>
      </c>
      <c r="BT28" s="352">
        <v>0.9535806</v>
      </c>
      <c r="BU28" s="352">
        <v>0.9375095</v>
      </c>
      <c r="BV28" s="352">
        <v>0.91630259999999997</v>
      </c>
    </row>
    <row r="29" spans="1:74" s="239" customFormat="1" ht="11.1" customHeight="1" x14ac:dyDescent="0.2">
      <c r="A29" s="269" t="s">
        <v>1488</v>
      </c>
      <c r="B29" s="545" t="s">
        <v>1512</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7.7780467000000006E-2</v>
      </c>
      <c r="AV29" s="341">
        <v>6.5845000000000001E-2</v>
      </c>
      <c r="AW29" s="341">
        <v>7.0524500000000004E-2</v>
      </c>
      <c r="AX29" s="341">
        <v>7.9378900000000002E-2</v>
      </c>
      <c r="AY29" s="352">
        <v>5.5475499999999997E-2</v>
      </c>
      <c r="AZ29" s="352">
        <v>7.2222999999999996E-2</v>
      </c>
      <c r="BA29" s="352">
        <v>7.8725799999999999E-2</v>
      </c>
      <c r="BB29" s="352">
        <v>8.7599200000000002E-2</v>
      </c>
      <c r="BC29" s="352">
        <v>0.1009977</v>
      </c>
      <c r="BD29" s="352">
        <v>0.10682999999999999</v>
      </c>
      <c r="BE29" s="352">
        <v>0.1057367</v>
      </c>
      <c r="BF29" s="352">
        <v>0.10794579999999999</v>
      </c>
      <c r="BG29" s="352">
        <v>0.1072679</v>
      </c>
      <c r="BH29" s="352">
        <v>0.1027078</v>
      </c>
      <c r="BI29" s="352">
        <v>9.6061400000000005E-2</v>
      </c>
      <c r="BJ29" s="352">
        <v>9.5907999999999993E-2</v>
      </c>
      <c r="BK29" s="352">
        <v>7.0308499999999996E-2</v>
      </c>
      <c r="BL29" s="352">
        <v>8.4279099999999996E-2</v>
      </c>
      <c r="BM29" s="352">
        <v>8.9403200000000002E-2</v>
      </c>
      <c r="BN29" s="352">
        <v>9.6201400000000006E-2</v>
      </c>
      <c r="BO29" s="352">
        <v>0.1051899</v>
      </c>
      <c r="BP29" s="352">
        <v>0.1078717</v>
      </c>
      <c r="BQ29" s="352">
        <v>0.10580779999999999</v>
      </c>
      <c r="BR29" s="352">
        <v>0.10749839999999999</v>
      </c>
      <c r="BS29" s="352">
        <v>0.10695449999999999</v>
      </c>
      <c r="BT29" s="352">
        <v>0.1028067</v>
      </c>
      <c r="BU29" s="352">
        <v>9.5680299999999996E-2</v>
      </c>
      <c r="BV29" s="352">
        <v>9.5478300000000002E-2</v>
      </c>
    </row>
    <row r="30" spans="1:74" s="239" customFormat="1" ht="11.1" customHeight="1" x14ac:dyDescent="0.2">
      <c r="A30" s="270" t="s">
        <v>1489</v>
      </c>
      <c r="B30" s="550" t="s">
        <v>1535</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4.4813467000000003E-2</v>
      </c>
      <c r="AV30" s="341">
        <v>3.5909000000000003E-2</v>
      </c>
      <c r="AW30" s="341">
        <v>4.42566E-2</v>
      </c>
      <c r="AX30" s="341">
        <v>4.9058999999999998E-2</v>
      </c>
      <c r="AY30" s="352">
        <v>2.5255E-2</v>
      </c>
      <c r="AZ30" s="352">
        <v>4.0695700000000001E-2</v>
      </c>
      <c r="BA30" s="352">
        <v>4.4562400000000002E-2</v>
      </c>
      <c r="BB30" s="352">
        <v>4.7312100000000003E-2</v>
      </c>
      <c r="BC30" s="352">
        <v>6.1439399999999998E-2</v>
      </c>
      <c r="BD30" s="352">
        <v>6.7278199999999996E-2</v>
      </c>
      <c r="BE30" s="352">
        <v>6.6299800000000006E-2</v>
      </c>
      <c r="BF30" s="352">
        <v>6.5548099999999998E-2</v>
      </c>
      <c r="BG30" s="352">
        <v>6.4099299999999998E-2</v>
      </c>
      <c r="BH30" s="352">
        <v>6.3685099999999994E-2</v>
      </c>
      <c r="BI30" s="352">
        <v>6.0622099999999998E-2</v>
      </c>
      <c r="BJ30" s="352">
        <v>6.0848899999999997E-2</v>
      </c>
      <c r="BK30" s="352">
        <v>3.55327E-2</v>
      </c>
      <c r="BL30" s="352">
        <v>4.8626900000000001E-2</v>
      </c>
      <c r="BM30" s="352">
        <v>5.1531899999999999E-2</v>
      </c>
      <c r="BN30" s="352">
        <v>5.2696199999999999E-2</v>
      </c>
      <c r="BO30" s="352">
        <v>6.3215199999999999E-2</v>
      </c>
      <c r="BP30" s="352">
        <v>6.6747899999999999E-2</v>
      </c>
      <c r="BQ30" s="352">
        <v>6.5418199999999996E-2</v>
      </c>
      <c r="BR30" s="352">
        <v>6.4579600000000001E-2</v>
      </c>
      <c r="BS30" s="352">
        <v>6.3508899999999993E-2</v>
      </c>
      <c r="BT30" s="352">
        <v>6.3606099999999999E-2</v>
      </c>
      <c r="BU30" s="352">
        <v>6.0178000000000002E-2</v>
      </c>
      <c r="BV30" s="352">
        <v>6.0430699999999997E-2</v>
      </c>
    </row>
    <row r="31" spans="1:74" s="239" customFormat="1" ht="11.1" customHeight="1" x14ac:dyDescent="0.2">
      <c r="A31" s="270" t="s">
        <v>1485</v>
      </c>
      <c r="B31" s="550" t="s">
        <v>1536</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2.62679E-2</v>
      </c>
      <c r="AX31" s="341">
        <v>3.03199E-2</v>
      </c>
      <c r="AY31" s="352">
        <v>3.0220500000000001E-2</v>
      </c>
      <c r="AZ31" s="352">
        <v>3.1527300000000001E-2</v>
      </c>
      <c r="BA31" s="352">
        <v>3.4163499999999999E-2</v>
      </c>
      <c r="BB31" s="352">
        <v>4.0287099999999999E-2</v>
      </c>
      <c r="BC31" s="352">
        <v>3.9558299999999998E-2</v>
      </c>
      <c r="BD31" s="352">
        <v>3.9551799999999998E-2</v>
      </c>
      <c r="BE31" s="352">
        <v>3.9436899999999997E-2</v>
      </c>
      <c r="BF31" s="352">
        <v>4.2397799999999999E-2</v>
      </c>
      <c r="BG31" s="352">
        <v>4.3168600000000001E-2</v>
      </c>
      <c r="BH31" s="352">
        <v>3.90227E-2</v>
      </c>
      <c r="BI31" s="352">
        <v>3.5439199999999997E-2</v>
      </c>
      <c r="BJ31" s="352">
        <v>3.5059100000000003E-2</v>
      </c>
      <c r="BK31" s="352">
        <v>3.47757E-2</v>
      </c>
      <c r="BL31" s="352">
        <v>3.5652299999999998E-2</v>
      </c>
      <c r="BM31" s="352">
        <v>3.7871200000000001E-2</v>
      </c>
      <c r="BN31" s="352">
        <v>4.3505299999999997E-2</v>
      </c>
      <c r="BO31" s="352">
        <v>4.1974600000000001E-2</v>
      </c>
      <c r="BP31" s="352">
        <v>4.1123800000000002E-2</v>
      </c>
      <c r="BQ31" s="352">
        <v>4.0389599999999998E-2</v>
      </c>
      <c r="BR31" s="352">
        <v>4.29188E-2</v>
      </c>
      <c r="BS31" s="352">
        <v>4.3445600000000001E-2</v>
      </c>
      <c r="BT31" s="352">
        <v>3.9200600000000002E-2</v>
      </c>
      <c r="BU31" s="352">
        <v>3.5502300000000001E-2</v>
      </c>
      <c r="BV31" s="352">
        <v>3.5047500000000002E-2</v>
      </c>
    </row>
    <row r="32" spans="1:74" s="239" customFormat="1" ht="11.1" customHeight="1" x14ac:dyDescent="0.2">
      <c r="A32" s="270" t="s">
        <v>1490</v>
      </c>
      <c r="B32" s="545" t="s">
        <v>1513</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0.16514683299999999</v>
      </c>
      <c r="AV32" s="341">
        <v>0.188747</v>
      </c>
      <c r="AW32" s="341">
        <v>0.16153490000000001</v>
      </c>
      <c r="AX32" s="341">
        <v>0.17563860000000001</v>
      </c>
      <c r="AY32" s="352">
        <v>0.1606534</v>
      </c>
      <c r="AZ32" s="352">
        <v>0.1744068</v>
      </c>
      <c r="BA32" s="352">
        <v>0.18269389999999999</v>
      </c>
      <c r="BB32" s="352">
        <v>0.20070209999999999</v>
      </c>
      <c r="BC32" s="352">
        <v>0.2160379</v>
      </c>
      <c r="BD32" s="352">
        <v>0.22538530000000001</v>
      </c>
      <c r="BE32" s="352">
        <v>0.23536650000000001</v>
      </c>
      <c r="BF32" s="352">
        <v>0.24081939999999999</v>
      </c>
      <c r="BG32" s="352">
        <v>0.2447502</v>
      </c>
      <c r="BH32" s="352">
        <v>0.2472965</v>
      </c>
      <c r="BI32" s="352">
        <v>0.25298619999999999</v>
      </c>
      <c r="BJ32" s="352">
        <v>0.26079170000000002</v>
      </c>
      <c r="BK32" s="352">
        <v>0.24853729999999999</v>
      </c>
      <c r="BL32" s="352">
        <v>0.26082840000000002</v>
      </c>
      <c r="BM32" s="352">
        <v>0.25770189999999998</v>
      </c>
      <c r="BN32" s="352">
        <v>0.26250190000000001</v>
      </c>
      <c r="BO32" s="352">
        <v>0.26629449999999999</v>
      </c>
      <c r="BP32" s="352">
        <v>0.2634822</v>
      </c>
      <c r="BQ32" s="352">
        <v>0.2639011</v>
      </c>
      <c r="BR32" s="352">
        <v>0.26523530000000001</v>
      </c>
      <c r="BS32" s="352">
        <v>0.263098</v>
      </c>
      <c r="BT32" s="352">
        <v>0.2625499</v>
      </c>
      <c r="BU32" s="352">
        <v>0.26118059999999998</v>
      </c>
      <c r="BV32" s="352">
        <v>0.26741540000000003</v>
      </c>
    </row>
    <row r="33" spans="1:74" ht="11.1" customHeight="1" x14ac:dyDescent="0.2">
      <c r="A33" s="270" t="s">
        <v>1491</v>
      </c>
      <c r="B33" s="550" t="s">
        <v>1514</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0.15034683300000001</v>
      </c>
      <c r="AV33" s="341">
        <v>0.17397299999999999</v>
      </c>
      <c r="AW33" s="341">
        <v>0.14926610000000001</v>
      </c>
      <c r="AX33" s="341">
        <v>0.16520389999999999</v>
      </c>
      <c r="AY33" s="352">
        <v>0.1496738</v>
      </c>
      <c r="AZ33" s="352">
        <v>0.16358249999999999</v>
      </c>
      <c r="BA33" s="352">
        <v>0.1711693</v>
      </c>
      <c r="BB33" s="352">
        <v>0.1913096</v>
      </c>
      <c r="BC33" s="352">
        <v>0.20536660000000001</v>
      </c>
      <c r="BD33" s="352">
        <v>0.21107100000000001</v>
      </c>
      <c r="BE33" s="352">
        <v>0.22290769999999999</v>
      </c>
      <c r="BF33" s="352">
        <v>0.2269005</v>
      </c>
      <c r="BG33" s="352">
        <v>0.23105010000000001</v>
      </c>
      <c r="BH33" s="352">
        <v>0.23422409999999999</v>
      </c>
      <c r="BI33" s="352">
        <v>0.2403419</v>
      </c>
      <c r="BJ33" s="352">
        <v>0.25021019999999999</v>
      </c>
      <c r="BK33" s="352">
        <v>0.23750019999999999</v>
      </c>
      <c r="BL33" s="352">
        <v>0.2499816</v>
      </c>
      <c r="BM33" s="352">
        <v>0.24616859999999999</v>
      </c>
      <c r="BN33" s="352">
        <v>0.25310589999999999</v>
      </c>
      <c r="BO33" s="352">
        <v>0.25562180000000001</v>
      </c>
      <c r="BP33" s="352">
        <v>0.24916740000000001</v>
      </c>
      <c r="BQ33" s="352">
        <v>0.2514421</v>
      </c>
      <c r="BR33" s="352">
        <v>0.25131629999999999</v>
      </c>
      <c r="BS33" s="352">
        <v>0.2493978</v>
      </c>
      <c r="BT33" s="352">
        <v>0.24947749999999999</v>
      </c>
      <c r="BU33" s="352">
        <v>0.24853629999999999</v>
      </c>
      <c r="BV33" s="352">
        <v>0.2568339</v>
      </c>
    </row>
    <row r="34" spans="1:74" ht="11.1" customHeight="1" x14ac:dyDescent="0.2">
      <c r="A34" s="270" t="s">
        <v>1486</v>
      </c>
      <c r="B34" s="550" t="s">
        <v>1511</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1.22688E-2</v>
      </c>
      <c r="AX34" s="341">
        <v>1.04347E-2</v>
      </c>
      <c r="AY34" s="352">
        <v>1.09797E-2</v>
      </c>
      <c r="AZ34" s="352">
        <v>1.08243E-2</v>
      </c>
      <c r="BA34" s="352">
        <v>1.1524599999999999E-2</v>
      </c>
      <c r="BB34" s="352">
        <v>9.3925199999999997E-3</v>
      </c>
      <c r="BC34" s="352">
        <v>1.06713E-2</v>
      </c>
      <c r="BD34" s="352">
        <v>1.43143E-2</v>
      </c>
      <c r="BE34" s="352">
        <v>1.2458800000000001E-2</v>
      </c>
      <c r="BF34" s="352">
        <v>1.39189E-2</v>
      </c>
      <c r="BG34" s="352">
        <v>1.37001E-2</v>
      </c>
      <c r="BH34" s="352">
        <v>1.30724E-2</v>
      </c>
      <c r="BI34" s="352">
        <v>1.2644300000000001E-2</v>
      </c>
      <c r="BJ34" s="352">
        <v>1.0581500000000001E-2</v>
      </c>
      <c r="BK34" s="352">
        <v>1.1037099999999999E-2</v>
      </c>
      <c r="BL34" s="352">
        <v>1.08468E-2</v>
      </c>
      <c r="BM34" s="352">
        <v>1.1533399999999999E-2</v>
      </c>
      <c r="BN34" s="352">
        <v>9.39597E-3</v>
      </c>
      <c r="BO34" s="352">
        <v>1.06727E-2</v>
      </c>
      <c r="BP34" s="352">
        <v>1.43149E-2</v>
      </c>
      <c r="BQ34" s="352">
        <v>1.2459E-2</v>
      </c>
      <c r="BR34" s="352">
        <v>1.3919000000000001E-2</v>
      </c>
      <c r="BS34" s="352">
        <v>1.37001E-2</v>
      </c>
      <c r="BT34" s="352">
        <v>1.3072500000000001E-2</v>
      </c>
      <c r="BU34" s="352">
        <v>1.2644300000000001E-2</v>
      </c>
      <c r="BV34" s="352">
        <v>1.0581500000000001E-2</v>
      </c>
    </row>
    <row r="35" spans="1:74" s="33" customFormat="1" ht="11.1" customHeight="1" x14ac:dyDescent="0.2">
      <c r="A35" s="270" t="s">
        <v>1492</v>
      </c>
      <c r="B35" s="545" t="s">
        <v>1515</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3.8855966999999998E-2</v>
      </c>
      <c r="AV35" s="341">
        <v>3.9008000000000001E-2</v>
      </c>
      <c r="AW35" s="341">
        <v>5.1462099999999997E-2</v>
      </c>
      <c r="AX35" s="341">
        <v>5.2913700000000001E-2</v>
      </c>
      <c r="AY35" s="352">
        <v>3.6234500000000003E-2</v>
      </c>
      <c r="AZ35" s="352">
        <v>3.5430999999999997E-2</v>
      </c>
      <c r="BA35" s="352">
        <v>3.47839E-2</v>
      </c>
      <c r="BB35" s="352">
        <v>3.5073500000000001E-2</v>
      </c>
      <c r="BC35" s="352">
        <v>3.6350199999999999E-2</v>
      </c>
      <c r="BD35" s="352">
        <v>3.8344799999999998E-2</v>
      </c>
      <c r="BE35" s="352">
        <v>3.7864700000000001E-2</v>
      </c>
      <c r="BF35" s="352">
        <v>4.0203099999999999E-2</v>
      </c>
      <c r="BG35" s="352">
        <v>4.3795300000000002E-2</v>
      </c>
      <c r="BH35" s="352">
        <v>4.3812499999999997E-2</v>
      </c>
      <c r="BI35" s="352">
        <v>4.4726599999999998E-2</v>
      </c>
      <c r="BJ35" s="352">
        <v>4.5862699999999999E-2</v>
      </c>
      <c r="BK35" s="352">
        <v>4.4720099999999999E-2</v>
      </c>
      <c r="BL35" s="352">
        <v>4.5625499999999999E-2</v>
      </c>
      <c r="BM35" s="352">
        <v>4.4500900000000003E-2</v>
      </c>
      <c r="BN35" s="352">
        <v>4.3661999999999999E-2</v>
      </c>
      <c r="BO35" s="352">
        <v>4.3766199999999998E-2</v>
      </c>
      <c r="BP35" s="352">
        <v>4.4761599999999999E-2</v>
      </c>
      <c r="BQ35" s="352">
        <v>4.5332999999999998E-2</v>
      </c>
      <c r="BR35" s="352">
        <v>4.4965699999999997E-2</v>
      </c>
      <c r="BS35" s="352">
        <v>4.7726699999999997E-2</v>
      </c>
      <c r="BT35" s="352">
        <v>4.7314099999999998E-2</v>
      </c>
      <c r="BU35" s="352">
        <v>4.8006199999999999E-2</v>
      </c>
      <c r="BV35" s="352">
        <v>4.8973200000000001E-2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52"/>
      <c r="AZ36" s="352"/>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243</v>
      </c>
      <c r="B37" s="544" t="s">
        <v>1493</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9.2615859999999994</v>
      </c>
      <c r="AS37" s="102">
        <v>9.1501429999999999</v>
      </c>
      <c r="AT37" s="102">
        <v>9.2259340000000005</v>
      </c>
      <c r="AU37" s="102">
        <v>8.9742049999999995</v>
      </c>
      <c r="AV37" s="102">
        <v>9.0100130000000007</v>
      </c>
      <c r="AW37" s="102">
        <v>8.7198666666999998</v>
      </c>
      <c r="AX37" s="102">
        <v>8.7750000000000004</v>
      </c>
      <c r="AY37" s="559">
        <v>8.3312410000000003</v>
      </c>
      <c r="AZ37" s="559">
        <v>8.6337449999999993</v>
      </c>
      <c r="BA37" s="559">
        <v>8.7832899999999992</v>
      </c>
      <c r="BB37" s="559">
        <v>8.9377739999999992</v>
      </c>
      <c r="BC37" s="559">
        <v>9.0815839999999994</v>
      </c>
      <c r="BD37" s="559">
        <v>9.1216349999999995</v>
      </c>
      <c r="BE37" s="559">
        <v>9.0891540000000006</v>
      </c>
      <c r="BF37" s="559">
        <v>9.1474740000000008</v>
      </c>
      <c r="BG37" s="559">
        <v>8.7649059999999999</v>
      </c>
      <c r="BH37" s="559">
        <v>8.8802120000000002</v>
      </c>
      <c r="BI37" s="559">
        <v>8.7672969999999992</v>
      </c>
      <c r="BJ37" s="559">
        <v>8.7130030000000005</v>
      </c>
      <c r="BK37" s="559">
        <v>8.2937110000000001</v>
      </c>
      <c r="BL37" s="559">
        <v>8.6238349999999997</v>
      </c>
      <c r="BM37" s="559">
        <v>8.7704559999999994</v>
      </c>
      <c r="BN37" s="559">
        <v>8.9190190000000005</v>
      </c>
      <c r="BO37" s="559">
        <v>9.0599260000000008</v>
      </c>
      <c r="BP37" s="559">
        <v>9.0937470000000005</v>
      </c>
      <c r="BQ37" s="559">
        <v>9.0546299999999995</v>
      </c>
      <c r="BR37" s="559">
        <v>9.1074839999999995</v>
      </c>
      <c r="BS37" s="559">
        <v>8.8084579999999999</v>
      </c>
      <c r="BT37" s="559">
        <v>8.8736569999999997</v>
      </c>
      <c r="BU37" s="559">
        <v>8.6989439999999991</v>
      </c>
      <c r="BV37" s="559">
        <v>8.6406949999999991</v>
      </c>
    </row>
    <row r="38" spans="1:74" ht="11.1" customHeight="1" x14ac:dyDescent="0.2">
      <c r="A38" s="270" t="s">
        <v>1522</v>
      </c>
      <c r="B38" s="545" t="s">
        <v>1494</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8.2857175000000005</v>
      </c>
      <c r="AS38" s="341">
        <v>8.1905369031999999</v>
      </c>
      <c r="AT38" s="341">
        <v>8.2726906452000009</v>
      </c>
      <c r="AU38" s="341">
        <v>8.0388949666999991</v>
      </c>
      <c r="AV38" s="341">
        <v>8.0136485161</v>
      </c>
      <c r="AW38" s="341">
        <v>7.7861644476</v>
      </c>
      <c r="AX38" s="341">
        <v>7.8619124424000004</v>
      </c>
      <c r="AY38" s="352">
        <v>7.4599450000000003</v>
      </c>
      <c r="AZ38" s="352">
        <v>7.735379</v>
      </c>
      <c r="BA38" s="352">
        <v>7.8785569999999998</v>
      </c>
      <c r="BB38" s="352">
        <v>8.0219699999999996</v>
      </c>
      <c r="BC38" s="352">
        <v>8.1297409999999992</v>
      </c>
      <c r="BD38" s="352">
        <v>8.1647359999999995</v>
      </c>
      <c r="BE38" s="352">
        <v>8.1389460000000007</v>
      </c>
      <c r="BF38" s="352">
        <v>8.1963190000000008</v>
      </c>
      <c r="BG38" s="352">
        <v>7.8608640000000003</v>
      </c>
      <c r="BH38" s="352">
        <v>7.9273699999999998</v>
      </c>
      <c r="BI38" s="352">
        <v>7.8242380000000002</v>
      </c>
      <c r="BJ38" s="352">
        <v>7.7896510000000001</v>
      </c>
      <c r="BK38" s="352">
        <v>7.4250939999999996</v>
      </c>
      <c r="BL38" s="352">
        <v>7.7234119999999997</v>
      </c>
      <c r="BM38" s="352">
        <v>7.8647580000000001</v>
      </c>
      <c r="BN38" s="352">
        <v>8.0027989999999996</v>
      </c>
      <c r="BO38" s="352">
        <v>8.1079290000000004</v>
      </c>
      <c r="BP38" s="352">
        <v>8.1374089999999999</v>
      </c>
      <c r="BQ38" s="352">
        <v>8.1056729999999995</v>
      </c>
      <c r="BR38" s="352">
        <v>8.1581349999999997</v>
      </c>
      <c r="BS38" s="352">
        <v>7.89602</v>
      </c>
      <c r="BT38" s="352">
        <v>7.9200759999999999</v>
      </c>
      <c r="BU38" s="352">
        <v>7.7614349999999996</v>
      </c>
      <c r="BV38" s="352">
        <v>7.7243919999999999</v>
      </c>
    </row>
    <row r="39" spans="1:74" ht="11.1" customHeight="1" x14ac:dyDescent="0.2">
      <c r="A39" s="270" t="s">
        <v>509</v>
      </c>
      <c r="B39" s="545" t="s">
        <v>1116</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0.99636448386999998</v>
      </c>
      <c r="AW39" s="341">
        <v>0.93370221904999995</v>
      </c>
      <c r="AX39" s="341">
        <v>0.91308755760000004</v>
      </c>
      <c r="AY39" s="352">
        <v>0.87129690000000004</v>
      </c>
      <c r="AZ39" s="352">
        <v>0.898366</v>
      </c>
      <c r="BA39" s="352">
        <v>0.90473300000000001</v>
      </c>
      <c r="BB39" s="352">
        <v>0.9158039</v>
      </c>
      <c r="BC39" s="352">
        <v>0.95184219999999997</v>
      </c>
      <c r="BD39" s="352">
        <v>0.95689900000000006</v>
      </c>
      <c r="BE39" s="352">
        <v>0.95020740000000004</v>
      </c>
      <c r="BF39" s="352">
        <v>0.9511558</v>
      </c>
      <c r="BG39" s="352">
        <v>0.90404209999999996</v>
      </c>
      <c r="BH39" s="352">
        <v>0.95284239999999998</v>
      </c>
      <c r="BI39" s="352">
        <v>0.94305969999999995</v>
      </c>
      <c r="BJ39" s="352">
        <v>0.92335230000000001</v>
      </c>
      <c r="BK39" s="352">
        <v>0.86861770000000005</v>
      </c>
      <c r="BL39" s="352">
        <v>0.90042290000000003</v>
      </c>
      <c r="BM39" s="352">
        <v>0.905698</v>
      </c>
      <c r="BN39" s="352">
        <v>0.91622079999999995</v>
      </c>
      <c r="BO39" s="352">
        <v>0.95199699999999998</v>
      </c>
      <c r="BP39" s="352">
        <v>0.95633849999999998</v>
      </c>
      <c r="BQ39" s="352">
        <v>0.94895669999999999</v>
      </c>
      <c r="BR39" s="352">
        <v>0.949349</v>
      </c>
      <c r="BS39" s="352">
        <v>0.91243750000000001</v>
      </c>
      <c r="BT39" s="352">
        <v>0.9535806</v>
      </c>
      <c r="BU39" s="352">
        <v>0.9375095</v>
      </c>
      <c r="BV39" s="352">
        <v>0.91630259999999997</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559"/>
      <c r="AZ40" s="559"/>
      <c r="BA40" s="559"/>
      <c r="BB40" s="559"/>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1495</v>
      </c>
      <c r="B41" s="544" t="s">
        <v>1537</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4.0862432999999996</v>
      </c>
      <c r="AV41" s="102">
        <v>4.3495410000000003</v>
      </c>
      <c r="AW41" s="102">
        <v>4.0035227000000004</v>
      </c>
      <c r="AX41" s="102">
        <v>4.0255209645000001</v>
      </c>
      <c r="AY41" s="559">
        <v>4.1397760000000003</v>
      </c>
      <c r="AZ41" s="559">
        <v>4.189184</v>
      </c>
      <c r="BA41" s="559">
        <v>4.1589749999999999</v>
      </c>
      <c r="BB41" s="559">
        <v>4.1406479999999997</v>
      </c>
      <c r="BC41" s="559">
        <v>4.0610059999999999</v>
      </c>
      <c r="BD41" s="559">
        <v>4.1855469999999997</v>
      </c>
      <c r="BE41" s="559">
        <v>4.0612709999999996</v>
      </c>
      <c r="BF41" s="559">
        <v>4.190404</v>
      </c>
      <c r="BG41" s="559">
        <v>4.1885000000000003</v>
      </c>
      <c r="BH41" s="559">
        <v>4.3813430000000002</v>
      </c>
      <c r="BI41" s="559">
        <v>4.1234400000000004</v>
      </c>
      <c r="BJ41" s="559">
        <v>4.064038</v>
      </c>
      <c r="BK41" s="559">
        <v>4.1382380000000003</v>
      </c>
      <c r="BL41" s="559">
        <v>4.2463790000000001</v>
      </c>
      <c r="BM41" s="559">
        <v>4.219125</v>
      </c>
      <c r="BN41" s="559">
        <v>4.2352780000000001</v>
      </c>
      <c r="BO41" s="559">
        <v>4.13687</v>
      </c>
      <c r="BP41" s="559">
        <v>4.2657170000000004</v>
      </c>
      <c r="BQ41" s="559">
        <v>4.0899609999999997</v>
      </c>
      <c r="BR41" s="559">
        <v>4.2338760000000004</v>
      </c>
      <c r="BS41" s="559">
        <v>4.2360439999999997</v>
      </c>
      <c r="BT41" s="559">
        <v>4.3957680000000003</v>
      </c>
      <c r="BU41" s="559">
        <v>4.2076460000000004</v>
      </c>
      <c r="BV41" s="559">
        <v>4.1376619999999997</v>
      </c>
    </row>
    <row r="42" spans="1:74" s="239" customFormat="1" ht="11.1" customHeight="1" x14ac:dyDescent="0.2">
      <c r="A42" s="270" t="s">
        <v>245</v>
      </c>
      <c r="B42" s="818" t="s">
        <v>1110</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4.139659</v>
      </c>
      <c r="AW42" s="341">
        <v>3.81</v>
      </c>
      <c r="AX42" s="341">
        <v>3.8112580645</v>
      </c>
      <c r="AY42" s="352">
        <v>3.9648479999999999</v>
      </c>
      <c r="AZ42" s="352">
        <v>3.9849049999999999</v>
      </c>
      <c r="BA42" s="352">
        <v>3.9432429999999998</v>
      </c>
      <c r="BB42" s="352">
        <v>3.9020260000000002</v>
      </c>
      <c r="BC42" s="352">
        <v>3.7942</v>
      </c>
      <c r="BD42" s="352">
        <v>3.9071980000000002</v>
      </c>
      <c r="BE42" s="352">
        <v>3.7720630000000002</v>
      </c>
      <c r="BF42" s="352">
        <v>3.8979560000000002</v>
      </c>
      <c r="BG42" s="352">
        <v>3.893351</v>
      </c>
      <c r="BH42" s="352">
        <v>4.0834339999999996</v>
      </c>
      <c r="BI42" s="352">
        <v>3.822476</v>
      </c>
      <c r="BJ42" s="352">
        <v>3.7529789999999998</v>
      </c>
      <c r="BK42" s="352">
        <v>3.865205</v>
      </c>
      <c r="BL42" s="352">
        <v>3.9477699999999998</v>
      </c>
      <c r="BM42" s="352">
        <v>3.921424</v>
      </c>
      <c r="BN42" s="352">
        <v>3.9294760000000002</v>
      </c>
      <c r="BO42" s="352">
        <v>3.8180329999999998</v>
      </c>
      <c r="BP42" s="352">
        <v>3.949802</v>
      </c>
      <c r="BQ42" s="352">
        <v>3.773101</v>
      </c>
      <c r="BR42" s="352">
        <v>3.9179810000000002</v>
      </c>
      <c r="BS42" s="352">
        <v>3.9231370000000001</v>
      </c>
      <c r="BT42" s="352">
        <v>4.0826840000000004</v>
      </c>
      <c r="BU42" s="352">
        <v>3.8989319999999998</v>
      </c>
      <c r="BV42" s="352">
        <v>3.8203969999999998</v>
      </c>
    </row>
    <row r="43" spans="1:74" s="239" customFormat="1" ht="11.1" customHeight="1" x14ac:dyDescent="0.2">
      <c r="A43" s="270" t="s">
        <v>1523</v>
      </c>
      <c r="B43" s="819" t="s">
        <v>1496</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4.0949489999999997</v>
      </c>
      <c r="AW43" s="341">
        <v>3.7714633000000002</v>
      </c>
      <c r="AX43" s="341">
        <v>3.7705034645</v>
      </c>
      <c r="AY43" s="352">
        <v>3.9236469999999999</v>
      </c>
      <c r="AZ43" s="352">
        <v>3.9425539999999999</v>
      </c>
      <c r="BA43" s="352">
        <v>3.8975550000000001</v>
      </c>
      <c r="BB43" s="352">
        <v>3.8523459999999998</v>
      </c>
      <c r="BC43" s="352">
        <v>3.74397</v>
      </c>
      <c r="BD43" s="352">
        <v>3.853332</v>
      </c>
      <c r="BE43" s="352">
        <v>3.720167</v>
      </c>
      <c r="BF43" s="352">
        <v>3.8416389999999998</v>
      </c>
      <c r="BG43" s="352">
        <v>3.8364820000000002</v>
      </c>
      <c r="BH43" s="352">
        <v>4.031339</v>
      </c>
      <c r="BI43" s="352">
        <v>3.7743920000000002</v>
      </c>
      <c r="BJ43" s="352">
        <v>3.7073390000000002</v>
      </c>
      <c r="BK43" s="352">
        <v>3.8193920000000001</v>
      </c>
      <c r="BL43" s="352">
        <v>3.9012709999999999</v>
      </c>
      <c r="BM43" s="352">
        <v>3.87202</v>
      </c>
      <c r="BN43" s="352">
        <v>3.8765740000000002</v>
      </c>
      <c r="BO43" s="352">
        <v>3.7653850000000002</v>
      </c>
      <c r="BP43" s="352">
        <v>3.8943629999999998</v>
      </c>
      <c r="BQ43" s="352">
        <v>3.7202519999999999</v>
      </c>
      <c r="BR43" s="352">
        <v>3.8611430000000002</v>
      </c>
      <c r="BS43" s="352">
        <v>3.8659919999999999</v>
      </c>
      <c r="BT43" s="352">
        <v>4.030411</v>
      </c>
      <c r="BU43" s="352">
        <v>3.8507859999999998</v>
      </c>
      <c r="BV43" s="352">
        <v>3.7747679999999999</v>
      </c>
    </row>
    <row r="44" spans="1:74" s="239" customFormat="1" ht="11.1" customHeight="1" x14ac:dyDescent="0.2">
      <c r="A44" s="270" t="s">
        <v>1485</v>
      </c>
      <c r="B44" s="550" t="s">
        <v>1538</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2.62679E-2</v>
      </c>
      <c r="AX44" s="341">
        <v>3.03199E-2</v>
      </c>
      <c r="AY44" s="352">
        <v>3.0220500000000001E-2</v>
      </c>
      <c r="AZ44" s="352">
        <v>3.1527300000000001E-2</v>
      </c>
      <c r="BA44" s="352">
        <v>3.4163499999999999E-2</v>
      </c>
      <c r="BB44" s="352">
        <v>4.0287099999999999E-2</v>
      </c>
      <c r="BC44" s="352">
        <v>3.9558299999999998E-2</v>
      </c>
      <c r="BD44" s="352">
        <v>3.9551799999999998E-2</v>
      </c>
      <c r="BE44" s="352">
        <v>3.9436899999999997E-2</v>
      </c>
      <c r="BF44" s="352">
        <v>4.2397799999999999E-2</v>
      </c>
      <c r="BG44" s="352">
        <v>4.3168600000000001E-2</v>
      </c>
      <c r="BH44" s="352">
        <v>3.90227E-2</v>
      </c>
      <c r="BI44" s="352">
        <v>3.5439199999999997E-2</v>
      </c>
      <c r="BJ44" s="352">
        <v>3.5059100000000003E-2</v>
      </c>
      <c r="BK44" s="352">
        <v>3.47757E-2</v>
      </c>
      <c r="BL44" s="352">
        <v>3.5652299999999998E-2</v>
      </c>
      <c r="BM44" s="352">
        <v>3.7871200000000001E-2</v>
      </c>
      <c r="BN44" s="352">
        <v>4.3505299999999997E-2</v>
      </c>
      <c r="BO44" s="352">
        <v>4.1974600000000001E-2</v>
      </c>
      <c r="BP44" s="352">
        <v>4.1123800000000002E-2</v>
      </c>
      <c r="BQ44" s="352">
        <v>4.0389599999999998E-2</v>
      </c>
      <c r="BR44" s="352">
        <v>4.29188E-2</v>
      </c>
      <c r="BS44" s="352">
        <v>4.3445600000000001E-2</v>
      </c>
      <c r="BT44" s="352">
        <v>3.9200600000000002E-2</v>
      </c>
      <c r="BU44" s="352">
        <v>3.5502300000000001E-2</v>
      </c>
      <c r="BV44" s="352">
        <v>3.5047500000000002E-2</v>
      </c>
    </row>
    <row r="45" spans="1:74" s="239" customFormat="1" ht="11.1" customHeight="1" x14ac:dyDescent="0.2">
      <c r="A45" s="269" t="s">
        <v>1486</v>
      </c>
      <c r="B45" s="550" t="s">
        <v>1511</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1.22688E-2</v>
      </c>
      <c r="AX45" s="341">
        <v>1.04347E-2</v>
      </c>
      <c r="AY45" s="352">
        <v>1.09797E-2</v>
      </c>
      <c r="AZ45" s="352">
        <v>1.08243E-2</v>
      </c>
      <c r="BA45" s="352">
        <v>1.1524599999999999E-2</v>
      </c>
      <c r="BB45" s="352">
        <v>9.3925199999999997E-3</v>
      </c>
      <c r="BC45" s="352">
        <v>1.06713E-2</v>
      </c>
      <c r="BD45" s="352">
        <v>1.43143E-2</v>
      </c>
      <c r="BE45" s="352">
        <v>1.2458800000000001E-2</v>
      </c>
      <c r="BF45" s="352">
        <v>1.39189E-2</v>
      </c>
      <c r="BG45" s="352">
        <v>1.37001E-2</v>
      </c>
      <c r="BH45" s="352">
        <v>1.30724E-2</v>
      </c>
      <c r="BI45" s="352">
        <v>1.2644300000000001E-2</v>
      </c>
      <c r="BJ45" s="352">
        <v>1.0581500000000001E-2</v>
      </c>
      <c r="BK45" s="352">
        <v>1.1037099999999999E-2</v>
      </c>
      <c r="BL45" s="352">
        <v>1.08468E-2</v>
      </c>
      <c r="BM45" s="352">
        <v>1.1533399999999999E-2</v>
      </c>
      <c r="BN45" s="352">
        <v>9.39597E-3</v>
      </c>
      <c r="BO45" s="352">
        <v>1.06727E-2</v>
      </c>
      <c r="BP45" s="352">
        <v>1.43149E-2</v>
      </c>
      <c r="BQ45" s="352">
        <v>1.2459E-2</v>
      </c>
      <c r="BR45" s="352">
        <v>1.3919000000000001E-2</v>
      </c>
      <c r="BS45" s="352">
        <v>1.37001E-2</v>
      </c>
      <c r="BT45" s="352">
        <v>1.3072500000000001E-2</v>
      </c>
      <c r="BU45" s="352">
        <v>1.2644300000000001E-2</v>
      </c>
      <c r="BV45" s="352">
        <v>1.0581500000000001E-2</v>
      </c>
    </row>
    <row r="46" spans="1:74" ht="11.1" customHeight="1" x14ac:dyDescent="0.2">
      <c r="A46" s="270" t="s">
        <v>1489</v>
      </c>
      <c r="B46" s="545" t="s">
        <v>1539</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4.4813467000000003E-2</v>
      </c>
      <c r="AV46" s="341">
        <v>3.5909000000000003E-2</v>
      </c>
      <c r="AW46" s="341">
        <v>4.42566E-2</v>
      </c>
      <c r="AX46" s="341">
        <v>4.9058999999999998E-2</v>
      </c>
      <c r="AY46" s="352">
        <v>2.5255E-2</v>
      </c>
      <c r="AZ46" s="352">
        <v>4.0695700000000001E-2</v>
      </c>
      <c r="BA46" s="352">
        <v>4.4562400000000002E-2</v>
      </c>
      <c r="BB46" s="352">
        <v>4.7312100000000003E-2</v>
      </c>
      <c r="BC46" s="352">
        <v>6.1439399999999998E-2</v>
      </c>
      <c r="BD46" s="352">
        <v>6.7278199999999996E-2</v>
      </c>
      <c r="BE46" s="352">
        <v>6.6299800000000006E-2</v>
      </c>
      <c r="BF46" s="352">
        <v>6.5548099999999998E-2</v>
      </c>
      <c r="BG46" s="352">
        <v>6.4099299999999998E-2</v>
      </c>
      <c r="BH46" s="352">
        <v>6.3685099999999994E-2</v>
      </c>
      <c r="BI46" s="352">
        <v>6.0622099999999998E-2</v>
      </c>
      <c r="BJ46" s="352">
        <v>6.0848899999999997E-2</v>
      </c>
      <c r="BK46" s="352">
        <v>3.55327E-2</v>
      </c>
      <c r="BL46" s="352">
        <v>4.8626900000000001E-2</v>
      </c>
      <c r="BM46" s="352">
        <v>5.1531899999999999E-2</v>
      </c>
      <c r="BN46" s="352">
        <v>5.2696199999999999E-2</v>
      </c>
      <c r="BO46" s="352">
        <v>6.3215199999999999E-2</v>
      </c>
      <c r="BP46" s="352">
        <v>6.6747899999999999E-2</v>
      </c>
      <c r="BQ46" s="352">
        <v>6.5418199999999996E-2</v>
      </c>
      <c r="BR46" s="352">
        <v>6.4579600000000001E-2</v>
      </c>
      <c r="BS46" s="352">
        <v>6.3508899999999993E-2</v>
      </c>
      <c r="BT46" s="352">
        <v>6.3606099999999999E-2</v>
      </c>
      <c r="BU46" s="352">
        <v>6.0178000000000002E-2</v>
      </c>
      <c r="BV46" s="352">
        <v>6.0430699999999997E-2</v>
      </c>
    </row>
    <row r="47" spans="1:74" ht="11.1" customHeight="1" x14ac:dyDescent="0.2">
      <c r="A47" s="270" t="s">
        <v>1491</v>
      </c>
      <c r="B47" s="545" t="s">
        <v>1540</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0.15034683300000001</v>
      </c>
      <c r="AV47" s="341">
        <v>0.17397299999999999</v>
      </c>
      <c r="AW47" s="341">
        <v>0.14926610000000001</v>
      </c>
      <c r="AX47" s="341">
        <v>0.16520389999999999</v>
      </c>
      <c r="AY47" s="352">
        <v>0.1496738</v>
      </c>
      <c r="AZ47" s="352">
        <v>0.16358249999999999</v>
      </c>
      <c r="BA47" s="352">
        <v>0.1711693</v>
      </c>
      <c r="BB47" s="352">
        <v>0.1913096</v>
      </c>
      <c r="BC47" s="352">
        <v>0.20536660000000001</v>
      </c>
      <c r="BD47" s="352">
        <v>0.21107100000000001</v>
      </c>
      <c r="BE47" s="352">
        <v>0.22290769999999999</v>
      </c>
      <c r="BF47" s="352">
        <v>0.2269005</v>
      </c>
      <c r="BG47" s="352">
        <v>0.23105010000000001</v>
      </c>
      <c r="BH47" s="352">
        <v>0.23422409999999999</v>
      </c>
      <c r="BI47" s="352">
        <v>0.2403419</v>
      </c>
      <c r="BJ47" s="352">
        <v>0.25021019999999999</v>
      </c>
      <c r="BK47" s="352">
        <v>0.23750019999999999</v>
      </c>
      <c r="BL47" s="352">
        <v>0.2499816</v>
      </c>
      <c r="BM47" s="352">
        <v>0.24616859999999999</v>
      </c>
      <c r="BN47" s="352">
        <v>0.25310589999999999</v>
      </c>
      <c r="BO47" s="352">
        <v>0.25562180000000001</v>
      </c>
      <c r="BP47" s="352">
        <v>0.24916740000000001</v>
      </c>
      <c r="BQ47" s="352">
        <v>0.2514421</v>
      </c>
      <c r="BR47" s="352">
        <v>0.25131629999999999</v>
      </c>
      <c r="BS47" s="352">
        <v>0.2493978</v>
      </c>
      <c r="BT47" s="352">
        <v>0.24947749999999999</v>
      </c>
      <c r="BU47" s="352">
        <v>0.24853629999999999</v>
      </c>
      <c r="BV47" s="352">
        <v>0.2568339</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1118</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1524</v>
      </c>
      <c r="B50" s="544" t="s">
        <v>1497</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33.353865429000003</v>
      </c>
      <c r="AX50" s="102">
        <v>34.858055143000001</v>
      </c>
      <c r="AY50" s="559">
        <v>37.34196</v>
      </c>
      <c r="AZ50" s="559">
        <v>37.690869999999997</v>
      </c>
      <c r="BA50" s="559">
        <v>37.684269999999998</v>
      </c>
      <c r="BB50" s="559">
        <v>36.723480000000002</v>
      </c>
      <c r="BC50" s="559">
        <v>35.405149999999999</v>
      </c>
      <c r="BD50" s="559">
        <v>34.700899999999997</v>
      </c>
      <c r="BE50" s="559">
        <v>34.653750000000002</v>
      </c>
      <c r="BF50" s="559">
        <v>33.99944</v>
      </c>
      <c r="BG50" s="559">
        <v>33.753369999999997</v>
      </c>
      <c r="BH50" s="559">
        <v>33.342089999999999</v>
      </c>
      <c r="BI50" s="559">
        <v>34.575620000000001</v>
      </c>
      <c r="BJ50" s="559">
        <v>36.031750000000002</v>
      </c>
      <c r="BK50" s="559">
        <v>38.780279999999998</v>
      </c>
      <c r="BL50" s="559">
        <v>39.174520000000001</v>
      </c>
      <c r="BM50" s="559">
        <v>39.272300000000001</v>
      </c>
      <c r="BN50" s="559">
        <v>38.393569999999997</v>
      </c>
      <c r="BO50" s="559">
        <v>37.1111</v>
      </c>
      <c r="BP50" s="559">
        <v>36.482779999999998</v>
      </c>
      <c r="BQ50" s="559">
        <v>36.54374</v>
      </c>
      <c r="BR50" s="559">
        <v>35.91057</v>
      </c>
      <c r="BS50" s="559">
        <v>35.696869999999997</v>
      </c>
      <c r="BT50" s="559">
        <v>35.296700000000001</v>
      </c>
      <c r="BU50" s="559">
        <v>36.69285</v>
      </c>
      <c r="BV50" s="559">
        <v>38.310099999999998</v>
      </c>
    </row>
    <row r="51" spans="1:74" ht="11.1" customHeight="1" x14ac:dyDescent="0.2">
      <c r="A51" s="270" t="s">
        <v>1498</v>
      </c>
      <c r="B51" s="545" t="s">
        <v>1570</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22.510571428999999</v>
      </c>
      <c r="AX51" s="341">
        <v>23.550857143000002</v>
      </c>
      <c r="AY51" s="352">
        <v>25.49211</v>
      </c>
      <c r="AZ51" s="352">
        <v>25.76632</v>
      </c>
      <c r="BA51" s="352">
        <v>25.66994</v>
      </c>
      <c r="BB51" s="352">
        <v>24.829609999999999</v>
      </c>
      <c r="BC51" s="352">
        <v>23.881810000000002</v>
      </c>
      <c r="BD51" s="352">
        <v>23.191120000000002</v>
      </c>
      <c r="BE51" s="352">
        <v>23.181039999999999</v>
      </c>
      <c r="BF51" s="352">
        <v>22.677499999999998</v>
      </c>
      <c r="BG51" s="352">
        <v>22.49579</v>
      </c>
      <c r="BH51" s="352">
        <v>21.958210000000001</v>
      </c>
      <c r="BI51" s="352">
        <v>22.726600000000001</v>
      </c>
      <c r="BJ51" s="352">
        <v>23.682130000000001</v>
      </c>
      <c r="BK51" s="352">
        <v>25.611090000000001</v>
      </c>
      <c r="BL51" s="352">
        <v>25.881920000000001</v>
      </c>
      <c r="BM51" s="352">
        <v>25.78434</v>
      </c>
      <c r="BN51" s="352">
        <v>24.943539999999999</v>
      </c>
      <c r="BO51" s="352">
        <v>23.995550000000001</v>
      </c>
      <c r="BP51" s="352">
        <v>23.305209999999999</v>
      </c>
      <c r="BQ51" s="352">
        <v>23.296009999999999</v>
      </c>
      <c r="BR51" s="352">
        <v>22.793790000000001</v>
      </c>
      <c r="BS51" s="352">
        <v>22.6068</v>
      </c>
      <c r="BT51" s="352">
        <v>22.06785</v>
      </c>
      <c r="BU51" s="352">
        <v>22.839659999999999</v>
      </c>
      <c r="BV51" s="352">
        <v>23.800380000000001</v>
      </c>
    </row>
    <row r="52" spans="1:74" ht="11.1" customHeight="1" x14ac:dyDescent="0.2">
      <c r="A52" s="270" t="s">
        <v>1499</v>
      </c>
      <c r="B52" s="545" t="s">
        <v>1500</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3.2682890000000002</v>
      </c>
      <c r="AX52" s="341">
        <v>3.5636610000000002</v>
      </c>
      <c r="AY52" s="352">
        <v>3.9668100000000002</v>
      </c>
      <c r="AZ52" s="352">
        <v>4.054862</v>
      </c>
      <c r="BA52" s="352">
        <v>4.0753589999999997</v>
      </c>
      <c r="BB52" s="352">
        <v>3.929503</v>
      </c>
      <c r="BC52" s="352">
        <v>3.556203</v>
      </c>
      <c r="BD52" s="352">
        <v>3.3470589999999998</v>
      </c>
      <c r="BE52" s="352">
        <v>3.2480560000000001</v>
      </c>
      <c r="BF52" s="352">
        <v>3.0958909999999999</v>
      </c>
      <c r="BG52" s="352">
        <v>2.9288799999999999</v>
      </c>
      <c r="BH52" s="352">
        <v>3.0088499999999998</v>
      </c>
      <c r="BI52" s="352">
        <v>3.3070210000000002</v>
      </c>
      <c r="BJ52" s="352">
        <v>3.6316570000000001</v>
      </c>
      <c r="BK52" s="352">
        <v>4.0419179999999999</v>
      </c>
      <c r="BL52" s="352">
        <v>4.1331160000000002</v>
      </c>
      <c r="BM52" s="352">
        <v>4.1558809999999999</v>
      </c>
      <c r="BN52" s="352">
        <v>4.0118049999999998</v>
      </c>
      <c r="BO52" s="352">
        <v>3.6395119999999999</v>
      </c>
      <c r="BP52" s="352">
        <v>3.430755</v>
      </c>
      <c r="BQ52" s="352">
        <v>3.3318780000000001</v>
      </c>
      <c r="BR52" s="352">
        <v>3.1797080000000002</v>
      </c>
      <c r="BS52" s="352">
        <v>3.0126819999999999</v>
      </c>
      <c r="BT52" s="352">
        <v>3.092587</v>
      </c>
      <c r="BU52" s="352">
        <v>3.390558</v>
      </c>
      <c r="BV52" s="352">
        <v>3.7149610000000002</v>
      </c>
    </row>
    <row r="53" spans="1:74" s="273" customFormat="1" ht="11.1" customHeight="1" x14ac:dyDescent="0.2">
      <c r="A53" s="270" t="s">
        <v>1501</v>
      </c>
      <c r="B53" s="545" t="s">
        <v>1516</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6.4450050000000001</v>
      </c>
      <c r="AX53" s="341">
        <v>6.613537</v>
      </c>
      <c r="AY53" s="352">
        <v>6.7530419999999998</v>
      </c>
      <c r="AZ53" s="352">
        <v>6.7396849999999997</v>
      </c>
      <c r="BA53" s="352">
        <v>6.8089700000000004</v>
      </c>
      <c r="BB53" s="352">
        <v>6.8343610000000004</v>
      </c>
      <c r="BC53" s="352">
        <v>6.8371440000000003</v>
      </c>
      <c r="BD53" s="352">
        <v>7.0327219999999997</v>
      </c>
      <c r="BE53" s="352">
        <v>7.094652</v>
      </c>
      <c r="BF53" s="352">
        <v>7.0960470000000004</v>
      </c>
      <c r="BG53" s="352">
        <v>7.1987009999999998</v>
      </c>
      <c r="BH53" s="352">
        <v>7.2450330000000003</v>
      </c>
      <c r="BI53" s="352">
        <v>7.4120010000000001</v>
      </c>
      <c r="BJ53" s="352">
        <v>7.5879630000000002</v>
      </c>
      <c r="BK53" s="352">
        <v>7.9972700000000003</v>
      </c>
      <c r="BL53" s="352">
        <v>8.0294880000000006</v>
      </c>
      <c r="BM53" s="352">
        <v>8.2020789999999995</v>
      </c>
      <c r="BN53" s="352">
        <v>8.3082270000000005</v>
      </c>
      <c r="BO53" s="352">
        <v>8.3460339999999995</v>
      </c>
      <c r="BP53" s="352">
        <v>8.6168169999999993</v>
      </c>
      <c r="BQ53" s="352">
        <v>8.7858479999999997</v>
      </c>
      <c r="BR53" s="352">
        <v>8.8070719999999998</v>
      </c>
      <c r="BS53" s="352">
        <v>8.9473909999999997</v>
      </c>
      <c r="BT53" s="352">
        <v>9.0062599999999993</v>
      </c>
      <c r="BU53" s="352">
        <v>9.3326320000000003</v>
      </c>
      <c r="BV53" s="352">
        <v>9.6647560000000006</v>
      </c>
    </row>
    <row r="54" spans="1:74" ht="11.1" customHeight="1" x14ac:dyDescent="0.2">
      <c r="A54" s="270" t="s">
        <v>1502</v>
      </c>
      <c r="B54" s="545" t="s">
        <v>1503</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1.1299999999999999</v>
      </c>
      <c r="AX54" s="341">
        <v>1.1299999999999999</v>
      </c>
      <c r="AY54" s="352">
        <v>1.1299999999999999</v>
      </c>
      <c r="AZ54" s="352">
        <v>1.1299999999999999</v>
      </c>
      <c r="BA54" s="352">
        <v>1.1299999999999999</v>
      </c>
      <c r="BB54" s="352">
        <v>1.1299999999999999</v>
      </c>
      <c r="BC54" s="352">
        <v>1.1299999999999999</v>
      </c>
      <c r="BD54" s="352">
        <v>1.1299999999999999</v>
      </c>
      <c r="BE54" s="352">
        <v>1.1299999999999999</v>
      </c>
      <c r="BF54" s="352">
        <v>1.1299999999999999</v>
      </c>
      <c r="BG54" s="352">
        <v>1.1299999999999999</v>
      </c>
      <c r="BH54" s="352">
        <v>1.1299999999999999</v>
      </c>
      <c r="BI54" s="352">
        <v>1.1299999999999999</v>
      </c>
      <c r="BJ54" s="352">
        <v>1.1299999999999999</v>
      </c>
      <c r="BK54" s="352">
        <v>1.1299999999999999</v>
      </c>
      <c r="BL54" s="352">
        <v>1.1299999999999999</v>
      </c>
      <c r="BM54" s="352">
        <v>1.1299999999999999</v>
      </c>
      <c r="BN54" s="352">
        <v>1.1299999999999999</v>
      </c>
      <c r="BO54" s="352">
        <v>1.1299999999999999</v>
      </c>
      <c r="BP54" s="352">
        <v>1.1299999999999999</v>
      </c>
      <c r="BQ54" s="352">
        <v>1.1299999999999999</v>
      </c>
      <c r="BR54" s="352">
        <v>1.1299999999999999</v>
      </c>
      <c r="BS54" s="352">
        <v>1.1299999999999999</v>
      </c>
      <c r="BT54" s="352">
        <v>1.1299999999999999</v>
      </c>
      <c r="BU54" s="352">
        <v>1.1299999999999999</v>
      </c>
      <c r="BV54" s="352">
        <v>1.1299999999999999</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54"/>
      <c r="AZ55" s="354"/>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1525</v>
      </c>
      <c r="B56" s="544" t="s">
        <v>1504</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125.07157970999999</v>
      </c>
      <c r="AX56" s="584">
        <v>138.65119799999999</v>
      </c>
      <c r="AY56" s="594">
        <v>138.5129</v>
      </c>
      <c r="AZ56" s="594">
        <v>131.7826</v>
      </c>
      <c r="BA56" s="594">
        <v>128.3828</v>
      </c>
      <c r="BB56" s="594">
        <v>124.2124</v>
      </c>
      <c r="BC56" s="594">
        <v>126.12439999999999</v>
      </c>
      <c r="BD56" s="594">
        <v>125.76130000000001</v>
      </c>
      <c r="BE56" s="594">
        <v>131.58969999999999</v>
      </c>
      <c r="BF56" s="594">
        <v>131.73929999999999</v>
      </c>
      <c r="BG56" s="594">
        <v>128.8126</v>
      </c>
      <c r="BH56" s="594">
        <v>120.8253</v>
      </c>
      <c r="BI56" s="594">
        <v>125.86879999999999</v>
      </c>
      <c r="BJ56" s="594">
        <v>132.773</v>
      </c>
      <c r="BK56" s="594">
        <v>138.16399999999999</v>
      </c>
      <c r="BL56" s="594">
        <v>131.4965</v>
      </c>
      <c r="BM56" s="594">
        <v>129.53720000000001</v>
      </c>
      <c r="BN56" s="594">
        <v>123.87309999999999</v>
      </c>
      <c r="BO56" s="594">
        <v>127.4145</v>
      </c>
      <c r="BP56" s="594">
        <v>125.7495</v>
      </c>
      <c r="BQ56" s="594">
        <v>130.92339999999999</v>
      </c>
      <c r="BR56" s="594">
        <v>130.77330000000001</v>
      </c>
      <c r="BS56" s="594">
        <v>127.1704</v>
      </c>
      <c r="BT56" s="594">
        <v>120.49</v>
      </c>
      <c r="BU56" s="594">
        <v>124.3031</v>
      </c>
      <c r="BV56" s="594">
        <v>132.58410000000001</v>
      </c>
    </row>
    <row r="57" spans="1:74" ht="11.1" customHeight="1" x14ac:dyDescent="0.2">
      <c r="A57" s="270" t="s">
        <v>214</v>
      </c>
      <c r="B57" s="545" t="s">
        <v>1110</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115.35828571</v>
      </c>
      <c r="AX57" s="585">
        <v>128.47399999999999</v>
      </c>
      <c r="AY57" s="590">
        <v>127.79300000000001</v>
      </c>
      <c r="AZ57" s="590">
        <v>120.9881</v>
      </c>
      <c r="BA57" s="590">
        <v>117.49850000000001</v>
      </c>
      <c r="BB57" s="590">
        <v>113.4486</v>
      </c>
      <c r="BC57" s="590">
        <v>115.7311</v>
      </c>
      <c r="BD57" s="590">
        <v>115.3815</v>
      </c>
      <c r="BE57" s="590">
        <v>121.247</v>
      </c>
      <c r="BF57" s="590">
        <v>121.5474</v>
      </c>
      <c r="BG57" s="590">
        <v>118.68510000000001</v>
      </c>
      <c r="BH57" s="590">
        <v>110.5714</v>
      </c>
      <c r="BI57" s="590">
        <v>115.1498</v>
      </c>
      <c r="BJ57" s="590">
        <v>121.55329999999999</v>
      </c>
      <c r="BK57" s="590">
        <v>126.12479999999999</v>
      </c>
      <c r="BL57" s="590">
        <v>119.3339</v>
      </c>
      <c r="BM57" s="590">
        <v>117.1793</v>
      </c>
      <c r="BN57" s="590">
        <v>111.5531</v>
      </c>
      <c r="BO57" s="590">
        <v>115.4289</v>
      </c>
      <c r="BP57" s="590">
        <v>113.70189999999999</v>
      </c>
      <c r="BQ57" s="590">
        <v>118.8057</v>
      </c>
      <c r="BR57" s="590">
        <v>118.78660000000001</v>
      </c>
      <c r="BS57" s="590">
        <v>115.21040000000001</v>
      </c>
      <c r="BT57" s="590">
        <v>108.3912</v>
      </c>
      <c r="BU57" s="590">
        <v>111.57989999999999</v>
      </c>
      <c r="BV57" s="590">
        <v>119.20440000000001</v>
      </c>
    </row>
    <row r="58" spans="1:74" ht="11.1" customHeight="1" x14ac:dyDescent="0.2">
      <c r="A58" s="270" t="s">
        <v>1499</v>
      </c>
      <c r="B58" s="545" t="s">
        <v>1500</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3.2682890000000002</v>
      </c>
      <c r="AX58" s="585">
        <v>3.5636610000000002</v>
      </c>
      <c r="AY58" s="590">
        <v>3.9668100000000002</v>
      </c>
      <c r="AZ58" s="590">
        <v>4.054862</v>
      </c>
      <c r="BA58" s="590">
        <v>4.0753589999999997</v>
      </c>
      <c r="BB58" s="590">
        <v>3.929503</v>
      </c>
      <c r="BC58" s="590">
        <v>3.556203</v>
      </c>
      <c r="BD58" s="590">
        <v>3.3470589999999998</v>
      </c>
      <c r="BE58" s="590">
        <v>3.2480560000000001</v>
      </c>
      <c r="BF58" s="590">
        <v>3.0958909999999999</v>
      </c>
      <c r="BG58" s="590">
        <v>2.9288799999999999</v>
      </c>
      <c r="BH58" s="590">
        <v>3.0088499999999998</v>
      </c>
      <c r="BI58" s="590">
        <v>3.3070210000000002</v>
      </c>
      <c r="BJ58" s="590">
        <v>3.6316570000000001</v>
      </c>
      <c r="BK58" s="590">
        <v>4.0419179999999999</v>
      </c>
      <c r="BL58" s="590">
        <v>4.1331160000000002</v>
      </c>
      <c r="BM58" s="590">
        <v>4.1558809999999999</v>
      </c>
      <c r="BN58" s="590">
        <v>4.0118049999999998</v>
      </c>
      <c r="BO58" s="590">
        <v>3.6395119999999999</v>
      </c>
      <c r="BP58" s="590">
        <v>3.430755</v>
      </c>
      <c r="BQ58" s="590">
        <v>3.3318780000000001</v>
      </c>
      <c r="BR58" s="590">
        <v>3.1797080000000002</v>
      </c>
      <c r="BS58" s="590">
        <v>3.0126819999999999</v>
      </c>
      <c r="BT58" s="590">
        <v>3.092587</v>
      </c>
      <c r="BU58" s="590">
        <v>3.390558</v>
      </c>
      <c r="BV58" s="590">
        <v>3.7149610000000002</v>
      </c>
    </row>
    <row r="59" spans="1:74" s="239" customFormat="1" ht="11.1" customHeight="1" x14ac:dyDescent="0.2">
      <c r="A59" s="270" t="s">
        <v>1501</v>
      </c>
      <c r="B59" s="583" t="s">
        <v>1516</v>
      </c>
      <c r="C59" s="821">
        <v>2.7097169999999999</v>
      </c>
      <c r="D59" s="821">
        <v>2.7480440000000002</v>
      </c>
      <c r="E59" s="821">
        <v>2.7053750000000001</v>
      </c>
      <c r="F59" s="821">
        <v>2.8721909999999999</v>
      </c>
      <c r="G59" s="821">
        <v>3.2734320000000001</v>
      </c>
      <c r="H59" s="821">
        <v>2.7416330000000002</v>
      </c>
      <c r="I59" s="821">
        <v>3.1484160000000001</v>
      </c>
      <c r="J59" s="821">
        <v>2.553995</v>
      </c>
      <c r="K59" s="821">
        <v>2.697676</v>
      </c>
      <c r="L59" s="821">
        <v>2.2350020000000002</v>
      </c>
      <c r="M59" s="821">
        <v>3.087278</v>
      </c>
      <c r="N59" s="821">
        <v>3.405459</v>
      </c>
      <c r="O59" s="821">
        <v>3.6853600000000002</v>
      </c>
      <c r="P59" s="821">
        <v>3.6787779999999999</v>
      </c>
      <c r="Q59" s="821">
        <v>4.0354340000000004</v>
      </c>
      <c r="R59" s="821">
        <v>4.1425609999999997</v>
      </c>
      <c r="S59" s="821">
        <v>3.713883</v>
      </c>
      <c r="T59" s="821">
        <v>3.5648840000000002</v>
      </c>
      <c r="U59" s="821">
        <v>4.0705840000000002</v>
      </c>
      <c r="V59" s="821">
        <v>4.0737310000000004</v>
      </c>
      <c r="W59" s="821">
        <v>4.2439340000000003</v>
      </c>
      <c r="X59" s="821">
        <v>3.6679349999999999</v>
      </c>
      <c r="Y59" s="821">
        <v>4.992775</v>
      </c>
      <c r="Z59" s="821">
        <v>5.4777699999999996</v>
      </c>
      <c r="AA59" s="821">
        <v>6.5723450000000003</v>
      </c>
      <c r="AB59" s="821">
        <v>6.5174200000000004</v>
      </c>
      <c r="AC59" s="821">
        <v>6.6698500000000003</v>
      </c>
      <c r="AD59" s="821">
        <v>6.9078939999999998</v>
      </c>
      <c r="AE59" s="821">
        <v>5.9571059999999996</v>
      </c>
      <c r="AF59" s="821">
        <v>6.7195840000000002</v>
      </c>
      <c r="AG59" s="821">
        <v>6.1360700000000001</v>
      </c>
      <c r="AH59" s="821">
        <v>6.3429830000000003</v>
      </c>
      <c r="AI59" s="821">
        <v>6.104114</v>
      </c>
      <c r="AJ59" s="821">
        <v>6.1080199999999998</v>
      </c>
      <c r="AK59" s="821">
        <v>5.6857860000000002</v>
      </c>
      <c r="AL59" s="821">
        <v>6.530926</v>
      </c>
      <c r="AM59" s="821">
        <v>6.9025689999999997</v>
      </c>
      <c r="AN59" s="821">
        <v>6.1131719999999996</v>
      </c>
      <c r="AO59" s="821">
        <v>5.8602449999999999</v>
      </c>
      <c r="AP59" s="821">
        <v>4.6269169999999997</v>
      </c>
      <c r="AQ59" s="821">
        <v>5.3095739999999996</v>
      </c>
      <c r="AR59" s="821">
        <v>6.59138</v>
      </c>
      <c r="AS59" s="821">
        <v>6.4066289999999997</v>
      </c>
      <c r="AT59" s="821">
        <v>5.9451419999999997</v>
      </c>
      <c r="AU59" s="821">
        <v>6.4625490000000001</v>
      </c>
      <c r="AV59" s="821">
        <v>6.3880359999999996</v>
      </c>
      <c r="AW59" s="821">
        <v>6.4450050000000001</v>
      </c>
      <c r="AX59" s="821">
        <v>6.613537</v>
      </c>
      <c r="AY59" s="822">
        <v>6.7530419999999998</v>
      </c>
      <c r="AZ59" s="822">
        <v>6.7396849999999997</v>
      </c>
      <c r="BA59" s="822">
        <v>6.8089700000000004</v>
      </c>
      <c r="BB59" s="822">
        <v>6.8343610000000004</v>
      </c>
      <c r="BC59" s="822">
        <v>6.8371440000000003</v>
      </c>
      <c r="BD59" s="822">
        <v>7.0327219999999997</v>
      </c>
      <c r="BE59" s="822">
        <v>7.094652</v>
      </c>
      <c r="BF59" s="822">
        <v>7.0960470000000004</v>
      </c>
      <c r="BG59" s="822">
        <v>7.1987009999999998</v>
      </c>
      <c r="BH59" s="822">
        <v>7.2450330000000003</v>
      </c>
      <c r="BI59" s="822">
        <v>7.4120010000000001</v>
      </c>
      <c r="BJ59" s="822">
        <v>7.5879630000000002</v>
      </c>
      <c r="BK59" s="822">
        <v>7.9972700000000003</v>
      </c>
      <c r="BL59" s="822">
        <v>8.0294880000000006</v>
      </c>
      <c r="BM59" s="822">
        <v>8.2020789999999995</v>
      </c>
      <c r="BN59" s="822">
        <v>8.3082270000000005</v>
      </c>
      <c r="BO59" s="822">
        <v>8.3460339999999995</v>
      </c>
      <c r="BP59" s="822">
        <v>8.6168169999999993</v>
      </c>
      <c r="BQ59" s="822">
        <v>8.7858479999999997</v>
      </c>
      <c r="BR59" s="822">
        <v>8.8070719999999998</v>
      </c>
      <c r="BS59" s="822">
        <v>8.9473909999999997</v>
      </c>
      <c r="BT59" s="822">
        <v>9.0062599999999993</v>
      </c>
      <c r="BU59" s="822">
        <v>9.3326320000000003</v>
      </c>
      <c r="BV59" s="822">
        <v>9.6647560000000006</v>
      </c>
    </row>
    <row r="60" spans="1:74" s="164" customFormat="1" ht="12" customHeight="1" x14ac:dyDescent="0.2">
      <c r="A60" s="163"/>
      <c r="B60" s="817" t="s">
        <v>1477</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966" t="s">
        <v>1533</v>
      </c>
      <c r="C61" s="966"/>
      <c r="D61" s="966"/>
      <c r="E61" s="966"/>
      <c r="F61" s="966"/>
      <c r="G61" s="966"/>
      <c r="H61" s="966"/>
      <c r="I61" s="966"/>
      <c r="J61" s="966"/>
      <c r="K61" s="966"/>
      <c r="L61" s="966"/>
      <c r="M61" s="966"/>
      <c r="N61" s="966"/>
      <c r="O61" s="966"/>
      <c r="P61" s="966"/>
      <c r="Q61" s="966"/>
      <c r="R61" s="303"/>
      <c r="AY61" s="646"/>
      <c r="AZ61" s="646"/>
      <c r="BA61" s="646"/>
      <c r="BB61" s="646"/>
      <c r="BC61" s="646"/>
      <c r="BD61" s="646"/>
      <c r="BE61" s="646"/>
      <c r="BF61" s="646"/>
      <c r="BG61" s="646"/>
      <c r="BH61" s="646"/>
      <c r="BI61" s="646"/>
      <c r="BJ61" s="218"/>
    </row>
    <row r="62" spans="1:74" s="164" customFormat="1" ht="12" customHeight="1" x14ac:dyDescent="0.2">
      <c r="A62" s="163"/>
      <c r="B62" s="966" t="s">
        <v>1546</v>
      </c>
      <c r="C62" s="966"/>
      <c r="D62" s="966"/>
      <c r="E62" s="966"/>
      <c r="F62" s="966"/>
      <c r="G62" s="966"/>
      <c r="H62" s="966"/>
      <c r="I62" s="966"/>
      <c r="J62" s="966"/>
      <c r="K62" s="966"/>
      <c r="L62" s="966"/>
      <c r="M62" s="966"/>
      <c r="N62" s="966"/>
      <c r="O62" s="966"/>
      <c r="P62" s="966"/>
      <c r="Q62" s="966"/>
      <c r="R62" s="303"/>
      <c r="AY62" s="646"/>
      <c r="AZ62" s="646"/>
      <c r="BA62" s="646"/>
      <c r="BB62" s="646"/>
      <c r="BC62" s="646"/>
      <c r="BD62" s="646"/>
      <c r="BE62" s="646"/>
      <c r="BF62" s="646"/>
      <c r="BG62" s="646"/>
      <c r="BH62" s="646"/>
      <c r="BI62" s="646"/>
      <c r="BJ62" s="218"/>
    </row>
    <row r="63" spans="1:74" s="164" customFormat="1" ht="12" customHeight="1" x14ac:dyDescent="0.2">
      <c r="A63" s="163"/>
      <c r="B63" s="966" t="s">
        <v>1541</v>
      </c>
      <c r="C63" s="966"/>
      <c r="D63" s="966"/>
      <c r="E63" s="966"/>
      <c r="F63" s="966"/>
      <c r="G63" s="966"/>
      <c r="H63" s="966"/>
      <c r="I63" s="966"/>
      <c r="J63" s="966"/>
      <c r="K63" s="966"/>
      <c r="L63" s="966"/>
      <c r="M63" s="966"/>
      <c r="N63" s="966"/>
      <c r="O63" s="966"/>
      <c r="P63" s="966"/>
      <c r="Q63" s="966"/>
      <c r="R63" s="303"/>
      <c r="AY63" s="646"/>
      <c r="AZ63" s="646"/>
      <c r="BA63" s="646"/>
      <c r="BB63" s="646"/>
      <c r="BC63" s="646"/>
      <c r="BD63" s="646"/>
      <c r="BE63" s="646"/>
      <c r="BF63" s="646"/>
      <c r="BG63" s="646"/>
      <c r="BH63" s="646"/>
      <c r="BI63" s="646"/>
      <c r="BJ63" s="218"/>
    </row>
    <row r="64" spans="1:74" s="164" customFormat="1" ht="12" customHeight="1" x14ac:dyDescent="0.2">
      <c r="A64" s="163"/>
      <c r="B64" s="968" t="s">
        <v>1542</v>
      </c>
      <c r="C64" s="968"/>
      <c r="D64" s="968"/>
      <c r="E64" s="968"/>
      <c r="F64" s="968"/>
      <c r="G64" s="968"/>
      <c r="H64" s="968"/>
      <c r="I64" s="968"/>
      <c r="J64" s="968"/>
      <c r="K64" s="968"/>
      <c r="L64" s="968"/>
      <c r="M64" s="968"/>
      <c r="N64" s="968"/>
      <c r="O64" s="968"/>
      <c r="P64" s="968"/>
      <c r="Q64" s="968"/>
      <c r="R64" s="303"/>
      <c r="AY64" s="646"/>
      <c r="AZ64" s="646"/>
      <c r="BA64" s="646"/>
      <c r="BB64" s="646"/>
      <c r="BC64" s="646"/>
      <c r="BD64" s="646"/>
      <c r="BE64" s="646"/>
      <c r="BF64" s="646"/>
      <c r="BG64" s="646"/>
      <c r="BH64" s="646"/>
      <c r="BI64" s="646"/>
      <c r="BJ64" s="218"/>
    </row>
    <row r="65" spans="1:74" s="164" customFormat="1" ht="12" customHeight="1" x14ac:dyDescent="0.2">
      <c r="A65" s="163"/>
      <c r="B65" s="817" t="s">
        <v>1543</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
      <c r="A66" s="163"/>
      <c r="B66" s="817" t="s">
        <v>1544</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
      <c r="A67" s="163"/>
      <c r="B67" s="817" t="s">
        <v>1545</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
      <c r="A69" s="163"/>
      <c r="B69" s="917" t="str">
        <f>Dates!$G$2</f>
        <v>EIA completed modeling and analysis for this report on Thursday, January 8, 2026.</v>
      </c>
      <c r="C69" s="904"/>
      <c r="D69" s="904"/>
      <c r="E69" s="904"/>
      <c r="F69" s="904"/>
      <c r="G69" s="904"/>
      <c r="H69" s="904"/>
      <c r="I69" s="904"/>
      <c r="J69" s="904"/>
      <c r="K69" s="904"/>
      <c r="L69" s="904"/>
      <c r="M69" s="904"/>
      <c r="N69" s="904"/>
      <c r="O69" s="904"/>
      <c r="P69" s="904"/>
      <c r="Q69" s="904"/>
      <c r="R69" s="303"/>
      <c r="AY69" s="646"/>
      <c r="AZ69" s="646"/>
      <c r="BA69" s="646"/>
      <c r="BB69" s="646"/>
      <c r="BC69" s="646"/>
      <c r="BD69" s="646"/>
      <c r="BE69" s="646"/>
      <c r="BF69" s="646"/>
      <c r="BG69" s="646"/>
      <c r="BH69" s="646"/>
      <c r="BI69" s="646"/>
      <c r="BJ69" s="218"/>
    </row>
    <row r="70" spans="1:74" s="164" customFormat="1" ht="12.75" x14ac:dyDescent="0.2">
      <c r="A70" s="163"/>
      <c r="B70" s="912" t="s">
        <v>483</v>
      </c>
      <c r="C70" s="904"/>
      <c r="D70" s="904"/>
      <c r="E70" s="904"/>
      <c r="F70" s="904"/>
      <c r="G70" s="904"/>
      <c r="H70" s="904"/>
      <c r="I70" s="904"/>
      <c r="J70" s="904"/>
      <c r="K70" s="904"/>
      <c r="L70" s="904"/>
      <c r="M70" s="904"/>
      <c r="N70" s="904"/>
      <c r="O70" s="904"/>
      <c r="P70" s="904"/>
      <c r="Q70" s="904"/>
      <c r="R70" s="303"/>
      <c r="AY70" s="646"/>
      <c r="AZ70" s="646"/>
      <c r="BA70" s="646"/>
      <c r="BB70" s="646"/>
      <c r="BC70" s="646"/>
      <c r="BD70" s="646"/>
      <c r="BE70" s="646"/>
      <c r="BF70" s="646"/>
      <c r="BG70" s="646"/>
      <c r="BH70" s="646"/>
      <c r="BI70" s="646"/>
      <c r="BJ70" s="218"/>
    </row>
    <row r="71" spans="1:74" s="164" customFormat="1" x14ac:dyDescent="0.2">
      <c r="A71" s="163"/>
      <c r="B71" s="966" t="s">
        <v>1414</v>
      </c>
      <c r="C71" s="966"/>
      <c r="D71" s="966"/>
      <c r="E71" s="966"/>
      <c r="F71" s="966"/>
      <c r="G71" s="966"/>
      <c r="H71" s="966"/>
      <c r="I71" s="966"/>
      <c r="J71" s="966"/>
      <c r="K71" s="966"/>
      <c r="L71" s="966"/>
      <c r="M71" s="966"/>
      <c r="N71" s="966"/>
      <c r="O71" s="966"/>
      <c r="P71" s="966"/>
      <c r="Q71" s="966"/>
      <c r="R71" s="966"/>
      <c r="AY71" s="646"/>
      <c r="AZ71" s="646"/>
      <c r="BA71" s="646"/>
      <c r="BB71" s="646"/>
      <c r="BC71" s="646"/>
      <c r="BD71" s="646"/>
      <c r="BE71" s="646"/>
      <c r="BF71" s="646"/>
      <c r="BG71" s="646"/>
      <c r="BH71" s="646"/>
      <c r="BI71" s="646"/>
      <c r="BJ71" s="218"/>
    </row>
    <row r="72" spans="1:74" s="164" customFormat="1" ht="10.15" customHeight="1" x14ac:dyDescent="0.2">
      <c r="A72" s="163"/>
      <c r="B72" s="921" t="s">
        <v>492</v>
      </c>
      <c r="C72" s="923"/>
      <c r="D72" s="923"/>
      <c r="E72" s="923"/>
      <c r="F72" s="923"/>
      <c r="G72" s="923"/>
      <c r="H72" s="923"/>
      <c r="I72" s="923"/>
      <c r="J72" s="923"/>
      <c r="K72" s="923"/>
      <c r="L72" s="923"/>
      <c r="M72" s="923"/>
      <c r="N72" s="923"/>
      <c r="O72" s="923"/>
      <c r="P72" s="923"/>
      <c r="Q72" s="967"/>
      <c r="R72" s="303"/>
      <c r="AY72" s="646"/>
      <c r="AZ72" s="646"/>
      <c r="BA72" s="646"/>
      <c r="BB72" s="646"/>
      <c r="BC72" s="646"/>
      <c r="BD72" s="646"/>
      <c r="BE72" s="646"/>
      <c r="BF72" s="646"/>
      <c r="BG72" s="646"/>
      <c r="BH72" s="646"/>
      <c r="BI72" s="646"/>
      <c r="BJ72" s="218"/>
    </row>
    <row r="73" spans="1:74" s="164" customFormat="1" ht="12" customHeight="1" x14ac:dyDescent="0.2">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965" t="s">
        <v>1555</v>
      </c>
      <c r="C74" s="965"/>
      <c r="D74" s="965"/>
      <c r="E74" s="965"/>
      <c r="F74" s="965"/>
      <c r="G74" s="965"/>
      <c r="H74" s="965"/>
      <c r="I74" s="965"/>
      <c r="J74" s="965"/>
      <c r="K74" s="965"/>
      <c r="L74" s="965"/>
      <c r="M74" s="965"/>
      <c r="N74" s="965"/>
      <c r="O74" s="965"/>
      <c r="P74" s="965"/>
      <c r="Q74" s="965"/>
      <c r="R74" s="303"/>
      <c r="AY74" s="339"/>
      <c r="AZ74" s="339"/>
      <c r="BA74" s="339"/>
      <c r="BB74" s="339"/>
      <c r="BC74" s="339"/>
      <c r="BD74" s="339"/>
      <c r="BE74" s="339"/>
      <c r="BF74" s="339"/>
      <c r="BG74" s="339"/>
      <c r="BH74" s="339"/>
      <c r="BI74" s="339"/>
    </row>
    <row r="75" spans="1:74" s="164" customFormat="1" ht="12" customHeight="1" x14ac:dyDescent="0.2">
      <c r="A75" s="163"/>
      <c r="B75" s="912" t="s">
        <v>829</v>
      </c>
      <c r="C75" s="904"/>
      <c r="D75" s="904"/>
      <c r="E75" s="904"/>
      <c r="F75" s="904"/>
      <c r="G75" s="904"/>
      <c r="H75" s="904"/>
      <c r="I75" s="904"/>
      <c r="J75" s="904"/>
      <c r="K75" s="904"/>
      <c r="L75" s="904"/>
      <c r="M75" s="904"/>
      <c r="N75" s="904"/>
      <c r="O75" s="904"/>
      <c r="P75" s="904"/>
      <c r="Q75" s="904"/>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30" customWidth="1"/>
    <col min="55" max="55" width="6.5703125" style="662" customWidth="1"/>
    <col min="56" max="58" width="6.5703125" style="653" customWidth="1"/>
    <col min="59" max="61" width="6.5703125" style="662" customWidth="1"/>
    <col min="62" max="74" width="6.5703125" style="605" customWidth="1"/>
    <col min="75" max="75" width="9.5703125" style="605"/>
    <col min="76" max="16384" width="9.5703125" style="35"/>
  </cols>
  <sheetData>
    <row r="1" spans="1:75" ht="13.35" customHeight="1" x14ac:dyDescent="0.2">
      <c r="A1" s="901" t="s">
        <v>479</v>
      </c>
      <c r="B1" s="984" t="s">
        <v>143</v>
      </c>
      <c r="C1" s="985"/>
      <c r="D1" s="985"/>
      <c r="E1" s="985"/>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row>
    <row r="2" spans="1:75"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82"/>
      <c r="BM3" s="982"/>
      <c r="BN3" s="982"/>
      <c r="BO3" s="982"/>
      <c r="BP3" s="982"/>
      <c r="BQ3" s="982"/>
      <c r="BR3" s="982"/>
      <c r="BS3" s="982"/>
      <c r="BT3" s="982"/>
      <c r="BU3" s="982"/>
      <c r="BV3" s="983"/>
      <c r="BW3" s="657"/>
    </row>
    <row r="4" spans="1:75"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1"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871"/>
      <c r="AZ5" s="872"/>
      <c r="BA5" s="872"/>
      <c r="BB5" s="872"/>
      <c r="BC5" s="873"/>
      <c r="BD5" s="874"/>
      <c r="BE5" s="875"/>
      <c r="BF5" s="875"/>
      <c r="BG5" s="875"/>
      <c r="BH5" s="875"/>
      <c r="BI5" s="875"/>
      <c r="BJ5" s="658"/>
      <c r="BK5" s="658"/>
      <c r="BL5" s="658"/>
      <c r="BM5" s="658"/>
      <c r="BN5" s="658"/>
      <c r="BO5" s="658"/>
      <c r="BP5" s="658"/>
      <c r="BQ5" s="658"/>
      <c r="BR5" s="658"/>
      <c r="BS5" s="658"/>
      <c r="BT5" s="658"/>
      <c r="BU5" s="658"/>
      <c r="BV5" s="658"/>
    </row>
    <row r="6" spans="1:75" s="276" customFormat="1" ht="11.1" customHeight="1" x14ac:dyDescent="0.2">
      <c r="A6" s="595" t="s">
        <v>461</v>
      </c>
      <c r="B6" s="596" t="s">
        <v>1172</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111.18761028999999</v>
      </c>
      <c r="P6" s="313">
        <v>110.90259770999999</v>
      </c>
      <c r="Q6" s="313">
        <v>112.45955712999999</v>
      </c>
      <c r="R6" s="313">
        <v>111.4635723</v>
      </c>
      <c r="S6" s="313">
        <v>112.76648339</v>
      </c>
      <c r="T6" s="313">
        <v>112.35663647</v>
      </c>
      <c r="U6" s="313">
        <v>112.59576332</v>
      </c>
      <c r="V6" s="313">
        <v>113.38128281</v>
      </c>
      <c r="W6" s="313">
        <v>113.51566243000001</v>
      </c>
      <c r="X6" s="313">
        <v>113.38319919</v>
      </c>
      <c r="Y6" s="313">
        <v>115.00464909999999</v>
      </c>
      <c r="Z6" s="313">
        <v>115.0042959</v>
      </c>
      <c r="AA6" s="313">
        <v>112.20721097000001</v>
      </c>
      <c r="AB6" s="313">
        <v>115.44182021</v>
      </c>
      <c r="AC6" s="313">
        <v>112.45795735</v>
      </c>
      <c r="AD6" s="313">
        <v>111.73230113</v>
      </c>
      <c r="AE6" s="313">
        <v>111.65846519</v>
      </c>
      <c r="AF6" s="313">
        <v>112.85130417000001</v>
      </c>
      <c r="AG6" s="313">
        <v>114.06127858000001</v>
      </c>
      <c r="AH6" s="313">
        <v>113.15526139000001</v>
      </c>
      <c r="AI6" s="313">
        <v>112.09529430000001</v>
      </c>
      <c r="AJ6" s="313">
        <v>113.32205786999999</v>
      </c>
      <c r="AK6" s="313">
        <v>113.4531863</v>
      </c>
      <c r="AL6" s="313">
        <v>115.82089803</v>
      </c>
      <c r="AM6" s="313">
        <v>113.98998987</v>
      </c>
      <c r="AN6" s="313">
        <v>114.92007160999999</v>
      </c>
      <c r="AO6" s="313">
        <v>117.96356384000001</v>
      </c>
      <c r="AP6" s="313">
        <v>117.59086352999999</v>
      </c>
      <c r="AQ6" s="313">
        <v>117.39509416</v>
      </c>
      <c r="AR6" s="313">
        <v>118.28902587</v>
      </c>
      <c r="AS6" s="313">
        <v>119.09789313</v>
      </c>
      <c r="AT6" s="313">
        <v>119.82047965</v>
      </c>
      <c r="AU6" s="313">
        <v>119.5924059</v>
      </c>
      <c r="AV6" s="313">
        <v>118.40373916</v>
      </c>
      <c r="AW6" s="313">
        <v>119.1794</v>
      </c>
      <c r="AX6" s="313">
        <v>120.00749999999999</v>
      </c>
      <c r="AY6" s="437">
        <v>119.8896</v>
      </c>
      <c r="AZ6" s="437">
        <v>119.0638</v>
      </c>
      <c r="BA6" s="437">
        <v>119.6502</v>
      </c>
      <c r="BB6" s="437">
        <v>119.6019</v>
      </c>
      <c r="BC6" s="437">
        <v>119.5369</v>
      </c>
      <c r="BD6" s="437">
        <v>119.46129999999999</v>
      </c>
      <c r="BE6" s="437">
        <v>119.86239999999999</v>
      </c>
      <c r="BF6" s="437">
        <v>120.0093</v>
      </c>
      <c r="BG6" s="437">
        <v>120.06180000000001</v>
      </c>
      <c r="BH6" s="437">
        <v>120.184</v>
      </c>
      <c r="BI6" s="437">
        <v>120.4046</v>
      </c>
      <c r="BJ6" s="437">
        <v>120.468</v>
      </c>
      <c r="BK6" s="437">
        <v>120.233</v>
      </c>
      <c r="BL6" s="437">
        <v>119.80289999999999</v>
      </c>
      <c r="BM6" s="437">
        <v>120.24809999999999</v>
      </c>
      <c r="BN6" s="437">
        <v>120.3944</v>
      </c>
      <c r="BO6" s="437">
        <v>120.4877</v>
      </c>
      <c r="BP6" s="437">
        <v>120.4567</v>
      </c>
      <c r="BQ6" s="437">
        <v>120.5329</v>
      </c>
      <c r="BR6" s="437">
        <v>120.7217</v>
      </c>
      <c r="BS6" s="437">
        <v>121.0138</v>
      </c>
      <c r="BT6" s="437">
        <v>121.4418</v>
      </c>
      <c r="BU6" s="437">
        <v>121.87350000000001</v>
      </c>
      <c r="BV6" s="437">
        <v>122.3189</v>
      </c>
    </row>
    <row r="7" spans="1:75" ht="11.1" customHeight="1" x14ac:dyDescent="0.2">
      <c r="A7" s="267" t="s">
        <v>462</v>
      </c>
      <c r="B7" s="597" t="s">
        <v>1078</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1.0172466452</v>
      </c>
      <c r="Y7" s="574">
        <v>1.0244602332999999</v>
      </c>
      <c r="Z7" s="574">
        <v>1.0760132257999999</v>
      </c>
      <c r="AA7" s="574">
        <v>1.0992659032000001</v>
      </c>
      <c r="AB7" s="574">
        <v>1.0852452069</v>
      </c>
      <c r="AC7" s="574">
        <v>1.0845506129</v>
      </c>
      <c r="AD7" s="574">
        <v>1.0391367332999999</v>
      </c>
      <c r="AE7" s="574">
        <v>1.0310436774</v>
      </c>
      <c r="AF7" s="574">
        <v>0.96505430000000003</v>
      </c>
      <c r="AG7" s="574">
        <v>0.94305264515999998</v>
      </c>
      <c r="AH7" s="574">
        <v>0.91478803226000005</v>
      </c>
      <c r="AI7" s="574">
        <v>0.95308926667000005</v>
      </c>
      <c r="AJ7" s="574">
        <v>0.99262583870999999</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1.014</v>
      </c>
      <c r="AX7" s="574">
        <v>1.05</v>
      </c>
      <c r="AY7" s="354">
        <v>1.0429999999999999</v>
      </c>
      <c r="AZ7" s="354">
        <v>1.048</v>
      </c>
      <c r="BA7" s="354">
        <v>1.0349999999999999</v>
      </c>
      <c r="BB7" s="354">
        <v>1.0089999999999999</v>
      </c>
      <c r="BC7" s="354">
        <v>0.98799999999999999</v>
      </c>
      <c r="BD7" s="354">
        <v>0.96599999999999997</v>
      </c>
      <c r="BE7" s="354">
        <v>0.92300000000000004</v>
      </c>
      <c r="BF7" s="354">
        <v>0.91500000000000004</v>
      </c>
      <c r="BG7" s="354">
        <v>0.98199999999999998</v>
      </c>
      <c r="BH7" s="354">
        <v>1.0289999999999999</v>
      </c>
      <c r="BI7" s="354">
        <v>1.0649999999999999</v>
      </c>
      <c r="BJ7" s="354">
        <v>1.1040000000000001</v>
      </c>
      <c r="BK7" s="354">
        <v>1.0880000000000001</v>
      </c>
      <c r="BL7" s="354">
        <v>1.085</v>
      </c>
      <c r="BM7" s="354">
        <v>1.0720000000000001</v>
      </c>
      <c r="BN7" s="354">
        <v>1.0429999999999999</v>
      </c>
      <c r="BO7" s="354">
        <v>1.016</v>
      </c>
      <c r="BP7" s="354">
        <v>0.97099999999999997</v>
      </c>
      <c r="BQ7" s="354">
        <v>0.92400000000000004</v>
      </c>
      <c r="BR7" s="354">
        <v>0.91900000000000004</v>
      </c>
      <c r="BS7" s="354">
        <v>0.98</v>
      </c>
      <c r="BT7" s="354">
        <v>1.0249999999999999</v>
      </c>
      <c r="BU7" s="354">
        <v>1.0720000000000001</v>
      </c>
      <c r="BV7" s="354">
        <v>1.1060000000000001</v>
      </c>
    </row>
    <row r="8" spans="1:75" ht="11.1" customHeight="1" x14ac:dyDescent="0.2">
      <c r="A8" s="267" t="s">
        <v>465</v>
      </c>
      <c r="B8" s="597" t="s">
        <v>1568</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2.2430302581000001</v>
      </c>
      <c r="P8" s="574">
        <v>2.1768592142999998</v>
      </c>
      <c r="Q8" s="574">
        <v>2.1207809355</v>
      </c>
      <c r="R8" s="574">
        <v>2.0008439</v>
      </c>
      <c r="S8" s="574">
        <v>1.8676777741999999</v>
      </c>
      <c r="T8" s="574">
        <v>1.9310288667</v>
      </c>
      <c r="U8" s="574">
        <v>1.9715894194000001</v>
      </c>
      <c r="V8" s="574">
        <v>1.9829192580999999</v>
      </c>
      <c r="W8" s="574">
        <v>2.0728769332999999</v>
      </c>
      <c r="X8" s="574">
        <v>1.9551405484</v>
      </c>
      <c r="Y8" s="574">
        <v>1.9405555333</v>
      </c>
      <c r="Z8" s="574">
        <v>1.9711304838999999</v>
      </c>
      <c r="AA8" s="574">
        <v>1.8934577097</v>
      </c>
      <c r="AB8" s="574">
        <v>1.8617174483000001</v>
      </c>
      <c r="AC8" s="574">
        <v>1.757428129</v>
      </c>
      <c r="AD8" s="574">
        <v>1.9087358333</v>
      </c>
      <c r="AE8" s="574">
        <v>1.7021374194000001</v>
      </c>
      <c r="AF8" s="574">
        <v>1.8297641333000001</v>
      </c>
      <c r="AG8" s="574">
        <v>1.8610027096999999</v>
      </c>
      <c r="AH8" s="574">
        <v>1.8658290645</v>
      </c>
      <c r="AI8" s="574">
        <v>1.5578463333000001</v>
      </c>
      <c r="AJ8" s="574">
        <v>1.825089</v>
      </c>
      <c r="AK8" s="574">
        <v>1.5941537667000001</v>
      </c>
      <c r="AL8" s="574">
        <v>1.8338796773999999</v>
      </c>
      <c r="AM8" s="574">
        <v>1.8051602580999999</v>
      </c>
      <c r="AN8" s="574">
        <v>1.7930031429</v>
      </c>
      <c r="AO8" s="574">
        <v>1.8691807742</v>
      </c>
      <c r="AP8" s="574">
        <v>1.8564395</v>
      </c>
      <c r="AQ8" s="574">
        <v>1.7094476129</v>
      </c>
      <c r="AR8" s="574">
        <v>1.9642091666999999</v>
      </c>
      <c r="AS8" s="574">
        <v>2.0054057419000002</v>
      </c>
      <c r="AT8" s="574">
        <v>2.0455086129</v>
      </c>
      <c r="AU8" s="574">
        <v>2.0131989333</v>
      </c>
      <c r="AV8" s="574">
        <v>2.0658094193999998</v>
      </c>
      <c r="AW8" s="574">
        <v>2.0797144626000001</v>
      </c>
      <c r="AX8" s="574">
        <v>2.0664350849000002</v>
      </c>
      <c r="AY8" s="354">
        <v>2.0634730960000001</v>
      </c>
      <c r="AZ8" s="354">
        <v>2.0337862853000002</v>
      </c>
      <c r="BA8" s="354">
        <v>2.0068814798000001</v>
      </c>
      <c r="BB8" s="354">
        <v>1.9814301267000001</v>
      </c>
      <c r="BC8" s="354">
        <v>1.9562490697999999</v>
      </c>
      <c r="BD8" s="354">
        <v>1.9214738573000001</v>
      </c>
      <c r="BE8" s="354">
        <v>1.8994474611000001</v>
      </c>
      <c r="BF8" s="354">
        <v>1.8416450201000001</v>
      </c>
      <c r="BG8" s="354">
        <v>1.6862543125</v>
      </c>
      <c r="BH8" s="354">
        <v>1.7092899941999999</v>
      </c>
      <c r="BI8" s="354">
        <v>1.7932071104</v>
      </c>
      <c r="BJ8" s="354">
        <v>1.8101560847</v>
      </c>
      <c r="BK8" s="354">
        <v>1.7924373456</v>
      </c>
      <c r="BL8" s="354">
        <v>1.7746809076000001</v>
      </c>
      <c r="BM8" s="354">
        <v>1.7568665085999999</v>
      </c>
      <c r="BN8" s="354">
        <v>1.7397849250999999</v>
      </c>
      <c r="BO8" s="354">
        <v>1.723384324</v>
      </c>
      <c r="BP8" s="354">
        <v>1.6969287983000001</v>
      </c>
      <c r="BQ8" s="354">
        <v>1.6787140136000001</v>
      </c>
      <c r="BR8" s="354">
        <v>1.6301049659</v>
      </c>
      <c r="BS8" s="354">
        <v>1.4947965457000001</v>
      </c>
      <c r="BT8" s="354">
        <v>1.5182219246999999</v>
      </c>
      <c r="BU8" s="354">
        <v>1.5950579407000001</v>
      </c>
      <c r="BV8" s="354">
        <v>1.6104383175000001</v>
      </c>
    </row>
    <row r="9" spans="1:75" ht="11.1" customHeight="1" x14ac:dyDescent="0.2">
      <c r="A9" s="267" t="s">
        <v>466</v>
      </c>
      <c r="B9" s="597" t="s">
        <v>1564</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107.86649674</v>
      </c>
      <c r="P9" s="574">
        <v>107.64209893</v>
      </c>
      <c r="Q9" s="574">
        <v>109.28382565</v>
      </c>
      <c r="R9" s="574">
        <v>108.4181147</v>
      </c>
      <c r="S9" s="574">
        <v>109.88950019000001</v>
      </c>
      <c r="T9" s="574">
        <v>109.45923747000001</v>
      </c>
      <c r="U9" s="574">
        <v>109.70553502999999</v>
      </c>
      <c r="V9" s="574">
        <v>110.53527518999999</v>
      </c>
      <c r="W9" s="574">
        <v>110.48332133</v>
      </c>
      <c r="X9" s="574">
        <v>110.41081200000001</v>
      </c>
      <c r="Y9" s="574">
        <v>112.03963333</v>
      </c>
      <c r="Z9" s="574">
        <v>111.95715219</v>
      </c>
      <c r="AA9" s="574">
        <v>109.21448735</v>
      </c>
      <c r="AB9" s="574">
        <v>112.49485755000001</v>
      </c>
      <c r="AC9" s="574">
        <v>109.61597861</v>
      </c>
      <c r="AD9" s="574">
        <v>108.78442857</v>
      </c>
      <c r="AE9" s="574">
        <v>108.9252841</v>
      </c>
      <c r="AF9" s="574">
        <v>110.05648573000001</v>
      </c>
      <c r="AG9" s="574">
        <v>111.25722322999999</v>
      </c>
      <c r="AH9" s="574">
        <v>110.37464429000001</v>
      </c>
      <c r="AI9" s="574">
        <v>109.5843587</v>
      </c>
      <c r="AJ9" s="574">
        <v>110.50434303</v>
      </c>
      <c r="AK9" s="574">
        <v>110.80865613</v>
      </c>
      <c r="AL9" s="574">
        <v>112.95007887</v>
      </c>
      <c r="AM9" s="574">
        <v>111.13415077000001</v>
      </c>
      <c r="AN9" s="574">
        <v>112.06564246000001</v>
      </c>
      <c r="AO9" s="574">
        <v>115.03287665000001</v>
      </c>
      <c r="AP9" s="574">
        <v>114.71785717</v>
      </c>
      <c r="AQ9" s="574">
        <v>114.66385294</v>
      </c>
      <c r="AR9" s="574">
        <v>115.3414665</v>
      </c>
      <c r="AS9" s="574">
        <v>116.24534945000001</v>
      </c>
      <c r="AT9" s="574">
        <v>116.85261616</v>
      </c>
      <c r="AU9" s="574">
        <v>116.59171827</v>
      </c>
      <c r="AV9" s="574">
        <v>115.32137619</v>
      </c>
      <c r="AW9" s="574">
        <v>116.08569856</v>
      </c>
      <c r="AX9" s="574">
        <v>116.89109381</v>
      </c>
      <c r="AY9" s="354">
        <v>116.7831</v>
      </c>
      <c r="AZ9" s="354">
        <v>115.982</v>
      </c>
      <c r="BA9" s="354">
        <v>116.6083</v>
      </c>
      <c r="BB9" s="354">
        <v>116.61150000000001</v>
      </c>
      <c r="BC9" s="354">
        <v>116.5926</v>
      </c>
      <c r="BD9" s="354">
        <v>116.57380000000001</v>
      </c>
      <c r="BE9" s="354">
        <v>117.0399</v>
      </c>
      <c r="BF9" s="354">
        <v>117.2526</v>
      </c>
      <c r="BG9" s="354">
        <v>117.39360000000001</v>
      </c>
      <c r="BH9" s="354">
        <v>117.4457</v>
      </c>
      <c r="BI9" s="354">
        <v>117.54640000000001</v>
      </c>
      <c r="BJ9" s="354">
        <v>117.5538</v>
      </c>
      <c r="BK9" s="354">
        <v>117.3526</v>
      </c>
      <c r="BL9" s="354">
        <v>116.9432</v>
      </c>
      <c r="BM9" s="354">
        <v>117.41930000000001</v>
      </c>
      <c r="BN9" s="354">
        <v>117.6117</v>
      </c>
      <c r="BO9" s="354">
        <v>117.7484</v>
      </c>
      <c r="BP9" s="354">
        <v>117.78879999999999</v>
      </c>
      <c r="BQ9" s="354">
        <v>117.9301</v>
      </c>
      <c r="BR9" s="354">
        <v>118.1726</v>
      </c>
      <c r="BS9" s="354">
        <v>118.539</v>
      </c>
      <c r="BT9" s="354">
        <v>118.8986</v>
      </c>
      <c r="BU9" s="354">
        <v>119.20650000000001</v>
      </c>
      <c r="BV9" s="354">
        <v>119.60250000000001</v>
      </c>
    </row>
    <row r="10" spans="1:75" ht="11.1" customHeight="1" x14ac:dyDescent="0.2">
      <c r="A10" s="267" t="s">
        <v>1173</v>
      </c>
      <c r="B10" s="546" t="s">
        <v>1080</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36.548717277999998</v>
      </c>
      <c r="AB10" s="574">
        <v>36.791446354999998</v>
      </c>
      <c r="AC10" s="574">
        <v>34.524943983</v>
      </c>
      <c r="AD10" s="574">
        <v>34.663083630999999</v>
      </c>
      <c r="AE10" s="574">
        <v>34.646753760999999</v>
      </c>
      <c r="AF10" s="574">
        <v>35.542093203</v>
      </c>
      <c r="AG10" s="574">
        <v>36.209843462999999</v>
      </c>
      <c r="AH10" s="574">
        <v>35.144669129</v>
      </c>
      <c r="AI10" s="574">
        <v>35.048202433999997</v>
      </c>
      <c r="AJ10" s="574">
        <v>35.265512047000001</v>
      </c>
      <c r="AK10" s="574">
        <v>35.449496296</v>
      </c>
      <c r="AL10" s="574">
        <v>36.901271768999997</v>
      </c>
      <c r="AM10" s="574">
        <v>36.062103377</v>
      </c>
      <c r="AN10" s="574">
        <v>36.412689506</v>
      </c>
      <c r="AO10" s="574">
        <v>36.399905996999998</v>
      </c>
      <c r="AP10" s="574">
        <v>36.331978626999998</v>
      </c>
      <c r="AQ10" s="574">
        <v>36.510380525999999</v>
      </c>
      <c r="AR10" s="574">
        <v>37.216615994000001</v>
      </c>
      <c r="AS10" s="574">
        <v>36.760070441000003</v>
      </c>
      <c r="AT10" s="574">
        <v>36.810811387999998</v>
      </c>
      <c r="AU10" s="574">
        <v>36.596354738999999</v>
      </c>
      <c r="AV10" s="574">
        <v>35.940574806000001</v>
      </c>
      <c r="AW10" s="574">
        <v>36.149252122999997</v>
      </c>
      <c r="AX10" s="574">
        <v>36.131404938999999</v>
      </c>
      <c r="AY10" s="354">
        <v>36.276414283000001</v>
      </c>
      <c r="AZ10" s="354">
        <v>36.302111431999997</v>
      </c>
      <c r="BA10" s="354">
        <v>36.404685321000002</v>
      </c>
      <c r="BB10" s="354">
        <v>36.470092833999999</v>
      </c>
      <c r="BC10" s="354">
        <v>36.494563397</v>
      </c>
      <c r="BD10" s="354">
        <v>36.455015148999998</v>
      </c>
      <c r="BE10" s="354">
        <v>36.552017894000002</v>
      </c>
      <c r="BF10" s="354">
        <v>36.577874561999998</v>
      </c>
      <c r="BG10" s="354">
        <v>36.561642394000003</v>
      </c>
      <c r="BH10" s="354">
        <v>36.492724705999997</v>
      </c>
      <c r="BI10" s="354">
        <v>36.451427735999999</v>
      </c>
      <c r="BJ10" s="354">
        <v>36.529704733000003</v>
      </c>
      <c r="BK10" s="354">
        <v>36.545375386000003</v>
      </c>
      <c r="BL10" s="354">
        <v>36.579739173</v>
      </c>
      <c r="BM10" s="354">
        <v>36.537592459999999</v>
      </c>
      <c r="BN10" s="354">
        <v>36.498632372000003</v>
      </c>
      <c r="BO10" s="354">
        <v>36.489941541999997</v>
      </c>
      <c r="BP10" s="354">
        <v>36.398562869000003</v>
      </c>
      <c r="BQ10" s="354">
        <v>36.283877165</v>
      </c>
      <c r="BR10" s="354">
        <v>36.287490087000002</v>
      </c>
      <c r="BS10" s="354">
        <v>36.406649635999997</v>
      </c>
      <c r="BT10" s="354">
        <v>36.539440171999999</v>
      </c>
      <c r="BU10" s="354">
        <v>36.644984170000001</v>
      </c>
      <c r="BV10" s="354">
        <v>36.894684607999999</v>
      </c>
    </row>
    <row r="11" spans="1:75" ht="11.1" customHeight="1" x14ac:dyDescent="0.2">
      <c r="A11" s="267" t="s">
        <v>1174</v>
      </c>
      <c r="B11" s="546" t="s">
        <v>1082</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2.9290627442999999</v>
      </c>
      <c r="AB11" s="574">
        <v>3.2893096765999998</v>
      </c>
      <c r="AC11" s="574">
        <v>3.2291254782999999</v>
      </c>
      <c r="AD11" s="574">
        <v>3.3167100754000001</v>
      </c>
      <c r="AE11" s="574">
        <v>3.3438594757</v>
      </c>
      <c r="AF11" s="574">
        <v>3.3250655309999999</v>
      </c>
      <c r="AG11" s="574">
        <v>3.3021018837999998</v>
      </c>
      <c r="AH11" s="574">
        <v>3.3884061195999999</v>
      </c>
      <c r="AI11" s="574">
        <v>3.4334762964999999</v>
      </c>
      <c r="AJ11" s="574">
        <v>3.2731262399999999</v>
      </c>
      <c r="AK11" s="574">
        <v>3.3211585027999999</v>
      </c>
      <c r="AL11" s="574">
        <v>3.2297723303999999</v>
      </c>
      <c r="AM11" s="574">
        <v>3.1893486987999999</v>
      </c>
      <c r="AN11" s="574">
        <v>3.1291034301999998</v>
      </c>
      <c r="AO11" s="574">
        <v>3.2912623332000002</v>
      </c>
      <c r="AP11" s="574">
        <v>3.3296818108999999</v>
      </c>
      <c r="AQ11" s="574">
        <v>3.2454037832</v>
      </c>
      <c r="AR11" s="574">
        <v>3.3353383115000002</v>
      </c>
      <c r="AS11" s="574">
        <v>3.4130484854000001</v>
      </c>
      <c r="AT11" s="574">
        <v>3.4068529403999999</v>
      </c>
      <c r="AU11" s="574">
        <v>3.4339973997</v>
      </c>
      <c r="AV11" s="574">
        <v>3.4111732364999998</v>
      </c>
      <c r="AW11" s="574">
        <v>3.3810173102999999</v>
      </c>
      <c r="AX11" s="574">
        <v>3.3877482650999999</v>
      </c>
      <c r="AY11" s="354">
        <v>3.3786207174</v>
      </c>
      <c r="AZ11" s="354">
        <v>3.3309827628000002</v>
      </c>
      <c r="BA11" s="354">
        <v>3.3667665255000001</v>
      </c>
      <c r="BB11" s="354">
        <v>3.3682812329999998</v>
      </c>
      <c r="BC11" s="354">
        <v>3.3736378677999999</v>
      </c>
      <c r="BD11" s="354">
        <v>3.3908088605</v>
      </c>
      <c r="BE11" s="354">
        <v>3.4036515724999998</v>
      </c>
      <c r="BF11" s="354">
        <v>3.4219563548999998</v>
      </c>
      <c r="BG11" s="354">
        <v>3.4369222409</v>
      </c>
      <c r="BH11" s="354">
        <v>3.4465768602</v>
      </c>
      <c r="BI11" s="354">
        <v>3.4590635538000001</v>
      </c>
      <c r="BJ11" s="354">
        <v>3.4558314758000002</v>
      </c>
      <c r="BK11" s="354">
        <v>3.4389887904999998</v>
      </c>
      <c r="BL11" s="354">
        <v>3.3728197852999999</v>
      </c>
      <c r="BM11" s="354">
        <v>3.4050458678000002</v>
      </c>
      <c r="BN11" s="354">
        <v>3.4028221157999998</v>
      </c>
      <c r="BO11" s="354">
        <v>3.4083926779999998</v>
      </c>
      <c r="BP11" s="354">
        <v>3.4217586010000001</v>
      </c>
      <c r="BQ11" s="354">
        <v>3.4481900985</v>
      </c>
      <c r="BR11" s="354">
        <v>3.4689165898000001</v>
      </c>
      <c r="BS11" s="354">
        <v>3.4846217299000002</v>
      </c>
      <c r="BT11" s="354">
        <v>3.4910296698000001</v>
      </c>
      <c r="BU11" s="354">
        <v>3.4873792138000002</v>
      </c>
      <c r="BV11" s="354">
        <v>3.4731481343000001</v>
      </c>
    </row>
    <row r="12" spans="1:75" ht="11.1" customHeight="1" x14ac:dyDescent="0.2">
      <c r="A12" s="267" t="s">
        <v>1175</v>
      </c>
      <c r="B12" s="546" t="s">
        <v>1084</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6.8152363352999998</v>
      </c>
      <c r="AB12" s="574">
        <v>7.0800908116999999</v>
      </c>
      <c r="AC12" s="574">
        <v>6.9949320097000003</v>
      </c>
      <c r="AD12" s="574">
        <v>6.7792863132000001</v>
      </c>
      <c r="AE12" s="574">
        <v>7.2669661484999999</v>
      </c>
      <c r="AF12" s="574">
        <v>6.9734160006000003</v>
      </c>
      <c r="AG12" s="574">
        <v>6.9700959626000003</v>
      </c>
      <c r="AH12" s="574">
        <v>6.9230077239999996</v>
      </c>
      <c r="AI12" s="574">
        <v>6.8477504534999998</v>
      </c>
      <c r="AJ12" s="574">
        <v>7.1227737186000004</v>
      </c>
      <c r="AK12" s="574">
        <v>6.9723578852000001</v>
      </c>
      <c r="AL12" s="574">
        <v>6.9886658989999999</v>
      </c>
      <c r="AM12" s="574">
        <v>6.8818225457000004</v>
      </c>
      <c r="AN12" s="574">
        <v>7.1335893644999997</v>
      </c>
      <c r="AO12" s="574">
        <v>7.1407447884000002</v>
      </c>
      <c r="AP12" s="574">
        <v>7.2685945234</v>
      </c>
      <c r="AQ12" s="574">
        <v>7.2999044754</v>
      </c>
      <c r="AR12" s="574">
        <v>7.4205784545000002</v>
      </c>
      <c r="AS12" s="574">
        <v>7.4719925377000003</v>
      </c>
      <c r="AT12" s="574">
        <v>7.5523447937999997</v>
      </c>
      <c r="AU12" s="574">
        <v>7.5125774022999998</v>
      </c>
      <c r="AV12" s="574">
        <v>7.4215977808</v>
      </c>
      <c r="AW12" s="574">
        <v>7.3086997532</v>
      </c>
      <c r="AX12" s="574">
        <v>7.2600296919999998</v>
      </c>
      <c r="AY12" s="354">
        <v>7.2019124024999996</v>
      </c>
      <c r="AZ12" s="354">
        <v>7.1752072433</v>
      </c>
      <c r="BA12" s="354">
        <v>7.1528015545999999</v>
      </c>
      <c r="BB12" s="354">
        <v>7.1329004734000003</v>
      </c>
      <c r="BC12" s="354">
        <v>7.1173822114999998</v>
      </c>
      <c r="BD12" s="354">
        <v>7.0890868516000003</v>
      </c>
      <c r="BE12" s="354">
        <v>7.0613803875999999</v>
      </c>
      <c r="BF12" s="354">
        <v>7.0381721675</v>
      </c>
      <c r="BG12" s="354">
        <v>7.0309677464</v>
      </c>
      <c r="BH12" s="354">
        <v>7.0317991652999998</v>
      </c>
      <c r="BI12" s="354">
        <v>7.0167946557</v>
      </c>
      <c r="BJ12" s="354">
        <v>7.0046832552999998</v>
      </c>
      <c r="BK12" s="354">
        <v>6.9910319834000001</v>
      </c>
      <c r="BL12" s="354">
        <v>6.9363288298999999</v>
      </c>
      <c r="BM12" s="354">
        <v>6.9782853262</v>
      </c>
      <c r="BN12" s="354">
        <v>6.9750275792999998</v>
      </c>
      <c r="BO12" s="354">
        <v>6.9750981993999996</v>
      </c>
      <c r="BP12" s="354">
        <v>6.9421788028</v>
      </c>
      <c r="BQ12" s="354">
        <v>6.9647361683</v>
      </c>
      <c r="BR12" s="354">
        <v>6.9674861644000003</v>
      </c>
      <c r="BS12" s="354">
        <v>6.97319449</v>
      </c>
      <c r="BT12" s="354">
        <v>6.9593741209999997</v>
      </c>
      <c r="BU12" s="354">
        <v>6.9738884461000001</v>
      </c>
      <c r="BV12" s="354">
        <v>6.9754888923999996</v>
      </c>
    </row>
    <row r="13" spans="1:75" ht="11.1" customHeight="1" x14ac:dyDescent="0.2">
      <c r="A13" s="267" t="s">
        <v>1176</v>
      </c>
      <c r="B13" s="546" t="s">
        <v>1086</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15.501976023999999</v>
      </c>
      <c r="AB13" s="574">
        <v>15.960152054</v>
      </c>
      <c r="AC13" s="574">
        <v>15.372189548</v>
      </c>
      <c r="AD13" s="574">
        <v>14.522623071</v>
      </c>
      <c r="AE13" s="574">
        <v>13.983223889</v>
      </c>
      <c r="AF13" s="574">
        <v>13.963036418</v>
      </c>
      <c r="AG13" s="574">
        <v>14.359335850000001</v>
      </c>
      <c r="AH13" s="574">
        <v>14.3162068</v>
      </c>
      <c r="AI13" s="574">
        <v>13.874156576000001</v>
      </c>
      <c r="AJ13" s="574">
        <v>13.856454222</v>
      </c>
      <c r="AK13" s="574">
        <v>13.933357985000001</v>
      </c>
      <c r="AL13" s="574">
        <v>13.953244387</v>
      </c>
      <c r="AM13" s="574">
        <v>14.118737188000001</v>
      </c>
      <c r="AN13" s="574">
        <v>14.213542287999999</v>
      </c>
      <c r="AO13" s="574">
        <v>15.649781399</v>
      </c>
      <c r="AP13" s="574">
        <v>15.293044435000001</v>
      </c>
      <c r="AQ13" s="574">
        <v>15.076290631000001</v>
      </c>
      <c r="AR13" s="574">
        <v>14.347432108</v>
      </c>
      <c r="AS13" s="574">
        <v>14.958676163</v>
      </c>
      <c r="AT13" s="574">
        <v>15.380720235</v>
      </c>
      <c r="AU13" s="574">
        <v>14.925431428</v>
      </c>
      <c r="AV13" s="574">
        <v>14.805220358</v>
      </c>
      <c r="AW13" s="574">
        <v>15.09878129</v>
      </c>
      <c r="AX13" s="574">
        <v>15.688993692</v>
      </c>
      <c r="AY13" s="354">
        <v>15.64537838</v>
      </c>
      <c r="AZ13" s="354">
        <v>15.324630397</v>
      </c>
      <c r="BA13" s="354">
        <v>15.653320848</v>
      </c>
      <c r="BB13" s="354">
        <v>15.702244972000001</v>
      </c>
      <c r="BC13" s="354">
        <v>15.743961626999999</v>
      </c>
      <c r="BD13" s="354">
        <v>15.755402168</v>
      </c>
      <c r="BE13" s="354">
        <v>15.860206824</v>
      </c>
      <c r="BF13" s="354">
        <v>15.957170631</v>
      </c>
      <c r="BG13" s="354">
        <v>16.049123982000001</v>
      </c>
      <c r="BH13" s="354">
        <v>16.131995322000002</v>
      </c>
      <c r="BI13" s="354">
        <v>16.226713256</v>
      </c>
      <c r="BJ13" s="354">
        <v>16.349762703</v>
      </c>
      <c r="BK13" s="354">
        <v>16.489369307</v>
      </c>
      <c r="BL13" s="354">
        <v>16.336639215000002</v>
      </c>
      <c r="BM13" s="354">
        <v>16.798827240000001</v>
      </c>
      <c r="BN13" s="354">
        <v>16.967091111999999</v>
      </c>
      <c r="BO13" s="354">
        <v>17.128110687</v>
      </c>
      <c r="BP13" s="354">
        <v>17.289624831000001</v>
      </c>
      <c r="BQ13" s="354">
        <v>17.468350013999999</v>
      </c>
      <c r="BR13" s="354">
        <v>17.661232332000001</v>
      </c>
      <c r="BS13" s="354">
        <v>17.877750086999999</v>
      </c>
      <c r="BT13" s="354">
        <v>18.117510771999999</v>
      </c>
      <c r="BU13" s="354">
        <v>18.323935115000001</v>
      </c>
      <c r="BV13" s="354">
        <v>18.509503324000001</v>
      </c>
    </row>
    <row r="14" spans="1:75" ht="11.1" customHeight="1" x14ac:dyDescent="0.2">
      <c r="A14" s="267" t="s">
        <v>1177</v>
      </c>
      <c r="B14" s="546" t="s">
        <v>1088</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22.603094557999999</v>
      </c>
      <c r="AB14" s="574">
        <v>23.725994904</v>
      </c>
      <c r="AC14" s="574">
        <v>24.066956141999999</v>
      </c>
      <c r="AD14" s="574">
        <v>24.113310022</v>
      </c>
      <c r="AE14" s="574">
        <v>24.290449493000001</v>
      </c>
      <c r="AF14" s="574">
        <v>24.952589601</v>
      </c>
      <c r="AG14" s="574">
        <v>25.302313290000001</v>
      </c>
      <c r="AH14" s="574">
        <v>25.700247514000001</v>
      </c>
      <c r="AI14" s="574">
        <v>25.673577647999998</v>
      </c>
      <c r="AJ14" s="574">
        <v>26.272059279</v>
      </c>
      <c r="AK14" s="574">
        <v>26.013382745000001</v>
      </c>
      <c r="AL14" s="574">
        <v>26.461260209999999</v>
      </c>
      <c r="AM14" s="574">
        <v>25.883193719000001</v>
      </c>
      <c r="AN14" s="574">
        <v>26.263479140000001</v>
      </c>
      <c r="AO14" s="574">
        <v>26.927001400999998</v>
      </c>
      <c r="AP14" s="574">
        <v>26.89477857</v>
      </c>
      <c r="AQ14" s="574">
        <v>27.027188077999998</v>
      </c>
      <c r="AR14" s="574">
        <v>27.525612252999998</v>
      </c>
      <c r="AS14" s="574">
        <v>27.88534409</v>
      </c>
      <c r="AT14" s="574">
        <v>28.140373832000002</v>
      </c>
      <c r="AU14" s="574">
        <v>28.354404702</v>
      </c>
      <c r="AV14" s="574">
        <v>27.987615797</v>
      </c>
      <c r="AW14" s="574">
        <v>28.375934526999998</v>
      </c>
      <c r="AX14" s="574">
        <v>28.732440433000001</v>
      </c>
      <c r="AY14" s="354">
        <v>28.703784591000002</v>
      </c>
      <c r="AZ14" s="354">
        <v>28.390837024</v>
      </c>
      <c r="BA14" s="354">
        <v>28.684528928999999</v>
      </c>
      <c r="BB14" s="354">
        <v>28.688455918999999</v>
      </c>
      <c r="BC14" s="354">
        <v>28.698406214999999</v>
      </c>
      <c r="BD14" s="354">
        <v>28.799475183999999</v>
      </c>
      <c r="BE14" s="354">
        <v>29.155024293</v>
      </c>
      <c r="BF14" s="354">
        <v>29.304999145</v>
      </c>
      <c r="BG14" s="354">
        <v>29.406946597000001</v>
      </c>
      <c r="BH14" s="354">
        <v>29.488925831</v>
      </c>
      <c r="BI14" s="354">
        <v>29.625360996000001</v>
      </c>
      <c r="BJ14" s="354">
        <v>29.560538299000001</v>
      </c>
      <c r="BK14" s="354">
        <v>29.356585992999999</v>
      </c>
      <c r="BL14" s="354">
        <v>29.281800122</v>
      </c>
      <c r="BM14" s="354">
        <v>29.315327302</v>
      </c>
      <c r="BN14" s="354">
        <v>29.429296903000001</v>
      </c>
      <c r="BO14" s="354">
        <v>29.449614707999999</v>
      </c>
      <c r="BP14" s="354">
        <v>29.480310850999999</v>
      </c>
      <c r="BQ14" s="354">
        <v>29.532595280999999</v>
      </c>
      <c r="BR14" s="354">
        <v>29.5670711</v>
      </c>
      <c r="BS14" s="354">
        <v>29.607160491999998</v>
      </c>
      <c r="BT14" s="354">
        <v>29.636664224</v>
      </c>
      <c r="BU14" s="354">
        <v>29.671317323</v>
      </c>
      <c r="BV14" s="354">
        <v>29.716285137</v>
      </c>
    </row>
    <row r="15" spans="1:75" ht="11.1" customHeight="1" x14ac:dyDescent="0.2">
      <c r="A15" s="267" t="s">
        <v>1178</v>
      </c>
      <c r="B15" s="546" t="s">
        <v>1090</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24.816400059999999</v>
      </c>
      <c r="AB15" s="574">
        <v>25.647863199</v>
      </c>
      <c r="AC15" s="574">
        <v>25.427831839</v>
      </c>
      <c r="AD15" s="574">
        <v>25.389414887000001</v>
      </c>
      <c r="AE15" s="574">
        <v>25.394030232999999</v>
      </c>
      <c r="AF15" s="574">
        <v>25.300286245999999</v>
      </c>
      <c r="AG15" s="574">
        <v>25.113532550999999</v>
      </c>
      <c r="AH15" s="574">
        <v>24.902109713000002</v>
      </c>
      <c r="AI15" s="574">
        <v>24.707194592</v>
      </c>
      <c r="AJ15" s="574">
        <v>24.714416494000002</v>
      </c>
      <c r="AK15" s="574">
        <v>25.118902586000001</v>
      </c>
      <c r="AL15" s="574">
        <v>25.415863405</v>
      </c>
      <c r="AM15" s="574">
        <v>24.998944472000002</v>
      </c>
      <c r="AN15" s="574">
        <v>24.913239270999998</v>
      </c>
      <c r="AO15" s="574">
        <v>25.624182082000001</v>
      </c>
      <c r="AP15" s="574">
        <v>25.599780033999998</v>
      </c>
      <c r="AQ15" s="574">
        <v>25.504684506</v>
      </c>
      <c r="AR15" s="574">
        <v>25.495888879999999</v>
      </c>
      <c r="AS15" s="574">
        <v>25.756218283999999</v>
      </c>
      <c r="AT15" s="574">
        <v>25.561512811</v>
      </c>
      <c r="AU15" s="574">
        <v>25.768952328000001</v>
      </c>
      <c r="AV15" s="574">
        <v>25.755195020999999</v>
      </c>
      <c r="AW15" s="574">
        <v>25.772013556000001</v>
      </c>
      <c r="AX15" s="574">
        <v>25.690476791999998</v>
      </c>
      <c r="AY15" s="354">
        <v>25.577028112000001</v>
      </c>
      <c r="AZ15" s="354">
        <v>25.458202192000002</v>
      </c>
      <c r="BA15" s="354">
        <v>25.346208845</v>
      </c>
      <c r="BB15" s="354">
        <v>25.249544137000001</v>
      </c>
      <c r="BC15" s="354">
        <v>25.164671845000001</v>
      </c>
      <c r="BD15" s="354">
        <v>25.084052741000001</v>
      </c>
      <c r="BE15" s="354">
        <v>25.007658574000001</v>
      </c>
      <c r="BF15" s="354">
        <v>24.952440601999999</v>
      </c>
      <c r="BG15" s="354">
        <v>24.907989012000002</v>
      </c>
      <c r="BH15" s="354">
        <v>24.853656752999999</v>
      </c>
      <c r="BI15" s="354">
        <v>24.767033159</v>
      </c>
      <c r="BJ15" s="354">
        <v>24.653322673000002</v>
      </c>
      <c r="BK15" s="354">
        <v>24.531255396999999</v>
      </c>
      <c r="BL15" s="354">
        <v>24.435867111</v>
      </c>
      <c r="BM15" s="354">
        <v>24.384173297</v>
      </c>
      <c r="BN15" s="354">
        <v>24.338794291999999</v>
      </c>
      <c r="BO15" s="354">
        <v>24.297199840000001</v>
      </c>
      <c r="BP15" s="354">
        <v>24.256374261000001</v>
      </c>
      <c r="BQ15" s="354">
        <v>24.232393727000002</v>
      </c>
      <c r="BR15" s="354">
        <v>24.220392270000001</v>
      </c>
      <c r="BS15" s="354">
        <v>24.189587504999999</v>
      </c>
      <c r="BT15" s="354">
        <v>24.154534049999999</v>
      </c>
      <c r="BU15" s="354">
        <v>24.104977989999998</v>
      </c>
      <c r="BV15" s="354">
        <v>24.033376466</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354"/>
      <c r="AZ16" s="354"/>
      <c r="BA16" s="354"/>
      <c r="BB16" s="354"/>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460</v>
      </c>
      <c r="B17" s="596" t="s">
        <v>1179</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107.18551613</v>
      </c>
      <c r="P17" s="313">
        <v>105.87621428999999</v>
      </c>
      <c r="Q17" s="313">
        <v>97.627516129</v>
      </c>
      <c r="R17" s="313">
        <v>80.943266667000003</v>
      </c>
      <c r="S17" s="313">
        <v>74.845903226000004</v>
      </c>
      <c r="T17" s="313">
        <v>78.971366666999998</v>
      </c>
      <c r="U17" s="313">
        <v>86.207322581</v>
      </c>
      <c r="V17" s="313">
        <v>86.409451613000002</v>
      </c>
      <c r="W17" s="313">
        <v>79.385666666999995</v>
      </c>
      <c r="X17" s="313">
        <v>78.918645161000001</v>
      </c>
      <c r="Y17" s="313">
        <v>94.372633332999996</v>
      </c>
      <c r="Z17" s="313">
        <v>102.50525806</v>
      </c>
      <c r="AA17" s="313">
        <v>120.40845835</v>
      </c>
      <c r="AB17" s="313">
        <v>102.52327565</v>
      </c>
      <c r="AC17" s="313">
        <v>90.450004777999993</v>
      </c>
      <c r="AD17" s="313">
        <v>80.131969902999998</v>
      </c>
      <c r="AE17" s="313">
        <v>75.591956902000007</v>
      </c>
      <c r="AF17" s="313">
        <v>81.080207103000006</v>
      </c>
      <c r="AG17" s="313">
        <v>88.602843387999997</v>
      </c>
      <c r="AH17" s="313">
        <v>87.942371030999993</v>
      </c>
      <c r="AI17" s="313">
        <v>80.619891698000004</v>
      </c>
      <c r="AJ17" s="313">
        <v>78.623886225000007</v>
      </c>
      <c r="AK17" s="313">
        <v>90.417965194999994</v>
      </c>
      <c r="AL17" s="313">
        <v>108.59126677</v>
      </c>
      <c r="AM17" s="313">
        <v>126.55269771</v>
      </c>
      <c r="AN17" s="313">
        <v>115.6046796</v>
      </c>
      <c r="AO17" s="313">
        <v>89.091261743999993</v>
      </c>
      <c r="AP17" s="313">
        <v>79.397391995000007</v>
      </c>
      <c r="AQ17" s="313">
        <v>74.543309101999995</v>
      </c>
      <c r="AR17" s="313">
        <v>80.625624661000003</v>
      </c>
      <c r="AS17" s="313">
        <v>87.784929903000005</v>
      </c>
      <c r="AT17" s="313">
        <v>85.295724968000002</v>
      </c>
      <c r="AU17" s="313">
        <v>80.849989331000003</v>
      </c>
      <c r="AV17" s="313">
        <v>78.724320581000001</v>
      </c>
      <c r="AW17" s="313">
        <v>91.171115099999994</v>
      </c>
      <c r="AX17" s="313">
        <v>109.02417010000001</v>
      </c>
      <c r="AY17" s="437">
        <v>115.95359999999999</v>
      </c>
      <c r="AZ17" s="437">
        <v>108.09</v>
      </c>
      <c r="BA17" s="437">
        <v>91.687470000000005</v>
      </c>
      <c r="BB17" s="437">
        <v>79.872010000000003</v>
      </c>
      <c r="BC17" s="437">
        <v>73.568259999999995</v>
      </c>
      <c r="BD17" s="437">
        <v>78.839579999999998</v>
      </c>
      <c r="BE17" s="437">
        <v>86.464079999999996</v>
      </c>
      <c r="BF17" s="437">
        <v>87.254980000000003</v>
      </c>
      <c r="BG17" s="437">
        <v>81.196550000000002</v>
      </c>
      <c r="BH17" s="437">
        <v>79.385850000000005</v>
      </c>
      <c r="BI17" s="437">
        <v>93.755700000000004</v>
      </c>
      <c r="BJ17" s="437">
        <v>108.8308</v>
      </c>
      <c r="BK17" s="437">
        <v>115.983</v>
      </c>
      <c r="BL17" s="437">
        <v>107.98</v>
      </c>
      <c r="BM17" s="437">
        <v>91.482399999999998</v>
      </c>
      <c r="BN17" s="437">
        <v>80.117900000000006</v>
      </c>
      <c r="BO17" s="437">
        <v>73.655330000000006</v>
      </c>
      <c r="BP17" s="437">
        <v>79.592510000000004</v>
      </c>
      <c r="BQ17" s="437">
        <v>87.634649999999993</v>
      </c>
      <c r="BR17" s="437">
        <v>89.218980000000002</v>
      </c>
      <c r="BS17" s="437">
        <v>82.456999999999994</v>
      </c>
      <c r="BT17" s="437">
        <v>80.579980000000006</v>
      </c>
      <c r="BU17" s="437">
        <v>93.489429999999999</v>
      </c>
      <c r="BV17" s="437">
        <v>109.3903</v>
      </c>
    </row>
    <row r="18" spans="1:74" ht="11.1" customHeight="1" x14ac:dyDescent="0.2">
      <c r="A18" s="267" t="s">
        <v>266</v>
      </c>
      <c r="B18" s="597" t="s">
        <v>1180</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0.53114593548</v>
      </c>
      <c r="P18" s="574">
        <v>1.0004648571000001</v>
      </c>
      <c r="Q18" s="574">
        <v>-0.41553645161000002</v>
      </c>
      <c r="R18" s="574">
        <v>0.83547266666999997</v>
      </c>
      <c r="S18" s="574">
        <v>-0.47999967741999999</v>
      </c>
      <c r="T18" s="574">
        <v>-0.24628266667000001</v>
      </c>
      <c r="U18" s="574">
        <v>-0.76896096774</v>
      </c>
      <c r="V18" s="574">
        <v>-0.97574496773999997</v>
      </c>
      <c r="W18" s="574">
        <v>-0.91001783332999997</v>
      </c>
      <c r="X18" s="574">
        <v>-1.2950059355000001</v>
      </c>
      <c r="Y18" s="574">
        <v>-0.40325923333000002</v>
      </c>
      <c r="Z18" s="574">
        <v>1.1334275161</v>
      </c>
      <c r="AA18" s="574">
        <v>0.58928157838999995</v>
      </c>
      <c r="AB18" s="574">
        <v>0.54064568828000004</v>
      </c>
      <c r="AC18" s="574">
        <v>-0.22242783452000001</v>
      </c>
      <c r="AD18" s="574">
        <v>-1.8120933966999999</v>
      </c>
      <c r="AE18" s="574">
        <v>-1.3581168723000001</v>
      </c>
      <c r="AF18" s="574">
        <v>-0.86638099667000001</v>
      </c>
      <c r="AG18" s="574">
        <v>-1.1236806123</v>
      </c>
      <c r="AH18" s="574">
        <v>-0.24302480773999999</v>
      </c>
      <c r="AI18" s="574">
        <v>-4.5145835484000002E-2</v>
      </c>
      <c r="AJ18" s="574">
        <v>-1.3450464205999999</v>
      </c>
      <c r="AK18" s="574">
        <v>-1.3147238388</v>
      </c>
      <c r="AL18" s="574">
        <v>-0.33223242194000002</v>
      </c>
      <c r="AM18" s="574">
        <v>0.88472509902999996</v>
      </c>
      <c r="AN18" s="574">
        <v>1.4441613530999999</v>
      </c>
      <c r="AO18" s="574">
        <v>-1.2599900948</v>
      </c>
      <c r="AP18" s="574">
        <v>-1.4540790054999999</v>
      </c>
      <c r="AQ18" s="574">
        <v>-0.34813460806000002</v>
      </c>
      <c r="AR18" s="574">
        <v>-0.45127293882000002</v>
      </c>
      <c r="AS18" s="574">
        <v>-0.83729987097000003</v>
      </c>
      <c r="AT18" s="574">
        <v>-0.80154709677000002</v>
      </c>
      <c r="AU18" s="574">
        <v>-0.62377440215000002</v>
      </c>
      <c r="AV18" s="574">
        <v>-1.0112240967999999</v>
      </c>
      <c r="AW18" s="574">
        <v>1.5260771429E-2</v>
      </c>
      <c r="AX18" s="574">
        <v>-1.1795983143</v>
      </c>
      <c r="AY18" s="354">
        <v>0.28857850000000002</v>
      </c>
      <c r="AZ18" s="354">
        <v>-1.362136</v>
      </c>
      <c r="BA18" s="354">
        <v>-0.75596200000000002</v>
      </c>
      <c r="BB18" s="354">
        <v>-1.389683</v>
      </c>
      <c r="BC18" s="354">
        <v>-1.639435</v>
      </c>
      <c r="BD18" s="354">
        <v>-2.3405</v>
      </c>
      <c r="BE18" s="354">
        <v>-1.053445</v>
      </c>
      <c r="BF18" s="354">
        <v>-1.038198</v>
      </c>
      <c r="BG18" s="354">
        <v>-2.3187800000000001E-2</v>
      </c>
      <c r="BH18" s="354">
        <v>-1.791639</v>
      </c>
      <c r="BI18" s="354">
        <v>-0.36753920000000001</v>
      </c>
      <c r="BJ18" s="354">
        <v>0.58334520000000001</v>
      </c>
      <c r="BK18" s="354">
        <v>-1.0081230000000001</v>
      </c>
      <c r="BL18" s="354">
        <v>-0.1205751</v>
      </c>
      <c r="BM18" s="354">
        <v>-0.95663149999999997</v>
      </c>
      <c r="BN18" s="354">
        <v>-0.65129870000000001</v>
      </c>
      <c r="BO18" s="354">
        <v>-1.063013</v>
      </c>
      <c r="BP18" s="354">
        <v>0.1016681</v>
      </c>
      <c r="BQ18" s="354">
        <v>0.66516189999999997</v>
      </c>
      <c r="BR18" s="354">
        <v>2.749393</v>
      </c>
      <c r="BS18" s="354">
        <v>3.0102980000000001</v>
      </c>
      <c r="BT18" s="354">
        <v>0.83196780000000004</v>
      </c>
      <c r="BU18" s="354">
        <v>1.1178349999999999</v>
      </c>
      <c r="BV18" s="354">
        <v>0.89925929999999998</v>
      </c>
    </row>
    <row r="19" spans="1:74" s="276" customFormat="1" ht="11.1" customHeight="1" x14ac:dyDescent="0.2">
      <c r="A19" s="598" t="s">
        <v>459</v>
      </c>
      <c r="B19" s="599" t="s">
        <v>1181</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106.65437018999999</v>
      </c>
      <c r="P19" s="313">
        <v>104.87574943</v>
      </c>
      <c r="Q19" s="313">
        <v>98.043052580999998</v>
      </c>
      <c r="R19" s="313">
        <v>80.107793999999998</v>
      </c>
      <c r="S19" s="313">
        <v>75.325902902999999</v>
      </c>
      <c r="T19" s="313">
        <v>79.217649332999997</v>
      </c>
      <c r="U19" s="313">
        <v>86.976283547999998</v>
      </c>
      <c r="V19" s="313">
        <v>87.385196581000002</v>
      </c>
      <c r="W19" s="313">
        <v>80.295684499999993</v>
      </c>
      <c r="X19" s="313">
        <v>80.213651096999996</v>
      </c>
      <c r="Y19" s="313">
        <v>94.775892567</v>
      </c>
      <c r="Z19" s="313">
        <v>101.37183055</v>
      </c>
      <c r="AA19" s="313">
        <v>119.81917677</v>
      </c>
      <c r="AB19" s="313">
        <v>101.98262997</v>
      </c>
      <c r="AC19" s="313">
        <v>90.672432612999998</v>
      </c>
      <c r="AD19" s="313">
        <v>81.944063299999996</v>
      </c>
      <c r="AE19" s="313">
        <v>76.950073774000003</v>
      </c>
      <c r="AF19" s="313">
        <v>81.9465881</v>
      </c>
      <c r="AG19" s="313">
        <v>89.726523999999998</v>
      </c>
      <c r="AH19" s="313">
        <v>88.185395838999995</v>
      </c>
      <c r="AI19" s="313">
        <v>80.665037533000003</v>
      </c>
      <c r="AJ19" s="313">
        <v>79.968932644999995</v>
      </c>
      <c r="AK19" s="313">
        <v>91.732689033</v>
      </c>
      <c r="AL19" s="313">
        <v>108.92349919</v>
      </c>
      <c r="AM19" s="313">
        <v>125.66797261000001</v>
      </c>
      <c r="AN19" s="313">
        <v>114.16051825</v>
      </c>
      <c r="AO19" s="313">
        <v>90.351251839</v>
      </c>
      <c r="AP19" s="313">
        <v>80.851471000000004</v>
      </c>
      <c r="AQ19" s="313">
        <v>74.891443710000004</v>
      </c>
      <c r="AR19" s="313">
        <v>81.076897599999995</v>
      </c>
      <c r="AS19" s="313">
        <v>88.622229774000004</v>
      </c>
      <c r="AT19" s="313">
        <v>86.097272064999999</v>
      </c>
      <c r="AU19" s="313">
        <v>81.473763732999998</v>
      </c>
      <c r="AV19" s="313">
        <v>79.735544676999993</v>
      </c>
      <c r="AW19" s="313">
        <v>91.155854328999993</v>
      </c>
      <c r="AX19" s="313">
        <v>110.20376841</v>
      </c>
      <c r="AY19" s="437">
        <v>115.6651</v>
      </c>
      <c r="AZ19" s="437">
        <v>109.4521</v>
      </c>
      <c r="BA19" s="437">
        <v>92.443430000000006</v>
      </c>
      <c r="BB19" s="437">
        <v>81.261690000000002</v>
      </c>
      <c r="BC19" s="437">
        <v>75.207689999999999</v>
      </c>
      <c r="BD19" s="437">
        <v>81.180080000000004</v>
      </c>
      <c r="BE19" s="437">
        <v>87.517520000000005</v>
      </c>
      <c r="BF19" s="437">
        <v>88.293180000000007</v>
      </c>
      <c r="BG19" s="437">
        <v>81.219740000000002</v>
      </c>
      <c r="BH19" s="437">
        <v>81.177490000000006</v>
      </c>
      <c r="BI19" s="437">
        <v>94.123239999999996</v>
      </c>
      <c r="BJ19" s="437">
        <v>108.2475</v>
      </c>
      <c r="BK19" s="437">
        <v>116.9911</v>
      </c>
      <c r="BL19" s="437">
        <v>108.1006</v>
      </c>
      <c r="BM19" s="437">
        <v>92.439030000000002</v>
      </c>
      <c r="BN19" s="437">
        <v>80.769199999999998</v>
      </c>
      <c r="BO19" s="437">
        <v>74.718339999999998</v>
      </c>
      <c r="BP19" s="437">
        <v>79.490840000000006</v>
      </c>
      <c r="BQ19" s="437">
        <v>86.969489999999993</v>
      </c>
      <c r="BR19" s="437">
        <v>86.469579999999993</v>
      </c>
      <c r="BS19" s="437">
        <v>79.446700000000007</v>
      </c>
      <c r="BT19" s="437">
        <v>79.748009999999994</v>
      </c>
      <c r="BU19" s="437">
        <v>92.371600000000001</v>
      </c>
      <c r="BV19" s="437">
        <v>108.4911</v>
      </c>
    </row>
    <row r="20" spans="1:74" ht="11.1" customHeight="1" x14ac:dyDescent="0.2">
      <c r="A20" s="267" t="s">
        <v>260</v>
      </c>
      <c r="B20" s="600" t="s">
        <v>1182</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102.04648387</v>
      </c>
      <c r="P20" s="574">
        <v>101.78489286</v>
      </c>
      <c r="Q20" s="574">
        <v>103.21383871</v>
      </c>
      <c r="R20" s="574">
        <v>102.29973333</v>
      </c>
      <c r="S20" s="574">
        <v>103.49554839</v>
      </c>
      <c r="T20" s="574">
        <v>103.1194</v>
      </c>
      <c r="U20" s="574">
        <v>103.33883871</v>
      </c>
      <c r="V20" s="574">
        <v>104.05980645</v>
      </c>
      <c r="W20" s="574">
        <v>104.18313333</v>
      </c>
      <c r="X20" s="574">
        <v>104.06154839</v>
      </c>
      <c r="Y20" s="574">
        <v>105.5497</v>
      </c>
      <c r="Z20" s="574">
        <v>105.54935484000001</v>
      </c>
      <c r="AA20" s="574">
        <v>103.43012903</v>
      </c>
      <c r="AB20" s="574">
        <v>105.90217241000001</v>
      </c>
      <c r="AC20" s="574">
        <v>102.59780644999999</v>
      </c>
      <c r="AD20" s="574">
        <v>101.6829</v>
      </c>
      <c r="AE20" s="574">
        <v>101.5013871</v>
      </c>
      <c r="AF20" s="574">
        <v>102.76996667</v>
      </c>
      <c r="AG20" s="574">
        <v>104.11870967999999</v>
      </c>
      <c r="AH20" s="574">
        <v>103.04990323</v>
      </c>
      <c r="AI20" s="574">
        <v>101.79993333</v>
      </c>
      <c r="AJ20" s="574">
        <v>102.88677419</v>
      </c>
      <c r="AK20" s="574">
        <v>102.99290000000001</v>
      </c>
      <c r="AL20" s="574">
        <v>105.57870968</v>
      </c>
      <c r="AM20" s="574">
        <v>104.3723871</v>
      </c>
      <c r="AN20" s="574">
        <v>104.96410714</v>
      </c>
      <c r="AO20" s="574">
        <v>107.44990323</v>
      </c>
      <c r="AP20" s="574">
        <v>107.0294</v>
      </c>
      <c r="AQ20" s="574">
        <v>106.63580645</v>
      </c>
      <c r="AR20" s="574">
        <v>107.54526667</v>
      </c>
      <c r="AS20" s="574">
        <v>108.20987097</v>
      </c>
      <c r="AT20" s="574">
        <v>108.75145161</v>
      </c>
      <c r="AU20" s="574">
        <v>108.2717</v>
      </c>
      <c r="AV20" s="574">
        <v>107.18722581</v>
      </c>
      <c r="AW20" s="574">
        <v>108.2839</v>
      </c>
      <c r="AX20" s="574">
        <v>109.4646</v>
      </c>
      <c r="AY20" s="354">
        <v>109.2191</v>
      </c>
      <c r="AZ20" s="354">
        <v>108.3783</v>
      </c>
      <c r="BA20" s="354">
        <v>108.7504</v>
      </c>
      <c r="BB20" s="354">
        <v>108.5877</v>
      </c>
      <c r="BC20" s="354">
        <v>108.51130000000001</v>
      </c>
      <c r="BD20" s="354">
        <v>108.39190000000001</v>
      </c>
      <c r="BE20" s="354">
        <v>108.7801</v>
      </c>
      <c r="BF20" s="354">
        <v>108.8109</v>
      </c>
      <c r="BG20" s="354">
        <v>108.80710000000001</v>
      </c>
      <c r="BH20" s="354">
        <v>108.8913</v>
      </c>
      <c r="BI20" s="354">
        <v>109.1353</v>
      </c>
      <c r="BJ20" s="354">
        <v>109.4847</v>
      </c>
      <c r="BK20" s="354">
        <v>109.3308</v>
      </c>
      <c r="BL20" s="354">
        <v>108.85169999999999</v>
      </c>
      <c r="BM20" s="354">
        <v>109.119</v>
      </c>
      <c r="BN20" s="354">
        <v>109.1314</v>
      </c>
      <c r="BO20" s="354">
        <v>109.19</v>
      </c>
      <c r="BP20" s="354">
        <v>109.2535</v>
      </c>
      <c r="BQ20" s="354">
        <v>109.48739999999999</v>
      </c>
      <c r="BR20" s="354">
        <v>109.6374</v>
      </c>
      <c r="BS20" s="354">
        <v>109.8672</v>
      </c>
      <c r="BT20" s="354">
        <v>110.27719999999999</v>
      </c>
      <c r="BU20" s="354">
        <v>110.7343</v>
      </c>
      <c r="BV20" s="354">
        <v>111.4635</v>
      </c>
    </row>
    <row r="21" spans="1:74" ht="11.1" customHeight="1" x14ac:dyDescent="0.2">
      <c r="A21" s="267" t="s">
        <v>6</v>
      </c>
      <c r="B21" s="600" t="s">
        <v>1183</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15.046935484</v>
      </c>
      <c r="P21" s="574">
        <v>14.592464286</v>
      </c>
      <c r="Q21" s="574">
        <v>7.4417741934999997</v>
      </c>
      <c r="R21" s="574">
        <v>-9.1640666667000001</v>
      </c>
      <c r="S21" s="574">
        <v>-14.868548387000001</v>
      </c>
      <c r="T21" s="574">
        <v>-11.694966666999999</v>
      </c>
      <c r="U21" s="574">
        <v>-4.4753225806000003</v>
      </c>
      <c r="V21" s="574">
        <v>-4.4776129031999998</v>
      </c>
      <c r="W21" s="574">
        <v>-11.021833333</v>
      </c>
      <c r="X21" s="574">
        <v>-10.593774194</v>
      </c>
      <c r="Y21" s="574">
        <v>2.34</v>
      </c>
      <c r="Z21" s="574">
        <v>9.4303548386999996</v>
      </c>
      <c r="AA21" s="574">
        <v>27.324838710000002</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32.514935483999999</v>
      </c>
      <c r="AN21" s="574">
        <v>22.727785713999999</v>
      </c>
      <c r="AO21" s="574">
        <v>-1.5613870968000001</v>
      </c>
      <c r="AP21" s="574">
        <v>-10.135899999999999</v>
      </c>
      <c r="AQ21" s="574">
        <v>-15.987870967999999</v>
      </c>
      <c r="AR21" s="574">
        <v>-11.824333333</v>
      </c>
      <c r="AS21" s="574">
        <v>-4.9321290322999998</v>
      </c>
      <c r="AT21" s="574">
        <v>-5.9977741934999997</v>
      </c>
      <c r="AU21" s="574">
        <v>-10.270300000000001</v>
      </c>
      <c r="AV21" s="574">
        <v>-9.8791612903000008</v>
      </c>
      <c r="AW21" s="574">
        <v>1.1418714286</v>
      </c>
      <c r="AX21" s="574">
        <v>18.869285714</v>
      </c>
      <c r="AY21" s="354">
        <v>23.02496</v>
      </c>
      <c r="AZ21" s="354">
        <v>18.288519999999998</v>
      </c>
      <c r="BA21" s="354">
        <v>2.129591</v>
      </c>
      <c r="BB21" s="354">
        <v>-9.5182640000000003</v>
      </c>
      <c r="BC21" s="354">
        <v>-14.45274</v>
      </c>
      <c r="BD21" s="354">
        <v>-10.665660000000001</v>
      </c>
      <c r="BE21" s="354">
        <v>-4.5083359999999999</v>
      </c>
      <c r="BF21" s="354">
        <v>-3.2138330000000002</v>
      </c>
      <c r="BG21" s="354">
        <v>-9.9749370000000006</v>
      </c>
      <c r="BH21" s="354">
        <v>-9.4081349999999997</v>
      </c>
      <c r="BI21" s="354">
        <v>3.9290219999999998</v>
      </c>
      <c r="BJ21" s="354">
        <v>18.02008</v>
      </c>
      <c r="BK21" s="354">
        <v>26.071809999999999</v>
      </c>
      <c r="BL21" s="354">
        <v>18.657689999999999</v>
      </c>
      <c r="BM21" s="354">
        <v>4.2793460000000003</v>
      </c>
      <c r="BN21" s="354">
        <v>-8.4789189999999994</v>
      </c>
      <c r="BO21" s="354">
        <v>-13.49845</v>
      </c>
      <c r="BP21" s="354">
        <v>-10.182449999999999</v>
      </c>
      <c r="BQ21" s="354">
        <v>-4.6885479999999999</v>
      </c>
      <c r="BR21" s="354">
        <v>-3.9489839999999998</v>
      </c>
      <c r="BS21" s="354">
        <v>-10.963850000000001</v>
      </c>
      <c r="BT21" s="354">
        <v>-10.56878</v>
      </c>
      <c r="BU21" s="354">
        <v>2.1179399999999999</v>
      </c>
      <c r="BV21" s="354">
        <v>18.072040000000001</v>
      </c>
    </row>
    <row r="22" spans="1:74" ht="11.1" customHeight="1" x14ac:dyDescent="0.2">
      <c r="A22" s="267" t="s">
        <v>264</v>
      </c>
      <c r="B22" s="600" t="s">
        <v>1184</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0.315</v>
      </c>
      <c r="P22" s="574">
        <v>0.31417857143</v>
      </c>
      <c r="Q22" s="574">
        <v>0.31858064516000001</v>
      </c>
      <c r="R22" s="574">
        <v>0.31576666666999997</v>
      </c>
      <c r="S22" s="574">
        <v>0.31945161290000001</v>
      </c>
      <c r="T22" s="574">
        <v>0.31830000000000003</v>
      </c>
      <c r="U22" s="574">
        <v>0.31896774193999999</v>
      </c>
      <c r="V22" s="574">
        <v>0.32119354839000003</v>
      </c>
      <c r="W22" s="574">
        <v>0.3216</v>
      </c>
      <c r="X22" s="574">
        <v>0.32122580644999998</v>
      </c>
      <c r="Y22" s="574">
        <v>0.32579999999999998</v>
      </c>
      <c r="Z22" s="574">
        <v>0.32580645160999999</v>
      </c>
      <c r="AA22" s="574">
        <v>0.38680645160999999</v>
      </c>
      <c r="AB22" s="574">
        <v>0.34699999999999998</v>
      </c>
      <c r="AC22" s="574">
        <v>0.33290322580999998</v>
      </c>
      <c r="AD22" s="574">
        <v>0.32550000000000001</v>
      </c>
      <c r="AE22" s="574">
        <v>0.3185483871</v>
      </c>
      <c r="AF22" s="574">
        <v>0.29659999999999997</v>
      </c>
      <c r="AG22" s="574">
        <v>0.33838709677000001</v>
      </c>
      <c r="AH22" s="574">
        <v>0.32390322580999997</v>
      </c>
      <c r="AI22" s="574">
        <v>0.27496666667000003</v>
      </c>
      <c r="AJ22" s="574">
        <v>0.28725806452000002</v>
      </c>
      <c r="AK22" s="574">
        <v>0.31346666667</v>
      </c>
      <c r="AL22" s="574">
        <v>0.39564516128999999</v>
      </c>
      <c r="AM22" s="574">
        <v>0.34903225805999999</v>
      </c>
      <c r="AN22" s="574">
        <v>0.32246428571000002</v>
      </c>
      <c r="AO22" s="574">
        <v>0.27335483870999999</v>
      </c>
      <c r="AP22" s="574">
        <v>0.25140000000000001</v>
      </c>
      <c r="AQ22" s="574">
        <v>0.21670967742</v>
      </c>
      <c r="AR22" s="574">
        <v>0.19903333333000001</v>
      </c>
      <c r="AS22" s="574">
        <v>0.24393548387</v>
      </c>
      <c r="AT22" s="574">
        <v>0.24135483870999999</v>
      </c>
      <c r="AU22" s="574">
        <v>0.24466666667</v>
      </c>
      <c r="AV22" s="574">
        <v>0.21138709677</v>
      </c>
      <c r="AW22" s="574">
        <v>0.27692290000000003</v>
      </c>
      <c r="AX22" s="574">
        <v>0.27994269999999999</v>
      </c>
      <c r="AY22" s="354">
        <v>0.27931479999999997</v>
      </c>
      <c r="AZ22" s="354">
        <v>0.27716459999999998</v>
      </c>
      <c r="BA22" s="354">
        <v>0.27811599999999997</v>
      </c>
      <c r="BB22" s="354">
        <v>0.27770010000000001</v>
      </c>
      <c r="BC22" s="354">
        <v>0.27750459999999999</v>
      </c>
      <c r="BD22" s="354">
        <v>0.27719929999999998</v>
      </c>
      <c r="BE22" s="354">
        <v>0.2781921</v>
      </c>
      <c r="BF22" s="354">
        <v>0.27827079999999998</v>
      </c>
      <c r="BG22" s="354">
        <v>0.27826109999999998</v>
      </c>
      <c r="BH22" s="354">
        <v>0.27847640000000001</v>
      </c>
      <c r="BI22" s="354">
        <v>0.27910040000000003</v>
      </c>
      <c r="BJ22" s="354">
        <v>0.27999410000000002</v>
      </c>
      <c r="BK22" s="354">
        <v>0.27960040000000003</v>
      </c>
      <c r="BL22" s="354">
        <v>0.27837519999999999</v>
      </c>
      <c r="BM22" s="354">
        <v>0.27905869999999999</v>
      </c>
      <c r="BN22" s="354">
        <v>0.27909050000000002</v>
      </c>
      <c r="BO22" s="354">
        <v>0.2792403</v>
      </c>
      <c r="BP22" s="354">
        <v>0.2794027</v>
      </c>
      <c r="BQ22" s="354">
        <v>0.280001</v>
      </c>
      <c r="BR22" s="354">
        <v>0.28038439999999998</v>
      </c>
      <c r="BS22" s="354">
        <v>0.2809721</v>
      </c>
      <c r="BT22" s="354">
        <v>0.28202070000000001</v>
      </c>
      <c r="BU22" s="354">
        <v>0.28318959999999999</v>
      </c>
      <c r="BV22" s="354">
        <v>0.28505439999999999</v>
      </c>
    </row>
    <row r="23" spans="1:74" ht="11.1" customHeight="1" x14ac:dyDescent="0.2">
      <c r="A23" s="267" t="s">
        <v>1185</v>
      </c>
      <c r="B23" s="600" t="s">
        <v>1186</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-10.754049160999999</v>
      </c>
      <c r="P23" s="574">
        <v>-11.815786286</v>
      </c>
      <c r="Q23" s="574">
        <v>-12.931140967999999</v>
      </c>
      <c r="R23" s="574">
        <v>-13.343639333</v>
      </c>
      <c r="S23" s="574">
        <v>-13.62054871</v>
      </c>
      <c r="T23" s="574">
        <v>-12.525084</v>
      </c>
      <c r="U23" s="574">
        <v>-12.206200322999999</v>
      </c>
      <c r="V23" s="574">
        <v>-12.518190516000001</v>
      </c>
      <c r="W23" s="574">
        <v>-13.187215500000001</v>
      </c>
      <c r="X23" s="574">
        <v>-13.575348903</v>
      </c>
      <c r="Y23" s="574">
        <v>-13.439607433000001</v>
      </c>
      <c r="Z23" s="574">
        <v>-13.933685581000001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-12.303910967</v>
      </c>
      <c r="AL23" s="574">
        <v>-12.446339516</v>
      </c>
      <c r="AM23" s="574">
        <v>-11.568382226000001</v>
      </c>
      <c r="AN23" s="574">
        <v>-13.853838893000001</v>
      </c>
      <c r="AO23" s="574">
        <v>-15.810619129000001</v>
      </c>
      <c r="AP23" s="574">
        <v>-16.293429</v>
      </c>
      <c r="AQ23" s="574">
        <v>-15.973201452</v>
      </c>
      <c r="AR23" s="574">
        <v>-14.843069067</v>
      </c>
      <c r="AS23" s="574">
        <v>-14.899447645</v>
      </c>
      <c r="AT23" s="574">
        <v>-16.897760194</v>
      </c>
      <c r="AU23" s="574">
        <v>-16.772302932999999</v>
      </c>
      <c r="AV23" s="574">
        <v>-17.783906935000001</v>
      </c>
      <c r="AW23" s="574">
        <v>-18.54684</v>
      </c>
      <c r="AX23" s="574">
        <v>-18.410060000000001</v>
      </c>
      <c r="AY23" s="354">
        <v>-16.858329999999999</v>
      </c>
      <c r="AZ23" s="354">
        <v>-17.49192</v>
      </c>
      <c r="BA23" s="354">
        <v>-18.714639999999999</v>
      </c>
      <c r="BB23" s="354">
        <v>-18.08549</v>
      </c>
      <c r="BC23" s="354">
        <v>-19.128350000000001</v>
      </c>
      <c r="BD23" s="354">
        <v>-16.823370000000001</v>
      </c>
      <c r="BE23" s="354">
        <v>-17.032450000000001</v>
      </c>
      <c r="BF23" s="354">
        <v>-17.582129999999999</v>
      </c>
      <c r="BG23" s="354">
        <v>-17.89067</v>
      </c>
      <c r="BH23" s="354">
        <v>-18.584150000000001</v>
      </c>
      <c r="BI23" s="354">
        <v>-19.22015</v>
      </c>
      <c r="BJ23" s="354">
        <v>-19.537310000000002</v>
      </c>
      <c r="BK23" s="354">
        <v>-18.691120000000002</v>
      </c>
      <c r="BL23" s="354">
        <v>-19.687180000000001</v>
      </c>
      <c r="BM23" s="354">
        <v>-21.238340000000001</v>
      </c>
      <c r="BN23" s="354">
        <v>-20.162379999999999</v>
      </c>
      <c r="BO23" s="354">
        <v>-21.25244</v>
      </c>
      <c r="BP23" s="354">
        <v>-19.859590000000001</v>
      </c>
      <c r="BQ23" s="354">
        <v>-18.109390000000001</v>
      </c>
      <c r="BR23" s="354">
        <v>-19.499179999999999</v>
      </c>
      <c r="BS23" s="354">
        <v>-19.7376</v>
      </c>
      <c r="BT23" s="354">
        <v>-20.242429999999999</v>
      </c>
      <c r="BU23" s="354">
        <v>-20.76379</v>
      </c>
      <c r="BV23" s="354">
        <v>-21.329499999999999</v>
      </c>
    </row>
    <row r="24" spans="1:74" ht="11.1" customHeight="1" x14ac:dyDescent="0.2">
      <c r="A24" s="267" t="s">
        <v>263</v>
      </c>
      <c r="B24" s="601" t="s">
        <v>1187</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4.7738698460999998E-2</v>
      </c>
      <c r="AX24" s="574">
        <v>0.10344488939</v>
      </c>
      <c r="AY24" s="354">
        <v>0.14804888301999999</v>
      </c>
      <c r="AZ24" s="354">
        <v>8.7282685254E-2</v>
      </c>
      <c r="BA24" s="354">
        <v>5.1339731030000002E-2</v>
      </c>
      <c r="BB24" s="354">
        <v>4.0350593626999998E-2</v>
      </c>
      <c r="BC24" s="35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530</v>
      </c>
      <c r="B25" s="601" t="s">
        <v>1188</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11.824260774000001</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13.532549767000001</v>
      </c>
      <c r="AS25" s="574">
        <v>14.060314839</v>
      </c>
      <c r="AT25" s="574">
        <v>14.552867064999999</v>
      </c>
      <c r="AU25" s="574">
        <v>15.0584905</v>
      </c>
      <c r="AV25" s="574">
        <v>16.231246032000001</v>
      </c>
      <c r="AW25" s="574">
        <v>17.32</v>
      </c>
      <c r="AX25" s="574">
        <v>17.86</v>
      </c>
      <c r="AY25" s="354">
        <v>17.079999999999998</v>
      </c>
      <c r="AZ25" s="354">
        <v>16.36</v>
      </c>
      <c r="BA25" s="354">
        <v>16.600000000000001</v>
      </c>
      <c r="BB25" s="354">
        <v>15.59</v>
      </c>
      <c r="BC25" s="354">
        <v>16.45</v>
      </c>
      <c r="BD25" s="354">
        <v>14.61</v>
      </c>
      <c r="BE25" s="354">
        <v>15.39</v>
      </c>
      <c r="BF25" s="354">
        <v>15.66</v>
      </c>
      <c r="BG25" s="354">
        <v>15.64</v>
      </c>
      <c r="BH25" s="354">
        <v>16.57</v>
      </c>
      <c r="BI25" s="354">
        <v>17.7</v>
      </c>
      <c r="BJ25" s="354">
        <v>18.760000000000002</v>
      </c>
      <c r="BK25" s="354">
        <v>18.739999999999998</v>
      </c>
      <c r="BL25" s="354">
        <v>18.420000000000002</v>
      </c>
      <c r="BM25" s="354">
        <v>18.96</v>
      </c>
      <c r="BN25" s="354">
        <v>17.79</v>
      </c>
      <c r="BO25" s="354">
        <v>18.66</v>
      </c>
      <c r="BP25" s="354">
        <v>17.36</v>
      </c>
      <c r="BQ25" s="354">
        <v>16.010000000000002</v>
      </c>
      <c r="BR25" s="354">
        <v>17.190000000000001</v>
      </c>
      <c r="BS25" s="354">
        <v>17.100000000000001</v>
      </c>
      <c r="BT25" s="354">
        <v>17.84</v>
      </c>
      <c r="BU25" s="354">
        <v>18.850000000000001</v>
      </c>
      <c r="BV25" s="354">
        <v>20.3</v>
      </c>
    </row>
    <row r="26" spans="1:74" ht="11.1" customHeight="1" x14ac:dyDescent="0.2">
      <c r="A26" s="267" t="s">
        <v>262</v>
      </c>
      <c r="B26" s="601" t="s">
        <v>1189</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9.0124092999999998</v>
      </c>
      <c r="AL26" s="574">
        <v>9.9176569355000002</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7.4215174333</v>
      </c>
      <c r="AV26" s="574">
        <v>7.4637673870999999</v>
      </c>
      <c r="AW26" s="574">
        <v>7.9061339999999998</v>
      </c>
      <c r="AX26" s="574">
        <v>8.7673719999999999</v>
      </c>
      <c r="AY26" s="354">
        <v>9.4344959999999993</v>
      </c>
      <c r="AZ26" s="354">
        <v>8.8951329999999995</v>
      </c>
      <c r="BA26" s="354">
        <v>8.0616970000000006</v>
      </c>
      <c r="BB26" s="354">
        <v>7.5218030000000002</v>
      </c>
      <c r="BC26" s="354">
        <v>7.2800370000000001</v>
      </c>
      <c r="BD26" s="354">
        <v>7.5838150000000004</v>
      </c>
      <c r="BE26" s="354">
        <v>8.0165699999999998</v>
      </c>
      <c r="BF26" s="354">
        <v>7.7240820000000001</v>
      </c>
      <c r="BG26" s="354">
        <v>7.4942640000000003</v>
      </c>
      <c r="BH26" s="354">
        <v>7.4152329999999997</v>
      </c>
      <c r="BI26" s="354">
        <v>7.875394</v>
      </c>
      <c r="BJ26" s="354">
        <v>8.6054119999999994</v>
      </c>
      <c r="BK26" s="354">
        <v>9.3295580000000005</v>
      </c>
      <c r="BL26" s="354">
        <v>8.8104689999999994</v>
      </c>
      <c r="BM26" s="354">
        <v>7.9955980000000002</v>
      </c>
      <c r="BN26" s="354">
        <v>7.4716649999999998</v>
      </c>
      <c r="BO26" s="354">
        <v>7.2435609999999997</v>
      </c>
      <c r="BP26" s="354">
        <v>7.5578960000000004</v>
      </c>
      <c r="BQ26" s="354">
        <v>7.9981239999999998</v>
      </c>
      <c r="BR26" s="354">
        <v>7.7108309999999998</v>
      </c>
      <c r="BS26" s="354">
        <v>7.484559</v>
      </c>
      <c r="BT26" s="354">
        <v>7.4063889999999999</v>
      </c>
      <c r="BU26" s="354">
        <v>7.8626240000000003</v>
      </c>
      <c r="BV26" s="354">
        <v>8.5850030000000004</v>
      </c>
    </row>
    <row r="27" spans="1:74" ht="11.1" customHeight="1" x14ac:dyDescent="0.2">
      <c r="A27" s="267" t="s">
        <v>531</v>
      </c>
      <c r="B27" s="601" t="s">
        <v>1190</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8.7564508065000002</v>
      </c>
      <c r="P27" s="574">
        <v>8.8749392142999994</v>
      </c>
      <c r="Q27" s="574">
        <v>9.1558717096999995</v>
      </c>
      <c r="R27" s="574">
        <v>8.1617736667000003</v>
      </c>
      <c r="S27" s="574">
        <v>8.7615337097000001</v>
      </c>
      <c r="T27" s="574">
        <v>9.3144950333000001</v>
      </c>
      <c r="U27" s="574">
        <v>9.1997672580999996</v>
      </c>
      <c r="V27" s="574">
        <v>9.0787232902999992</v>
      </c>
      <c r="W27" s="574">
        <v>9.3007085332999999</v>
      </c>
      <c r="X27" s="574">
        <v>8.6258731935000004</v>
      </c>
      <c r="Y27" s="574">
        <v>8.9322838332999996</v>
      </c>
      <c r="Z27" s="574">
        <v>9.2215967097</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8.7832685667000003</v>
      </c>
      <c r="AL27" s="574">
        <v>9.1856077419000002</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9.0233627418999998</v>
      </c>
      <c r="AW27" s="574">
        <v>9.1807149999999993</v>
      </c>
      <c r="AX27" s="574">
        <v>9.4208800000000004</v>
      </c>
      <c r="AY27" s="354">
        <v>9.3608759999999993</v>
      </c>
      <c r="AZ27" s="354">
        <v>10.11434</v>
      </c>
      <c r="BA27" s="354">
        <v>10.22767</v>
      </c>
      <c r="BB27" s="354">
        <v>10.057639999999999</v>
      </c>
      <c r="BC27" s="354">
        <v>9.9892190000000003</v>
      </c>
      <c r="BD27" s="354">
        <v>9.8397710000000007</v>
      </c>
      <c r="BE27" s="354">
        <v>9.7066250000000007</v>
      </c>
      <c r="BF27" s="354">
        <v>9.6987459999999999</v>
      </c>
      <c r="BG27" s="354">
        <v>9.7640919999999998</v>
      </c>
      <c r="BH27" s="354">
        <v>9.4685109999999995</v>
      </c>
      <c r="BI27" s="354">
        <v>9.4432869999999998</v>
      </c>
      <c r="BJ27" s="354">
        <v>9.4861649999999997</v>
      </c>
      <c r="BK27" s="354">
        <v>9.4287290000000006</v>
      </c>
      <c r="BL27" s="354">
        <v>10.16493</v>
      </c>
      <c r="BM27" s="354">
        <v>10.325279999999999</v>
      </c>
      <c r="BN27" s="354">
        <v>9.8843910000000008</v>
      </c>
      <c r="BO27" s="354">
        <v>9.8668359999999993</v>
      </c>
      <c r="BP27" s="354">
        <v>10.100070000000001</v>
      </c>
      <c r="BQ27" s="354">
        <v>10.14513</v>
      </c>
      <c r="BR27" s="354">
        <v>10.07254</v>
      </c>
      <c r="BS27" s="354">
        <v>10.141310000000001</v>
      </c>
      <c r="BT27" s="354">
        <v>9.8479449999999993</v>
      </c>
      <c r="BU27" s="354">
        <v>9.8241499999999995</v>
      </c>
      <c r="BV27" s="354">
        <v>9.7179520000000004</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354"/>
      <c r="AZ29" s="354"/>
      <c r="BA29" s="354"/>
      <c r="BB29" s="354"/>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272</v>
      </c>
      <c r="B30" s="596" t="s">
        <v>1191</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107.18551613</v>
      </c>
      <c r="P30" s="313">
        <v>105.87621428999999</v>
      </c>
      <c r="Q30" s="313">
        <v>97.627516129</v>
      </c>
      <c r="R30" s="313">
        <v>80.943266667000003</v>
      </c>
      <c r="S30" s="313">
        <v>74.845903226000004</v>
      </c>
      <c r="T30" s="313">
        <v>78.971366666999998</v>
      </c>
      <c r="U30" s="313">
        <v>86.207322581</v>
      </c>
      <c r="V30" s="313">
        <v>86.409451613000002</v>
      </c>
      <c r="W30" s="313">
        <v>79.385666666999995</v>
      </c>
      <c r="X30" s="313">
        <v>78.918645161000001</v>
      </c>
      <c r="Y30" s="313">
        <v>94.372633332999996</v>
      </c>
      <c r="Z30" s="313">
        <v>102.50525806</v>
      </c>
      <c r="AA30" s="313">
        <v>120.40845835</v>
      </c>
      <c r="AB30" s="313">
        <v>102.52327565</v>
      </c>
      <c r="AC30" s="313">
        <v>90.450004777999993</v>
      </c>
      <c r="AD30" s="313">
        <v>80.131969902999998</v>
      </c>
      <c r="AE30" s="313">
        <v>75.591956902000007</v>
      </c>
      <c r="AF30" s="313">
        <v>81.080207103000006</v>
      </c>
      <c r="AG30" s="313">
        <v>88.602843387999997</v>
      </c>
      <c r="AH30" s="313">
        <v>87.942371030999993</v>
      </c>
      <c r="AI30" s="313">
        <v>80.619891698000004</v>
      </c>
      <c r="AJ30" s="313">
        <v>78.623886225000007</v>
      </c>
      <c r="AK30" s="313">
        <v>90.417965194999994</v>
      </c>
      <c r="AL30" s="313">
        <v>108.59126677</v>
      </c>
      <c r="AM30" s="313">
        <v>126.55269771</v>
      </c>
      <c r="AN30" s="313">
        <v>115.6046796</v>
      </c>
      <c r="AO30" s="313">
        <v>89.091261743999993</v>
      </c>
      <c r="AP30" s="313">
        <v>79.397391995000007</v>
      </c>
      <c r="AQ30" s="313">
        <v>74.543309101999995</v>
      </c>
      <c r="AR30" s="313">
        <v>80.625624661000003</v>
      </c>
      <c r="AS30" s="313">
        <v>87.784929903000005</v>
      </c>
      <c r="AT30" s="313">
        <v>85.295724968000002</v>
      </c>
      <c r="AU30" s="313">
        <v>80.849989331000003</v>
      </c>
      <c r="AV30" s="313">
        <v>78.724320581000001</v>
      </c>
      <c r="AW30" s="313">
        <v>91.171115099999994</v>
      </c>
      <c r="AX30" s="313">
        <v>109.02417010000001</v>
      </c>
      <c r="AY30" s="437">
        <v>115.95359999999999</v>
      </c>
      <c r="AZ30" s="437">
        <v>108.09</v>
      </c>
      <c r="BA30" s="437">
        <v>91.687470000000005</v>
      </c>
      <c r="BB30" s="437">
        <v>79.872010000000003</v>
      </c>
      <c r="BC30" s="437">
        <v>73.568259999999995</v>
      </c>
      <c r="BD30" s="437">
        <v>78.839579999999998</v>
      </c>
      <c r="BE30" s="437">
        <v>86.464079999999996</v>
      </c>
      <c r="BF30" s="437">
        <v>87.254980000000003</v>
      </c>
      <c r="BG30" s="437">
        <v>81.196550000000002</v>
      </c>
      <c r="BH30" s="437">
        <v>79.385850000000005</v>
      </c>
      <c r="BI30" s="437">
        <v>93.755700000000004</v>
      </c>
      <c r="BJ30" s="437">
        <v>108.8308</v>
      </c>
      <c r="BK30" s="437">
        <v>115.983</v>
      </c>
      <c r="BL30" s="437">
        <v>107.98</v>
      </c>
      <c r="BM30" s="437">
        <v>91.482399999999998</v>
      </c>
      <c r="BN30" s="437">
        <v>80.117900000000006</v>
      </c>
      <c r="BO30" s="437">
        <v>73.655330000000006</v>
      </c>
      <c r="BP30" s="437">
        <v>79.592510000000004</v>
      </c>
      <c r="BQ30" s="437">
        <v>87.634649999999993</v>
      </c>
      <c r="BR30" s="437">
        <v>89.218980000000002</v>
      </c>
      <c r="BS30" s="437">
        <v>82.456999999999994</v>
      </c>
      <c r="BT30" s="437">
        <v>80.579980000000006</v>
      </c>
      <c r="BU30" s="437">
        <v>93.489429999999999</v>
      </c>
      <c r="BV30" s="437">
        <v>109.3903</v>
      </c>
    </row>
    <row r="31" spans="1:74" ht="11.1" customHeight="1" x14ac:dyDescent="0.2">
      <c r="A31" s="267" t="s">
        <v>267</v>
      </c>
      <c r="B31" s="597" t="s">
        <v>1192</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26.045516128999999</v>
      </c>
      <c r="P31" s="574">
        <v>24.658714285999999</v>
      </c>
      <c r="Q31" s="574">
        <v>20.557225806000002</v>
      </c>
      <c r="R31" s="574">
        <v>11.354433332999999</v>
      </c>
      <c r="S31" s="574">
        <v>6.4063548387000004</v>
      </c>
      <c r="T31" s="574">
        <v>4.3322333332999996</v>
      </c>
      <c r="U31" s="574">
        <v>3.6317096773999999</v>
      </c>
      <c r="V31" s="574">
        <v>3.4210967742</v>
      </c>
      <c r="W31" s="574">
        <v>3.8123999999999998</v>
      </c>
      <c r="X31" s="574">
        <v>7.3594838710000001</v>
      </c>
      <c r="Y31" s="574">
        <v>16.571333332999998</v>
      </c>
      <c r="Z31" s="574">
        <v>21.313032258</v>
      </c>
      <c r="AA31" s="574">
        <v>30.146709677</v>
      </c>
      <c r="AB31" s="574">
        <v>22.321034482999998</v>
      </c>
      <c r="AC31" s="574">
        <v>16.432290323</v>
      </c>
      <c r="AD31" s="574">
        <v>10.603866667</v>
      </c>
      <c r="AE31" s="574">
        <v>5.5670967742000004</v>
      </c>
      <c r="AF31" s="574">
        <v>4.0743999999999998</v>
      </c>
      <c r="AG31" s="574">
        <v>3.4665161289999999</v>
      </c>
      <c r="AH31" s="574">
        <v>3.4084516129</v>
      </c>
      <c r="AI31" s="574">
        <v>3.7998333333000001</v>
      </c>
      <c r="AJ31" s="574">
        <v>6.2730967741999999</v>
      </c>
      <c r="AK31" s="574">
        <v>13.773733332999999</v>
      </c>
      <c r="AL31" s="574">
        <v>24.467032258</v>
      </c>
      <c r="AM31" s="574">
        <v>33.365870968000003</v>
      </c>
      <c r="AN31" s="574">
        <v>28.391607143000002</v>
      </c>
      <c r="AO31" s="574">
        <v>17.096870968000001</v>
      </c>
      <c r="AP31" s="574">
        <v>10.865866667000001</v>
      </c>
      <c r="AQ31" s="574">
        <v>6.0591290323000004</v>
      </c>
      <c r="AR31" s="574">
        <v>4.3133999999999997</v>
      </c>
      <c r="AS31" s="574">
        <v>3.5727741934999999</v>
      </c>
      <c r="AT31" s="574">
        <v>3.3977741935000001</v>
      </c>
      <c r="AU31" s="574">
        <v>3.7263999999999999</v>
      </c>
      <c r="AV31" s="574">
        <v>6.8987096774000003</v>
      </c>
      <c r="AW31" s="574">
        <v>15.291499999999999</v>
      </c>
      <c r="AX31" s="574">
        <v>25.601870000000002</v>
      </c>
      <c r="AY31" s="354">
        <v>28.282250000000001</v>
      </c>
      <c r="AZ31" s="354">
        <v>25.138249999999999</v>
      </c>
      <c r="BA31" s="354">
        <v>18.364709999999999</v>
      </c>
      <c r="BB31" s="354">
        <v>11.40208</v>
      </c>
      <c r="BC31" s="354">
        <v>6.3154839999999997</v>
      </c>
      <c r="BD31" s="354">
        <v>4.2002269999999999</v>
      </c>
      <c r="BE31" s="354">
        <v>3.5220769999999999</v>
      </c>
      <c r="BF31" s="354">
        <v>3.4565229999999998</v>
      </c>
      <c r="BG31" s="354">
        <v>3.8094760000000001</v>
      </c>
      <c r="BH31" s="354">
        <v>7.5354510000000001</v>
      </c>
      <c r="BI31" s="354">
        <v>15.770820000000001</v>
      </c>
      <c r="BJ31" s="354">
        <v>24.173940000000002</v>
      </c>
      <c r="BK31" s="354">
        <v>28.023</v>
      </c>
      <c r="BL31" s="354">
        <v>25.014959999999999</v>
      </c>
      <c r="BM31" s="354">
        <v>18.284980000000001</v>
      </c>
      <c r="BN31" s="354">
        <v>11.355359999999999</v>
      </c>
      <c r="BO31" s="354">
        <v>6.2938549999999998</v>
      </c>
      <c r="BP31" s="354">
        <v>4.1940860000000004</v>
      </c>
      <c r="BQ31" s="354">
        <v>3.520581</v>
      </c>
      <c r="BR31" s="354">
        <v>3.4553349999999998</v>
      </c>
      <c r="BS31" s="354">
        <v>3.8036310000000002</v>
      </c>
      <c r="BT31" s="354">
        <v>7.5089249999999996</v>
      </c>
      <c r="BU31" s="354">
        <v>15.71172</v>
      </c>
      <c r="BV31" s="354">
        <v>24.084060000000001</v>
      </c>
    </row>
    <row r="32" spans="1:74" ht="11.1" customHeight="1" x14ac:dyDescent="0.2">
      <c r="A32" s="267" t="s">
        <v>268</v>
      </c>
      <c r="B32" s="597" t="s">
        <v>1193</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15.472129032</v>
      </c>
      <c r="P32" s="574">
        <v>15.284428570999999</v>
      </c>
      <c r="Q32" s="574">
        <v>13.269193548000001</v>
      </c>
      <c r="R32" s="574">
        <v>8.5131666667000001</v>
      </c>
      <c r="S32" s="574">
        <v>5.9397741934999999</v>
      </c>
      <c r="T32" s="574">
        <v>5.0293666666999997</v>
      </c>
      <c r="U32" s="574">
        <v>4.6668064516000003</v>
      </c>
      <c r="V32" s="574">
        <v>4.7703870968000004</v>
      </c>
      <c r="W32" s="574">
        <v>4.9272</v>
      </c>
      <c r="X32" s="574">
        <v>7.2960967741999996</v>
      </c>
      <c r="Y32" s="574">
        <v>11.6561</v>
      </c>
      <c r="Z32" s="574">
        <v>13.414032258000001</v>
      </c>
      <c r="AA32" s="574">
        <v>17.557451613000001</v>
      </c>
      <c r="AB32" s="574">
        <v>14.398</v>
      </c>
      <c r="AC32" s="574">
        <v>11.244677419</v>
      </c>
      <c r="AD32" s="574">
        <v>8.2926000000000002</v>
      </c>
      <c r="AE32" s="574">
        <v>5.7049354838999999</v>
      </c>
      <c r="AF32" s="574">
        <v>5.1289999999999996</v>
      </c>
      <c r="AG32" s="574">
        <v>4.7374193548000001</v>
      </c>
      <c r="AH32" s="574">
        <v>4.8108709676999997</v>
      </c>
      <c r="AI32" s="574">
        <v>5.1506999999999996</v>
      </c>
      <c r="AJ32" s="574">
        <v>6.8662258065000001</v>
      </c>
      <c r="AK32" s="574">
        <v>10.552</v>
      </c>
      <c r="AL32" s="574">
        <v>15.069709677000001</v>
      </c>
      <c r="AM32" s="574">
        <v>19.648161290000001</v>
      </c>
      <c r="AN32" s="574">
        <v>17.59675</v>
      </c>
      <c r="AO32" s="574">
        <v>11.852129032000001</v>
      </c>
      <c r="AP32" s="574">
        <v>8.7375333333</v>
      </c>
      <c r="AQ32" s="574">
        <v>6.1618064516000004</v>
      </c>
      <c r="AR32" s="574">
        <v>5.1810666666999996</v>
      </c>
      <c r="AS32" s="574">
        <v>4.9957741935</v>
      </c>
      <c r="AT32" s="574">
        <v>4.9593225806000003</v>
      </c>
      <c r="AU32" s="574">
        <v>5.1844666666999997</v>
      </c>
      <c r="AV32" s="574">
        <v>7.3631612902999999</v>
      </c>
      <c r="AW32" s="574">
        <v>11.20669</v>
      </c>
      <c r="AX32" s="574">
        <v>15.72401</v>
      </c>
      <c r="AY32" s="354">
        <v>16.890080000000001</v>
      </c>
      <c r="AZ32" s="354">
        <v>15.70795</v>
      </c>
      <c r="BA32" s="354">
        <v>12.38564</v>
      </c>
      <c r="BB32" s="354">
        <v>8.6293349999999993</v>
      </c>
      <c r="BC32" s="354">
        <v>6.1949129999999997</v>
      </c>
      <c r="BD32" s="354">
        <v>5.1470929999999999</v>
      </c>
      <c r="BE32" s="354">
        <v>4.7075290000000001</v>
      </c>
      <c r="BF32" s="354">
        <v>4.741314</v>
      </c>
      <c r="BG32" s="354">
        <v>5.2638389999999999</v>
      </c>
      <c r="BH32" s="354">
        <v>7.5656800000000004</v>
      </c>
      <c r="BI32" s="354">
        <v>11.457039999999999</v>
      </c>
      <c r="BJ32" s="354">
        <v>14.974309999999999</v>
      </c>
      <c r="BK32" s="354">
        <v>16.832370000000001</v>
      </c>
      <c r="BL32" s="354">
        <v>15.72176</v>
      </c>
      <c r="BM32" s="354">
        <v>12.421430000000001</v>
      </c>
      <c r="BN32" s="354">
        <v>8.6788509999999999</v>
      </c>
      <c r="BO32" s="354">
        <v>6.2560029999999998</v>
      </c>
      <c r="BP32" s="354">
        <v>5.2154299999999996</v>
      </c>
      <c r="BQ32" s="354">
        <v>4.759385</v>
      </c>
      <c r="BR32" s="354">
        <v>4.7903219999999997</v>
      </c>
      <c r="BS32" s="354">
        <v>5.3101469999999997</v>
      </c>
      <c r="BT32" s="354">
        <v>7.5871839999999997</v>
      </c>
      <c r="BU32" s="354">
        <v>11.46068</v>
      </c>
      <c r="BV32" s="354">
        <v>14.963010000000001</v>
      </c>
    </row>
    <row r="33" spans="1:75" ht="11.1" customHeight="1" x14ac:dyDescent="0.2">
      <c r="A33" s="267" t="s">
        <v>270</v>
      </c>
      <c r="B33" s="597" t="s">
        <v>1194</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24.859677419</v>
      </c>
      <c r="P33" s="574">
        <v>25.302535714000001</v>
      </c>
      <c r="Q33" s="574">
        <v>24.455548387</v>
      </c>
      <c r="R33" s="574">
        <v>23.564266666999998</v>
      </c>
      <c r="S33" s="574">
        <v>22.008225805999999</v>
      </c>
      <c r="T33" s="574">
        <v>21.875333333</v>
      </c>
      <c r="U33" s="574">
        <v>21.621129031999999</v>
      </c>
      <c r="V33" s="574">
        <v>22.172161289999998</v>
      </c>
      <c r="W33" s="574">
        <v>22.351400000000002</v>
      </c>
      <c r="X33" s="574">
        <v>22.911354839000001</v>
      </c>
      <c r="Y33" s="574">
        <v>24.712333333</v>
      </c>
      <c r="Z33" s="574">
        <v>25.474967742</v>
      </c>
      <c r="AA33" s="574">
        <v>25.895516129000001</v>
      </c>
      <c r="AB33" s="574">
        <v>24.72737931</v>
      </c>
      <c r="AC33" s="574">
        <v>24.120032257999998</v>
      </c>
      <c r="AD33" s="574">
        <v>23.333100000000002</v>
      </c>
      <c r="AE33" s="574">
        <v>22.127516129</v>
      </c>
      <c r="AF33" s="574">
        <v>21.932766666999999</v>
      </c>
      <c r="AG33" s="574">
        <v>22.112741934999999</v>
      </c>
      <c r="AH33" s="574">
        <v>22.510290323</v>
      </c>
      <c r="AI33" s="574">
        <v>22.307133332999999</v>
      </c>
      <c r="AJ33" s="574">
        <v>22.360483871</v>
      </c>
      <c r="AK33" s="574">
        <v>24.128666667000001</v>
      </c>
      <c r="AL33" s="574">
        <v>25.755580644999998</v>
      </c>
      <c r="AM33" s="574">
        <v>26.855096774</v>
      </c>
      <c r="AN33" s="574">
        <v>26.326821428999999</v>
      </c>
      <c r="AO33" s="574">
        <v>24.183258065</v>
      </c>
      <c r="AP33" s="574">
        <v>23.360566667000001</v>
      </c>
      <c r="AQ33" s="574">
        <v>22.410741935000001</v>
      </c>
      <c r="AR33" s="574">
        <v>21.921833332999999</v>
      </c>
      <c r="AS33" s="574">
        <v>21.887870968000001</v>
      </c>
      <c r="AT33" s="574">
        <v>22.395935483999999</v>
      </c>
      <c r="AU33" s="574">
        <v>22.327666666999999</v>
      </c>
      <c r="AV33" s="574">
        <v>22.293032258</v>
      </c>
      <c r="AW33" s="574">
        <v>24.219149999999999</v>
      </c>
      <c r="AX33" s="574">
        <v>25.2121</v>
      </c>
      <c r="AY33" s="354">
        <v>25.684010000000001</v>
      </c>
      <c r="AZ33" s="354">
        <v>25.25282</v>
      </c>
      <c r="BA33" s="354">
        <v>23.837820000000001</v>
      </c>
      <c r="BB33" s="354">
        <v>22.885860000000001</v>
      </c>
      <c r="BC33" s="354">
        <v>21.65558</v>
      </c>
      <c r="BD33" s="354">
        <v>21.52111</v>
      </c>
      <c r="BE33" s="354">
        <v>21.49569</v>
      </c>
      <c r="BF33" s="354">
        <v>21.859200000000001</v>
      </c>
      <c r="BG33" s="354">
        <v>21.932539999999999</v>
      </c>
      <c r="BH33" s="354">
        <v>22.362880000000001</v>
      </c>
      <c r="BI33" s="354">
        <v>24.291039999999999</v>
      </c>
      <c r="BJ33" s="354">
        <v>25.15306</v>
      </c>
      <c r="BK33" s="354">
        <v>25.62171</v>
      </c>
      <c r="BL33" s="354">
        <v>25.180160000000001</v>
      </c>
      <c r="BM33" s="354">
        <v>23.76248</v>
      </c>
      <c r="BN33" s="354">
        <v>22.829470000000001</v>
      </c>
      <c r="BO33" s="354">
        <v>21.61149</v>
      </c>
      <c r="BP33" s="354">
        <v>21.48554</v>
      </c>
      <c r="BQ33" s="354">
        <v>21.452210000000001</v>
      </c>
      <c r="BR33" s="354">
        <v>21.810099999999998</v>
      </c>
      <c r="BS33" s="354">
        <v>21.880849999999999</v>
      </c>
      <c r="BT33" s="354">
        <v>22.319780000000002</v>
      </c>
      <c r="BU33" s="354">
        <v>24.2532</v>
      </c>
      <c r="BV33" s="354">
        <v>25.11542</v>
      </c>
    </row>
    <row r="34" spans="1:75" ht="11.1" customHeight="1" x14ac:dyDescent="0.2">
      <c r="A34" s="267" t="s">
        <v>271</v>
      </c>
      <c r="B34" s="597" t="s">
        <v>1195</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36.301729969999997</v>
      </c>
      <c r="AN34" s="574">
        <v>33.281100109999997</v>
      </c>
      <c r="AO34" s="574">
        <v>26.818326259999999</v>
      </c>
      <c r="AP34" s="574">
        <v>27.679933930000001</v>
      </c>
      <c r="AQ34" s="574">
        <v>31.352502650000002</v>
      </c>
      <c r="AR34" s="574">
        <v>40.376099930000002</v>
      </c>
      <c r="AS34" s="574">
        <v>48.184123452000001</v>
      </c>
      <c r="AT34" s="574">
        <v>45.459144322999997</v>
      </c>
      <c r="AU34" s="574">
        <v>40.708197933000001</v>
      </c>
      <c r="AV34" s="574">
        <v>33.403256065000001</v>
      </c>
      <c r="AW34" s="574">
        <v>31.151450000000001</v>
      </c>
      <c r="AX34" s="574">
        <v>32.4343</v>
      </c>
      <c r="AY34" s="354">
        <v>34.76444</v>
      </c>
      <c r="AZ34" s="354">
        <v>32.012239999999998</v>
      </c>
      <c r="BA34" s="354">
        <v>27.743490000000001</v>
      </c>
      <c r="BB34" s="354">
        <v>28.076589999999999</v>
      </c>
      <c r="BC34" s="354">
        <v>30.771709999999999</v>
      </c>
      <c r="BD34" s="354">
        <v>39.14667</v>
      </c>
      <c r="BE34" s="354">
        <v>47.588479999999997</v>
      </c>
      <c r="BF34" s="354">
        <v>48.007869999999997</v>
      </c>
      <c r="BG34" s="354">
        <v>41.238819999999997</v>
      </c>
      <c r="BH34" s="354">
        <v>33.030290000000001</v>
      </c>
      <c r="BI34" s="354">
        <v>32.757640000000002</v>
      </c>
      <c r="BJ34" s="354">
        <v>34.442329999999998</v>
      </c>
      <c r="BK34" s="354">
        <v>35.129249999999999</v>
      </c>
      <c r="BL34" s="354">
        <v>32.025669999999998</v>
      </c>
      <c r="BM34" s="354">
        <v>27.607189999999999</v>
      </c>
      <c r="BN34" s="354">
        <v>28.299890000000001</v>
      </c>
      <c r="BO34" s="354">
        <v>30.786290000000001</v>
      </c>
      <c r="BP34" s="354">
        <v>39.763919999999999</v>
      </c>
      <c r="BQ34" s="354">
        <v>48.655029999999996</v>
      </c>
      <c r="BR34" s="354">
        <v>49.83672</v>
      </c>
      <c r="BS34" s="354">
        <v>42.391599999999997</v>
      </c>
      <c r="BT34" s="354">
        <v>34.143650000000001</v>
      </c>
      <c r="BU34" s="354">
        <v>32.504959999999997</v>
      </c>
      <c r="BV34" s="354">
        <v>35.008319999999998</v>
      </c>
    </row>
    <row r="35" spans="1:75" ht="11.1" customHeight="1" x14ac:dyDescent="0.2">
      <c r="A35" s="267" t="s">
        <v>269</v>
      </c>
      <c r="B35" s="597" t="s">
        <v>1196</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5.3077419355000002</v>
      </c>
      <c r="P35" s="574">
        <v>5.2941071428999997</v>
      </c>
      <c r="Q35" s="574">
        <v>5.3684516129000004</v>
      </c>
      <c r="R35" s="574">
        <v>5.3209</v>
      </c>
      <c r="S35" s="574">
        <v>5.3830967742000002</v>
      </c>
      <c r="T35" s="574">
        <v>5.3635333333000004</v>
      </c>
      <c r="U35" s="574">
        <v>5.3749677418999999</v>
      </c>
      <c r="V35" s="574">
        <v>5.4124516129</v>
      </c>
      <c r="W35" s="574">
        <v>5.4188666666999996</v>
      </c>
      <c r="X35" s="574">
        <v>5.4125483871000002</v>
      </c>
      <c r="Y35" s="574">
        <v>5.4899333332999998</v>
      </c>
      <c r="Z35" s="574">
        <v>5.4899354839000001</v>
      </c>
      <c r="AA35" s="574">
        <v>5.3564193547999999</v>
      </c>
      <c r="AB35" s="574">
        <v>5.5108275861999996</v>
      </c>
      <c r="AC35" s="574">
        <v>5.3683870968000003</v>
      </c>
      <c r="AD35" s="574">
        <v>5.3337333332999997</v>
      </c>
      <c r="AE35" s="574">
        <v>5.3301935483999996</v>
      </c>
      <c r="AF35" s="574">
        <v>5.3871666666999998</v>
      </c>
      <c r="AG35" s="574">
        <v>5.4449032258000001</v>
      </c>
      <c r="AH35" s="574">
        <v>5.4016774194000003</v>
      </c>
      <c r="AI35" s="574">
        <v>5.3510666667000004</v>
      </c>
      <c r="AJ35" s="574">
        <v>5.4096129032000002</v>
      </c>
      <c r="AK35" s="574">
        <v>5.4158666667000004</v>
      </c>
      <c r="AL35" s="574">
        <v>5.5289032257999997</v>
      </c>
      <c r="AM35" s="574">
        <v>5.3752258064999996</v>
      </c>
      <c r="AN35" s="574">
        <v>5.4190714285999997</v>
      </c>
      <c r="AO35" s="574">
        <v>5.5625806451999997</v>
      </c>
      <c r="AP35" s="574">
        <v>5.5450333333000001</v>
      </c>
      <c r="AQ35" s="574">
        <v>5.5357741935</v>
      </c>
      <c r="AR35" s="574">
        <v>5.5779333332999999</v>
      </c>
      <c r="AS35" s="574">
        <v>5.6160967741999999</v>
      </c>
      <c r="AT35" s="574">
        <v>5.6501612902999998</v>
      </c>
      <c r="AU35" s="574">
        <v>5.6394000000000002</v>
      </c>
      <c r="AV35" s="574">
        <v>5.5833548387</v>
      </c>
      <c r="AW35" s="574">
        <v>5.6199320000000004</v>
      </c>
      <c r="AX35" s="574">
        <v>5.6589830000000001</v>
      </c>
      <c r="AY35" s="354">
        <v>5.6534240000000002</v>
      </c>
      <c r="AZ35" s="354">
        <v>5.6144809999999996</v>
      </c>
      <c r="BA35" s="354">
        <v>5.6421340000000004</v>
      </c>
      <c r="BB35" s="354">
        <v>5.6398590000000004</v>
      </c>
      <c r="BC35" s="354">
        <v>5.6367900000000004</v>
      </c>
      <c r="BD35" s="354">
        <v>5.6332279999999999</v>
      </c>
      <c r="BE35" s="354">
        <v>5.6521400000000002</v>
      </c>
      <c r="BF35" s="354">
        <v>5.6590660000000002</v>
      </c>
      <c r="BG35" s="354">
        <v>5.6615460000000004</v>
      </c>
      <c r="BH35" s="354">
        <v>5.6673039999999997</v>
      </c>
      <c r="BI35" s="354">
        <v>5.677708</v>
      </c>
      <c r="BJ35" s="354">
        <v>5.6806979999999996</v>
      </c>
      <c r="BK35" s="354">
        <v>5.669619</v>
      </c>
      <c r="BL35" s="354">
        <v>5.6493339999999996</v>
      </c>
      <c r="BM35" s="354">
        <v>5.6703289999999997</v>
      </c>
      <c r="BN35" s="354">
        <v>5.6772299999999998</v>
      </c>
      <c r="BO35" s="354">
        <v>5.681629</v>
      </c>
      <c r="BP35" s="354">
        <v>5.680167</v>
      </c>
      <c r="BQ35" s="354">
        <v>5.6837559999999998</v>
      </c>
      <c r="BR35" s="354">
        <v>5.6926610000000002</v>
      </c>
      <c r="BS35" s="354">
        <v>5.7064329999999996</v>
      </c>
      <c r="BT35" s="354">
        <v>5.7266170000000001</v>
      </c>
      <c r="BU35" s="354">
        <v>5.7469770000000002</v>
      </c>
      <c r="BV35" s="354">
        <v>5.7679790000000004</v>
      </c>
    </row>
    <row r="36" spans="1:75" ht="11.1" customHeight="1" x14ac:dyDescent="0.2">
      <c r="A36" s="267" t="s">
        <v>273</v>
      </c>
      <c r="B36" s="597" t="s">
        <v>1197</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4.1340322581000004</v>
      </c>
      <c r="P36" s="574">
        <v>4.0814285714</v>
      </c>
      <c r="Q36" s="574">
        <v>3.7437096774</v>
      </c>
      <c r="R36" s="574">
        <v>3.0686333333000002</v>
      </c>
      <c r="S36" s="574">
        <v>2.8186774194000002</v>
      </c>
      <c r="T36" s="574">
        <v>2.9868666667000001</v>
      </c>
      <c r="U36" s="574">
        <v>3.2800322580999999</v>
      </c>
      <c r="V36" s="574">
        <v>3.2867096774000002</v>
      </c>
      <c r="W36" s="574">
        <v>3.0014333333000001</v>
      </c>
      <c r="X36" s="574">
        <v>2.9827419355</v>
      </c>
      <c r="Y36" s="574">
        <v>3.6067</v>
      </c>
      <c r="Z36" s="574">
        <v>3.9367096774000001</v>
      </c>
      <c r="AA36" s="574">
        <v>4.5899354838999997</v>
      </c>
      <c r="AB36" s="574">
        <v>3.9079310344999998</v>
      </c>
      <c r="AC36" s="574">
        <v>3.4475483870999999</v>
      </c>
      <c r="AD36" s="574">
        <v>3.0541</v>
      </c>
      <c r="AE36" s="574">
        <v>2.8809677419000002</v>
      </c>
      <c r="AF36" s="574">
        <v>3.0902666666999998</v>
      </c>
      <c r="AG36" s="574">
        <v>3.3771290323000001</v>
      </c>
      <c r="AH36" s="574">
        <v>3.3519354839000002</v>
      </c>
      <c r="AI36" s="574">
        <v>3.0727000000000002</v>
      </c>
      <c r="AJ36" s="574">
        <v>2.9965806451999999</v>
      </c>
      <c r="AK36" s="574">
        <v>3.4463333333000001</v>
      </c>
      <c r="AL36" s="574">
        <v>4.1393225806</v>
      </c>
      <c r="AM36" s="574">
        <v>4.8243548386999997</v>
      </c>
      <c r="AN36" s="574">
        <v>4.4070714286000001</v>
      </c>
      <c r="AO36" s="574">
        <v>3.3958387097</v>
      </c>
      <c r="AP36" s="574">
        <v>3.0261999999999998</v>
      </c>
      <c r="AQ36" s="574">
        <v>2.8410967742</v>
      </c>
      <c r="AR36" s="574">
        <v>3.0730333333000002</v>
      </c>
      <c r="AS36" s="574">
        <v>3.3460322581000002</v>
      </c>
      <c r="AT36" s="574">
        <v>3.2511290323000002</v>
      </c>
      <c r="AU36" s="574">
        <v>3.0815999999999999</v>
      </c>
      <c r="AV36" s="574">
        <v>3.0005483870999998</v>
      </c>
      <c r="AW36" s="574">
        <v>3.5001350000000002</v>
      </c>
      <c r="AX36" s="574">
        <v>4.2106490000000001</v>
      </c>
      <c r="AY36" s="354">
        <v>4.480181</v>
      </c>
      <c r="AZ36" s="354">
        <v>4.1649710000000004</v>
      </c>
      <c r="BA36" s="354">
        <v>3.514421</v>
      </c>
      <c r="BB36" s="354">
        <v>3.0390389999999998</v>
      </c>
      <c r="BC36" s="354">
        <v>2.7945259999999998</v>
      </c>
      <c r="BD36" s="354">
        <v>2.991994</v>
      </c>
      <c r="BE36" s="354">
        <v>3.2988930000000001</v>
      </c>
      <c r="BF36" s="354">
        <v>3.3317540000000001</v>
      </c>
      <c r="BG36" s="354">
        <v>3.0910709999999999</v>
      </c>
      <c r="BH36" s="354">
        <v>3.0249860000000002</v>
      </c>
      <c r="BI36" s="354">
        <v>3.6022029999999998</v>
      </c>
      <c r="BJ36" s="354">
        <v>4.2072539999999998</v>
      </c>
      <c r="BK36" s="354">
        <v>4.4907519999999996</v>
      </c>
      <c r="BL36" s="354">
        <v>4.1718580000000003</v>
      </c>
      <c r="BM36" s="354">
        <v>3.519736</v>
      </c>
      <c r="BN36" s="354">
        <v>3.0608550000000001</v>
      </c>
      <c r="BO36" s="354">
        <v>2.809806</v>
      </c>
      <c r="BP36" s="354">
        <v>3.0371069999999998</v>
      </c>
      <c r="BQ36" s="354">
        <v>3.347429</v>
      </c>
      <c r="BR36" s="354">
        <v>3.4175800000000001</v>
      </c>
      <c r="BS36" s="354">
        <v>3.1480739999999998</v>
      </c>
      <c r="BT36" s="354">
        <v>3.0775570000000001</v>
      </c>
      <c r="BU36" s="354">
        <v>3.5956410000000001</v>
      </c>
      <c r="BV36" s="354">
        <v>4.235271</v>
      </c>
    </row>
    <row r="37" spans="1:75" ht="11.1" customHeight="1" x14ac:dyDescent="0.2">
      <c r="A37" s="267" t="s">
        <v>276</v>
      </c>
      <c r="B37" s="597" t="s">
        <v>1198</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0.18225810000000001</v>
      </c>
      <c r="AX37" s="574">
        <v>0.18225810000000001</v>
      </c>
      <c r="AY37" s="354">
        <v>0.19925809999999999</v>
      </c>
      <c r="AZ37" s="354">
        <v>0.19925809999999999</v>
      </c>
      <c r="BA37" s="354">
        <v>0.19925809999999999</v>
      </c>
      <c r="BB37" s="354">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352"/>
      <c r="AZ38" s="352"/>
      <c r="BA38" s="352"/>
      <c r="BB38" s="352"/>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1199</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60"/>
      <c r="AZ39" s="660"/>
      <c r="BA39" s="660"/>
      <c r="BB39" s="660"/>
      <c r="BC39" s="660"/>
      <c r="BD39" s="660"/>
      <c r="BE39" s="660"/>
      <c r="BF39" s="660"/>
      <c r="BG39" s="660"/>
      <c r="BH39" s="660"/>
      <c r="BI39" s="660"/>
      <c r="BJ39" s="660"/>
      <c r="BK39" s="660"/>
      <c r="BL39" s="660"/>
      <c r="BM39" s="660"/>
      <c r="BN39" s="660"/>
      <c r="BO39" s="660"/>
      <c r="BP39" s="660"/>
      <c r="BQ39" s="660"/>
      <c r="BR39" s="660"/>
      <c r="BS39" s="660"/>
      <c r="BT39" s="660"/>
      <c r="BU39" s="660"/>
      <c r="BV39" s="660"/>
    </row>
    <row r="40" spans="1:75" ht="11.1" customHeight="1" x14ac:dyDescent="0.2">
      <c r="A40" s="595" t="s">
        <v>265</v>
      </c>
      <c r="B40" s="596" t="s">
        <v>1200</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2576.48</v>
      </c>
      <c r="T40" s="347">
        <v>2901.6610000000001</v>
      </c>
      <c r="U40" s="347">
        <v>3035.1959999999999</v>
      </c>
      <c r="V40" s="347">
        <v>3167.9470000000001</v>
      </c>
      <c r="W40" s="347">
        <v>3489.8319999999999</v>
      </c>
      <c r="X40" s="347">
        <v>3809.3820000000001</v>
      </c>
      <c r="Y40" s="347">
        <v>3742.2440000000001</v>
      </c>
      <c r="Z40" s="347">
        <v>3457.4810000000002</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2424.5990000000002</v>
      </c>
      <c r="AN40" s="347">
        <v>1789.6189999999999</v>
      </c>
      <c r="AO40" s="347">
        <v>1835.8679999999999</v>
      </c>
      <c r="AP40" s="347">
        <v>2140.9569999999999</v>
      </c>
      <c r="AQ40" s="347">
        <v>2636.5909999999999</v>
      </c>
      <c r="AR40" s="347">
        <v>2990.1280000000002</v>
      </c>
      <c r="AS40" s="347">
        <v>3143.846</v>
      </c>
      <c r="AT40" s="347">
        <v>3328.5329999999999</v>
      </c>
      <c r="AU40" s="347">
        <v>3636.7950000000001</v>
      </c>
      <c r="AV40" s="347">
        <v>3942.1770000000001</v>
      </c>
      <c r="AW40" s="347">
        <v>3907.9208570999999</v>
      </c>
      <c r="AX40" s="347">
        <v>3322.973</v>
      </c>
      <c r="AY40" s="358">
        <v>2609.1990000000001</v>
      </c>
      <c r="AZ40" s="358">
        <v>2097.1210000000001</v>
      </c>
      <c r="BA40" s="358">
        <v>2031.104</v>
      </c>
      <c r="BB40" s="358">
        <v>2316.6509999999998</v>
      </c>
      <c r="BC40" s="358">
        <v>2764.6860000000001</v>
      </c>
      <c r="BD40" s="358">
        <v>3084.6559999999999</v>
      </c>
      <c r="BE40" s="358">
        <v>3224.415</v>
      </c>
      <c r="BF40" s="358">
        <v>3324.0430000000001</v>
      </c>
      <c r="BG40" s="358">
        <v>3623.2919999999999</v>
      </c>
      <c r="BH40" s="358">
        <v>3914.944</v>
      </c>
      <c r="BI40" s="358">
        <v>3797.0729999999999</v>
      </c>
      <c r="BJ40" s="358">
        <v>3238.451</v>
      </c>
      <c r="BK40" s="358">
        <v>2430.2249999999999</v>
      </c>
      <c r="BL40" s="358">
        <v>1907.809</v>
      </c>
      <c r="BM40" s="358">
        <v>1775.15</v>
      </c>
      <c r="BN40" s="358">
        <v>2029.5170000000001</v>
      </c>
      <c r="BO40" s="358">
        <v>2447.9690000000001</v>
      </c>
      <c r="BP40" s="358">
        <v>2753.4430000000002</v>
      </c>
      <c r="BQ40" s="358">
        <v>2898.788</v>
      </c>
      <c r="BR40" s="358">
        <v>3021.2060000000001</v>
      </c>
      <c r="BS40" s="358">
        <v>3350.1219999999998</v>
      </c>
      <c r="BT40" s="358">
        <v>3677.7539999999999</v>
      </c>
      <c r="BU40" s="358">
        <v>3614.2159999999999</v>
      </c>
      <c r="BV40" s="358">
        <v>3053.982</v>
      </c>
    </row>
    <row r="41" spans="1:75" ht="11.1" customHeight="1" x14ac:dyDescent="0.2">
      <c r="A41" s="267" t="s">
        <v>546</v>
      </c>
      <c r="B41" s="597" t="s">
        <v>1201</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911.04300000000001</v>
      </c>
      <c r="AW41" s="347">
        <v>875.14285714000005</v>
      </c>
      <c r="AX41" s="347">
        <v>708.14285714000005</v>
      </c>
      <c r="AY41" s="358">
        <v>491.5489</v>
      </c>
      <c r="AZ41" s="358">
        <v>338.69749999999999</v>
      </c>
      <c r="BA41" s="358">
        <v>281.04090000000002</v>
      </c>
      <c r="BB41" s="358">
        <v>363.26799999999997</v>
      </c>
      <c r="BC41" s="358">
        <v>501.71629999999999</v>
      </c>
      <c r="BD41" s="358">
        <v>614.89290000000005</v>
      </c>
      <c r="BE41" s="358">
        <v>683.19939999999997</v>
      </c>
      <c r="BF41" s="358">
        <v>729.44860000000006</v>
      </c>
      <c r="BG41" s="358">
        <v>815.29459999999995</v>
      </c>
      <c r="BH41" s="358">
        <v>892.57529999999997</v>
      </c>
      <c r="BI41" s="358">
        <v>847.54070000000002</v>
      </c>
      <c r="BJ41" s="358">
        <v>706.06079999999997</v>
      </c>
      <c r="BK41" s="358">
        <v>498.35910000000001</v>
      </c>
      <c r="BL41" s="358">
        <v>352.26029999999997</v>
      </c>
      <c r="BM41" s="358">
        <v>274.47829999999999</v>
      </c>
      <c r="BN41" s="358">
        <v>336.88720000000001</v>
      </c>
      <c r="BO41" s="358">
        <v>460.27940000000001</v>
      </c>
      <c r="BP41" s="358">
        <v>556.78099999999995</v>
      </c>
      <c r="BQ41" s="358">
        <v>626.35080000000005</v>
      </c>
      <c r="BR41" s="358">
        <v>690.16079999999999</v>
      </c>
      <c r="BS41" s="358">
        <v>795.21199999999999</v>
      </c>
      <c r="BT41" s="358">
        <v>867.26509999999996</v>
      </c>
      <c r="BU41" s="358">
        <v>841.41700000000003</v>
      </c>
      <c r="BV41" s="358">
        <v>698.95029999999997</v>
      </c>
    </row>
    <row r="42" spans="1:75" ht="11.1" customHeight="1" x14ac:dyDescent="0.2">
      <c r="A42" s="267" t="s">
        <v>547</v>
      </c>
      <c r="B42" s="597" t="s">
        <v>1202</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1099.3240000000001</v>
      </c>
      <c r="Y42" s="347">
        <v>1078.2449999999999</v>
      </c>
      <c r="Z42" s="347">
        <v>950.48199999999997</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1071.4285714</v>
      </c>
      <c r="AX42" s="347">
        <v>833.57142856999997</v>
      </c>
      <c r="AY42" s="358">
        <v>598.51859999999999</v>
      </c>
      <c r="AZ42" s="358">
        <v>418.19170000000003</v>
      </c>
      <c r="BA42" s="358">
        <v>350.82209999999998</v>
      </c>
      <c r="BB42" s="358">
        <v>428.91950000000003</v>
      </c>
      <c r="BC42" s="358">
        <v>562.83159999999998</v>
      </c>
      <c r="BD42" s="358">
        <v>685.89750000000004</v>
      </c>
      <c r="BE42" s="358">
        <v>769.04070000000002</v>
      </c>
      <c r="BF42" s="358">
        <v>852.99459999999999</v>
      </c>
      <c r="BG42" s="358">
        <v>977.68669999999997</v>
      </c>
      <c r="BH42" s="358">
        <v>1086.6679999999999</v>
      </c>
      <c r="BI42" s="358">
        <v>1052.4549999999999</v>
      </c>
      <c r="BJ42" s="358">
        <v>859.3415</v>
      </c>
      <c r="BK42" s="358">
        <v>617.61239999999998</v>
      </c>
      <c r="BL42" s="358">
        <v>436.39659999999998</v>
      </c>
      <c r="BM42" s="358">
        <v>358.10590000000002</v>
      </c>
      <c r="BN42" s="358">
        <v>420.27499999999998</v>
      </c>
      <c r="BO42" s="358">
        <v>539.30169999999998</v>
      </c>
      <c r="BP42" s="358">
        <v>654.22199999999998</v>
      </c>
      <c r="BQ42" s="358">
        <v>735.12030000000004</v>
      </c>
      <c r="BR42" s="358">
        <v>826.3922</v>
      </c>
      <c r="BS42" s="358">
        <v>958.46119999999996</v>
      </c>
      <c r="BT42" s="358">
        <v>1073.3579999999999</v>
      </c>
      <c r="BU42" s="358">
        <v>1047.2650000000001</v>
      </c>
      <c r="BV42" s="358">
        <v>848.72260000000006</v>
      </c>
    </row>
    <row r="43" spans="1:75" ht="11.1" customHeight="1" x14ac:dyDescent="0.2">
      <c r="A43" s="267" t="s">
        <v>548</v>
      </c>
      <c r="B43" s="597" t="s">
        <v>1203</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1103.886</v>
      </c>
      <c r="T43" s="347">
        <v>1137.69</v>
      </c>
      <c r="U43" s="347">
        <v>1107.895</v>
      </c>
      <c r="V43" s="347">
        <v>1031.222</v>
      </c>
      <c r="W43" s="347">
        <v>1091.6469999999999</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864.80899999999997</v>
      </c>
      <c r="AN43" s="347">
        <v>662.78099999999995</v>
      </c>
      <c r="AO43" s="347">
        <v>777.71900000000005</v>
      </c>
      <c r="AP43" s="347">
        <v>902.43200000000002</v>
      </c>
      <c r="AQ43" s="347">
        <v>1051.5540000000001</v>
      </c>
      <c r="AR43" s="347">
        <v>1139.4269999999999</v>
      </c>
      <c r="AS43" s="347">
        <v>1137.5730000000001</v>
      </c>
      <c r="AT43" s="347">
        <v>1130.2729999999999</v>
      </c>
      <c r="AU43" s="347">
        <v>1183.181</v>
      </c>
      <c r="AV43" s="347">
        <v>1288.319</v>
      </c>
      <c r="AW43" s="347">
        <v>1329.2857143000001</v>
      </c>
      <c r="AX43" s="347">
        <v>1185.1428570999999</v>
      </c>
      <c r="AY43" s="358">
        <v>1020.888</v>
      </c>
      <c r="AZ43" s="358">
        <v>903.39909999999998</v>
      </c>
      <c r="BA43" s="358">
        <v>975.73180000000002</v>
      </c>
      <c r="BB43" s="358">
        <v>1085.8789999999999</v>
      </c>
      <c r="BC43" s="358">
        <v>1212.7929999999999</v>
      </c>
      <c r="BD43" s="358">
        <v>1252.069</v>
      </c>
      <c r="BE43" s="358">
        <v>1231.0820000000001</v>
      </c>
      <c r="BF43" s="358">
        <v>1191.8710000000001</v>
      </c>
      <c r="BG43" s="358">
        <v>1263.5250000000001</v>
      </c>
      <c r="BH43" s="358">
        <v>1355.8789999999999</v>
      </c>
      <c r="BI43" s="358">
        <v>1347.4079999999999</v>
      </c>
      <c r="BJ43" s="358">
        <v>1210.3399999999999</v>
      </c>
      <c r="BK43" s="358">
        <v>942.90940000000001</v>
      </c>
      <c r="BL43" s="358">
        <v>800.31470000000002</v>
      </c>
      <c r="BM43" s="358">
        <v>827.12850000000003</v>
      </c>
      <c r="BN43" s="358">
        <v>932.01400000000001</v>
      </c>
      <c r="BO43" s="358">
        <v>1050.759</v>
      </c>
      <c r="BP43" s="358">
        <v>1093.3240000000001</v>
      </c>
      <c r="BQ43" s="358">
        <v>1071.895</v>
      </c>
      <c r="BR43" s="358">
        <v>1029.27</v>
      </c>
      <c r="BS43" s="358">
        <v>1102.741</v>
      </c>
      <c r="BT43" s="358">
        <v>1224.1759999999999</v>
      </c>
      <c r="BU43" s="358">
        <v>1236.9449999999999</v>
      </c>
      <c r="BV43" s="358">
        <v>1099.82</v>
      </c>
    </row>
    <row r="44" spans="1:75" ht="11.1" customHeight="1" x14ac:dyDescent="0.2">
      <c r="A44" s="267" t="s">
        <v>549</v>
      </c>
      <c r="B44" s="597" t="s">
        <v>1204</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258.096</v>
      </c>
      <c r="AU44" s="347">
        <v>276.32799999999997</v>
      </c>
      <c r="AV44" s="347">
        <v>290.428</v>
      </c>
      <c r="AW44" s="347">
        <v>284.85714286000001</v>
      </c>
      <c r="AX44" s="347">
        <v>258.28571428999999</v>
      </c>
      <c r="AY44" s="358">
        <v>202.44300000000001</v>
      </c>
      <c r="AZ44" s="358">
        <v>169.1491</v>
      </c>
      <c r="BA44" s="358">
        <v>155.6388</v>
      </c>
      <c r="BB44" s="358">
        <v>155.00219999999999</v>
      </c>
      <c r="BC44" s="358">
        <v>171.2765</v>
      </c>
      <c r="BD44" s="358">
        <v>193.80549999999999</v>
      </c>
      <c r="BE44" s="358">
        <v>204.0273</v>
      </c>
      <c r="BF44" s="358">
        <v>219.31120000000001</v>
      </c>
      <c r="BG44" s="358">
        <v>230.8023</v>
      </c>
      <c r="BH44" s="358">
        <v>244.71440000000001</v>
      </c>
      <c r="BI44" s="358">
        <v>226.2199</v>
      </c>
      <c r="BJ44" s="358">
        <v>183.83869999999999</v>
      </c>
      <c r="BK44" s="358">
        <v>134.11340000000001</v>
      </c>
      <c r="BL44" s="358">
        <v>107.05110000000001</v>
      </c>
      <c r="BM44" s="358">
        <v>98.780919999999995</v>
      </c>
      <c r="BN44" s="358">
        <v>102.7906</v>
      </c>
      <c r="BO44" s="358">
        <v>122.9221</v>
      </c>
      <c r="BP44" s="358">
        <v>148.56569999999999</v>
      </c>
      <c r="BQ44" s="358">
        <v>161.4083</v>
      </c>
      <c r="BR44" s="358">
        <v>178.994</v>
      </c>
      <c r="BS44" s="358">
        <v>192.56899999999999</v>
      </c>
      <c r="BT44" s="358">
        <v>208.3185</v>
      </c>
      <c r="BU44" s="358">
        <v>191.63159999999999</v>
      </c>
      <c r="BV44" s="358">
        <v>150.762</v>
      </c>
    </row>
    <row r="45" spans="1:75" ht="11.1" customHeight="1" x14ac:dyDescent="0.2">
      <c r="A45" s="267" t="s">
        <v>550</v>
      </c>
      <c r="B45" s="597" t="s">
        <v>1205</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231.31399999999999</v>
      </c>
      <c r="V45" s="347">
        <v>251.30500000000001</v>
      </c>
      <c r="W45" s="347">
        <v>278.26400000000001</v>
      </c>
      <c r="X45" s="347">
        <v>282.36900000000003</v>
      </c>
      <c r="Y45" s="347">
        <v>289.61599999999999</v>
      </c>
      <c r="Z45" s="347">
        <v>280.34300000000002</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261.24900000000002</v>
      </c>
      <c r="AR45" s="347">
        <v>288.77800000000002</v>
      </c>
      <c r="AS45" s="347">
        <v>305.185</v>
      </c>
      <c r="AT45" s="347">
        <v>295.72199999999998</v>
      </c>
      <c r="AU45" s="347">
        <v>303.03399999999999</v>
      </c>
      <c r="AV45" s="347">
        <v>317.404</v>
      </c>
      <c r="AW45" s="347">
        <v>312.42857142999998</v>
      </c>
      <c r="AX45" s="347">
        <v>304.85714286000001</v>
      </c>
      <c r="AY45" s="358">
        <v>269.46120000000002</v>
      </c>
      <c r="AZ45" s="358">
        <v>242.96559999999999</v>
      </c>
      <c r="BA45" s="358">
        <v>244.01249999999999</v>
      </c>
      <c r="BB45" s="358">
        <v>259.50740000000002</v>
      </c>
      <c r="BC45" s="358">
        <v>290.54250000000002</v>
      </c>
      <c r="BD45" s="358">
        <v>310.42939999999999</v>
      </c>
      <c r="BE45" s="358">
        <v>307.45620000000002</v>
      </c>
      <c r="BF45" s="358">
        <v>298.90390000000002</v>
      </c>
      <c r="BG45" s="358">
        <v>302.92959999999999</v>
      </c>
      <c r="BH45" s="358">
        <v>301.82990000000001</v>
      </c>
      <c r="BI45" s="358">
        <v>292.05290000000002</v>
      </c>
      <c r="BJ45" s="358">
        <v>249.6208</v>
      </c>
      <c r="BK45" s="358">
        <v>210.96039999999999</v>
      </c>
      <c r="BL45" s="358">
        <v>187.077</v>
      </c>
      <c r="BM45" s="358">
        <v>192.68049999999999</v>
      </c>
      <c r="BN45" s="358">
        <v>213.31389999999999</v>
      </c>
      <c r="BO45" s="358">
        <v>249.03919999999999</v>
      </c>
      <c r="BP45" s="358">
        <v>272.82440000000003</v>
      </c>
      <c r="BQ45" s="358">
        <v>274.13569999999999</v>
      </c>
      <c r="BR45" s="358">
        <v>264.47199999999998</v>
      </c>
      <c r="BS45" s="358">
        <v>267.54180000000002</v>
      </c>
      <c r="BT45" s="358">
        <v>270.78070000000002</v>
      </c>
      <c r="BU45" s="358">
        <v>264.88909999999998</v>
      </c>
      <c r="BV45" s="358">
        <v>225.7141</v>
      </c>
    </row>
    <row r="46" spans="1:75" ht="11.1" customHeight="1" x14ac:dyDescent="0.2">
      <c r="A46" s="267" t="s">
        <v>551</v>
      </c>
      <c r="B46" s="603" t="s">
        <v>1078</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34.777999999999999</v>
      </c>
      <c r="AX46" s="387">
        <v>32.972999999999999</v>
      </c>
      <c r="AY46" s="360">
        <v>26.339600000000001</v>
      </c>
      <c r="AZ46" s="360">
        <v>24.7178</v>
      </c>
      <c r="BA46" s="360">
        <v>23.857399999999998</v>
      </c>
      <c r="BB46" s="360">
        <v>24.075399999999998</v>
      </c>
      <c r="BC46" s="360">
        <v>25.526399999999999</v>
      </c>
      <c r="BD46" s="360">
        <v>27.561800000000002</v>
      </c>
      <c r="BE46" s="360">
        <v>29.609000000000002</v>
      </c>
      <c r="BF46" s="360">
        <v>31.514199999999999</v>
      </c>
      <c r="BG46" s="360">
        <v>33.053400000000003</v>
      </c>
      <c r="BH46" s="360">
        <v>33.2774</v>
      </c>
      <c r="BI46" s="360">
        <v>31.3964</v>
      </c>
      <c r="BJ46" s="360">
        <v>29.248799999999999</v>
      </c>
      <c r="BK46" s="360">
        <v>26.269919999999999</v>
      </c>
      <c r="BL46" s="360">
        <v>24.70956</v>
      </c>
      <c r="BM46" s="360">
        <v>23.975480000000001</v>
      </c>
      <c r="BN46" s="360">
        <v>24.23648</v>
      </c>
      <c r="BO46" s="360">
        <v>25.667680000000001</v>
      </c>
      <c r="BP46" s="360">
        <v>27.725560000000002</v>
      </c>
      <c r="BQ46" s="360">
        <v>29.877600000000001</v>
      </c>
      <c r="BR46" s="360">
        <v>31.91724</v>
      </c>
      <c r="BS46" s="360">
        <v>33.596679999999999</v>
      </c>
      <c r="BT46" s="360">
        <v>33.85528</v>
      </c>
      <c r="BU46" s="360">
        <v>32.067680000000003</v>
      </c>
      <c r="BV46" s="360">
        <v>30.013359999999999</v>
      </c>
    </row>
    <row r="47" spans="1:75" s="170" customFormat="1" ht="12.75" x14ac:dyDescent="0.2">
      <c r="A47" s="169"/>
      <c r="B47" s="966" t="s">
        <v>1567</v>
      </c>
      <c r="C47" s="972"/>
      <c r="D47" s="972"/>
      <c r="E47" s="972"/>
      <c r="F47" s="972"/>
      <c r="G47" s="972"/>
      <c r="H47" s="972"/>
      <c r="I47" s="972"/>
      <c r="J47" s="972"/>
      <c r="K47" s="972"/>
      <c r="L47" s="972"/>
      <c r="M47" s="972"/>
      <c r="N47" s="972"/>
      <c r="O47" s="972"/>
      <c r="P47" s="972"/>
      <c r="Q47" s="967"/>
      <c r="R47" s="618"/>
      <c r="AY47" s="851"/>
      <c r="AZ47" s="851"/>
      <c r="BA47" s="851"/>
      <c r="BB47" s="855"/>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
      <c r="A48" s="169"/>
      <c r="B48" s="981" t="s">
        <v>1215</v>
      </c>
      <c r="C48" s="972"/>
      <c r="D48" s="972"/>
      <c r="E48" s="972"/>
      <c r="F48" s="972"/>
      <c r="G48" s="972"/>
      <c r="H48" s="972"/>
      <c r="I48" s="972"/>
      <c r="J48" s="972"/>
      <c r="K48" s="972"/>
      <c r="L48" s="972"/>
      <c r="M48" s="972"/>
      <c r="N48" s="972"/>
      <c r="O48" s="972"/>
      <c r="P48" s="972"/>
      <c r="Q48" s="967"/>
      <c r="R48" s="618"/>
      <c r="Y48" s="288"/>
      <c r="Z48" s="288"/>
      <c r="AA48" s="288"/>
      <c r="AB48" s="288"/>
      <c r="AY48" s="851"/>
      <c r="AZ48" s="851"/>
      <c r="BA48" s="851"/>
      <c r="BB48" s="851"/>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
      <c r="A49" s="169"/>
      <c r="B49" s="981" t="s">
        <v>1216</v>
      </c>
      <c r="C49" s="972"/>
      <c r="D49" s="972"/>
      <c r="E49" s="972"/>
      <c r="F49" s="972"/>
      <c r="G49" s="972"/>
      <c r="H49" s="972"/>
      <c r="I49" s="972"/>
      <c r="J49" s="972"/>
      <c r="K49" s="972"/>
      <c r="L49" s="972"/>
      <c r="M49" s="972"/>
      <c r="N49" s="972"/>
      <c r="O49" s="972"/>
      <c r="P49" s="972"/>
      <c r="Q49" s="967"/>
      <c r="R49" s="619"/>
      <c r="AY49" s="851"/>
      <c r="AZ49" s="851"/>
      <c r="BA49" s="851"/>
      <c r="BB49" s="851"/>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
      <c r="A50" s="169"/>
      <c r="B50" s="981" t="s">
        <v>1217</v>
      </c>
      <c r="C50" s="972"/>
      <c r="D50" s="972"/>
      <c r="E50" s="972"/>
      <c r="F50" s="972"/>
      <c r="G50" s="972"/>
      <c r="H50" s="972"/>
      <c r="I50" s="972"/>
      <c r="J50" s="972"/>
      <c r="K50" s="972"/>
      <c r="L50" s="972"/>
      <c r="M50" s="972"/>
      <c r="N50" s="972"/>
      <c r="O50" s="972"/>
      <c r="P50" s="972"/>
      <c r="Q50" s="967"/>
      <c r="R50" s="619"/>
      <c r="AY50" s="851"/>
      <c r="AZ50" s="851"/>
      <c r="BA50" s="851"/>
      <c r="BB50" s="851"/>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
      <c r="A51" s="335"/>
      <c r="B51" s="981" t="s">
        <v>1218</v>
      </c>
      <c r="C51" s="972"/>
      <c r="D51" s="972"/>
      <c r="E51" s="972"/>
      <c r="F51" s="972"/>
      <c r="G51" s="972"/>
      <c r="H51" s="972"/>
      <c r="I51" s="972"/>
      <c r="J51" s="972"/>
      <c r="K51" s="972"/>
      <c r="L51" s="972"/>
      <c r="M51" s="972"/>
      <c r="N51" s="972"/>
      <c r="O51" s="972"/>
      <c r="P51" s="972"/>
      <c r="Q51" s="967"/>
      <c r="R51" s="619"/>
      <c r="AY51" s="339"/>
      <c r="AZ51" s="339"/>
      <c r="BA51" s="339"/>
      <c r="BB51" s="339"/>
      <c r="BC51" s="339"/>
      <c r="BD51" s="339"/>
      <c r="BE51" s="339"/>
      <c r="BF51" s="339"/>
      <c r="BG51" s="339"/>
      <c r="BH51" s="339"/>
      <c r="BI51" s="339"/>
    </row>
    <row r="52" spans="1:75" s="114" customFormat="1" ht="12" customHeight="1" x14ac:dyDescent="0.2">
      <c r="A52" s="38"/>
      <c r="B52" s="981" t="s">
        <v>1219</v>
      </c>
      <c r="C52" s="967"/>
      <c r="D52" s="967"/>
      <c r="E52" s="967"/>
      <c r="F52" s="967"/>
      <c r="G52" s="967"/>
      <c r="H52" s="967"/>
      <c r="I52" s="967"/>
      <c r="J52" s="967"/>
      <c r="K52" s="967"/>
      <c r="L52" s="967"/>
      <c r="M52" s="967"/>
      <c r="N52" s="967"/>
      <c r="O52" s="967"/>
      <c r="P52" s="967"/>
      <c r="Q52" s="967"/>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813</v>
      </c>
      <c r="C53" s="776"/>
      <c r="D53" s="776"/>
      <c r="E53" s="776"/>
      <c r="F53" s="776"/>
      <c r="G53" s="776"/>
      <c r="H53" s="776"/>
      <c r="I53" s="776"/>
      <c r="J53" s="776"/>
      <c r="K53" s="776"/>
      <c r="L53" s="776"/>
      <c r="M53" s="776"/>
      <c r="N53" s="776"/>
      <c r="O53" s="776"/>
      <c r="P53" s="776"/>
      <c r="Q53" s="776"/>
      <c r="R53" s="619"/>
      <c r="AY53" s="851"/>
      <c r="AZ53" s="851"/>
      <c r="BA53" s="851"/>
      <c r="BB53" s="851"/>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17" t="str">
        <f>Dates!$G$2</f>
        <v>EIA completed modeling and analysis for this report on Thursday, January 8, 2026.</v>
      </c>
      <c r="C54" s="904"/>
      <c r="D54" s="904"/>
      <c r="E54" s="904"/>
      <c r="F54" s="904"/>
      <c r="G54" s="904"/>
      <c r="H54" s="904"/>
      <c r="I54" s="904"/>
      <c r="J54" s="904"/>
      <c r="K54" s="904"/>
      <c r="L54" s="904"/>
      <c r="M54" s="904"/>
      <c r="N54" s="904"/>
      <c r="O54" s="904"/>
      <c r="P54" s="904"/>
      <c r="Q54" s="904"/>
      <c r="R54" s="619"/>
      <c r="AY54" s="851"/>
      <c r="AZ54" s="851"/>
      <c r="BA54" s="851"/>
      <c r="BB54" s="851"/>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12" t="s">
        <v>483</v>
      </c>
      <c r="C55" s="904"/>
      <c r="D55" s="904"/>
      <c r="E55" s="904"/>
      <c r="F55" s="904"/>
      <c r="G55" s="904"/>
      <c r="H55" s="904"/>
      <c r="I55" s="904"/>
      <c r="J55" s="904"/>
      <c r="K55" s="904"/>
      <c r="L55" s="904"/>
      <c r="M55" s="904"/>
      <c r="N55" s="904"/>
      <c r="O55" s="904"/>
      <c r="P55" s="904"/>
      <c r="Q55" s="904"/>
      <c r="R55" s="619"/>
      <c r="AY55" s="851"/>
      <c r="AZ55" s="851"/>
      <c r="BA55" s="851"/>
      <c r="BB55" s="851"/>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26" t="s">
        <v>1414</v>
      </c>
      <c r="C56" s="913"/>
      <c r="D56" s="913"/>
      <c r="E56" s="913"/>
      <c r="F56" s="913"/>
      <c r="G56" s="913"/>
      <c r="H56" s="913"/>
      <c r="I56" s="913"/>
      <c r="J56" s="913"/>
      <c r="K56" s="913"/>
      <c r="L56" s="913"/>
      <c r="M56" s="913"/>
      <c r="N56" s="913"/>
      <c r="O56" s="913"/>
      <c r="P56" s="913"/>
      <c r="Q56" s="913"/>
      <c r="R56" s="619"/>
      <c r="AY56" s="851"/>
      <c r="AZ56" s="851"/>
      <c r="BA56" s="851"/>
      <c r="BB56" s="851"/>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21" t="s">
        <v>492</v>
      </c>
      <c r="C57" s="923"/>
      <c r="D57" s="923"/>
      <c r="E57" s="923"/>
      <c r="F57" s="923"/>
      <c r="G57" s="923"/>
      <c r="H57" s="923"/>
      <c r="I57" s="923"/>
      <c r="J57" s="923"/>
      <c r="K57" s="923"/>
      <c r="L57" s="923"/>
      <c r="M57" s="923"/>
      <c r="N57" s="923"/>
      <c r="O57" s="923"/>
      <c r="P57" s="923"/>
      <c r="Q57" s="967"/>
      <c r="R57" s="619"/>
      <c r="AY57" s="851"/>
      <c r="AZ57" s="851"/>
      <c r="BA57" s="851"/>
      <c r="BB57" s="851"/>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18" t="s">
        <v>827</v>
      </c>
      <c r="C58" s="918"/>
      <c r="D58" s="918"/>
      <c r="E58" s="918"/>
      <c r="F58" s="918"/>
      <c r="G58" s="918"/>
      <c r="H58" s="918"/>
      <c r="I58" s="918"/>
      <c r="J58" s="918"/>
      <c r="K58" s="918"/>
      <c r="L58" s="918"/>
      <c r="M58" s="918"/>
      <c r="N58" s="918"/>
      <c r="O58" s="918"/>
      <c r="P58" s="918"/>
      <c r="Q58" s="918"/>
      <c r="R58" s="918"/>
      <c r="AY58" s="851"/>
      <c r="AZ58" s="851"/>
      <c r="BA58" s="851"/>
      <c r="BB58" s="851"/>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75" x14ac:dyDescent="0.2">
      <c r="A59" s="158"/>
      <c r="B59" s="921" t="s">
        <v>1559</v>
      </c>
      <c r="C59" s="972"/>
      <c r="D59" s="972"/>
      <c r="E59" s="972"/>
      <c r="F59" s="972"/>
      <c r="G59" s="972"/>
      <c r="H59" s="972"/>
      <c r="I59" s="972"/>
      <c r="J59" s="972"/>
      <c r="K59" s="972"/>
      <c r="L59" s="972"/>
      <c r="M59" s="972"/>
      <c r="N59" s="972"/>
      <c r="O59" s="972"/>
      <c r="P59" s="972"/>
      <c r="Q59" s="967"/>
      <c r="R59" s="619"/>
    </row>
    <row r="60" spans="1:75" ht="12.75" x14ac:dyDescent="0.2">
      <c r="A60" s="158"/>
      <c r="B60" s="971" t="s">
        <v>1076</v>
      </c>
      <c r="C60" s="967"/>
      <c r="D60" s="967"/>
      <c r="E60" s="967"/>
      <c r="F60" s="967"/>
      <c r="G60" s="967"/>
      <c r="H60" s="967"/>
      <c r="I60" s="967"/>
      <c r="J60" s="967"/>
      <c r="K60" s="967"/>
      <c r="L60" s="967"/>
      <c r="M60" s="967"/>
      <c r="N60" s="967"/>
      <c r="O60" s="967"/>
      <c r="P60" s="967"/>
      <c r="Q60" s="967"/>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52"/>
      <c r="AZ187" s="852"/>
      <c r="BA187" s="852"/>
      <c r="BB187" s="852"/>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52"/>
      <c r="AZ188" s="852"/>
      <c r="BA188" s="852"/>
      <c r="BB188" s="852"/>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52"/>
      <c r="AZ189" s="852"/>
      <c r="BA189" s="852"/>
      <c r="BB189" s="852"/>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52"/>
      <c r="AZ190" s="852"/>
      <c r="BA190" s="852"/>
      <c r="BB190" s="852"/>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52"/>
      <c r="AZ191" s="852"/>
      <c r="BA191" s="852"/>
      <c r="BB191" s="852"/>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3"/>
      <c r="AZ192" s="853"/>
      <c r="BA192" s="853"/>
      <c r="BB192" s="853"/>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52"/>
      <c r="AZ193" s="852"/>
      <c r="BA193" s="852"/>
      <c r="BB193" s="852"/>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52"/>
      <c r="AZ194" s="852"/>
      <c r="BA194" s="852"/>
      <c r="BB194" s="852"/>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52"/>
      <c r="AZ195" s="852"/>
      <c r="BA195" s="852"/>
      <c r="BB195" s="852"/>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52"/>
      <c r="AZ196" s="852"/>
      <c r="BA196" s="852"/>
      <c r="BB196" s="852"/>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5" customWidth="1"/>
    <col min="56" max="59" width="6.5703125" style="664" customWidth="1"/>
    <col min="60" max="61" width="6.5703125" style="665" customWidth="1"/>
    <col min="62" max="62" width="6.5703125" style="144" customWidth="1"/>
    <col min="63" max="74" width="6.5703125" style="5" customWidth="1"/>
    <col min="75" max="16384" width="9.5703125" style="5"/>
  </cols>
  <sheetData>
    <row r="1" spans="1:74" ht="13.35" customHeight="1" x14ac:dyDescent="0.2">
      <c r="A1" s="901" t="s">
        <v>479</v>
      </c>
      <c r="B1" s="987" t="s">
        <v>802</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35"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06"/>
      <c r="B5" s="43" t="s">
        <v>1206</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876"/>
      <c r="AZ5" s="876"/>
      <c r="BA5" s="876"/>
      <c r="BB5" s="876"/>
      <c r="BC5" s="876"/>
      <c r="BD5" s="877"/>
      <c r="BE5" s="877"/>
      <c r="BF5" s="877"/>
      <c r="BG5" s="877"/>
      <c r="BH5" s="877"/>
      <c r="BI5" s="877"/>
      <c r="BJ5" s="615"/>
      <c r="BK5" s="615"/>
      <c r="BL5" s="615"/>
      <c r="BM5" s="615"/>
      <c r="BN5" s="615"/>
      <c r="BO5" s="615"/>
      <c r="BP5" s="615"/>
      <c r="BQ5" s="615"/>
      <c r="BR5" s="615"/>
      <c r="BS5" s="615"/>
      <c r="BT5" s="615"/>
      <c r="BU5" s="615"/>
      <c r="BV5" s="615"/>
    </row>
    <row r="6" spans="1:74" ht="11.1" customHeight="1" x14ac:dyDescent="0.2">
      <c r="A6" s="606" t="s">
        <v>430</v>
      </c>
      <c r="B6" s="578" t="s">
        <v>1207</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352">
        <v>3.9678300000000002</v>
      </c>
      <c r="AZ6" s="352">
        <v>3.5998160000000001</v>
      </c>
      <c r="BA6" s="352">
        <v>2.9765739999999998</v>
      </c>
      <c r="BB6" s="352">
        <v>2.7676780000000001</v>
      </c>
      <c r="BC6" s="352">
        <v>2.8036629999999998</v>
      </c>
      <c r="BD6" s="352">
        <v>3.0077500000000001</v>
      </c>
      <c r="BE6" s="352">
        <v>3.3389769999999999</v>
      </c>
      <c r="BF6" s="352">
        <v>3.617902</v>
      </c>
      <c r="BG6" s="352">
        <v>3.7133829999999999</v>
      </c>
      <c r="BH6" s="352">
        <v>3.9511949999999998</v>
      </c>
      <c r="BI6" s="352">
        <v>4.3643640000000001</v>
      </c>
      <c r="BJ6" s="352">
        <v>5.0216260000000004</v>
      </c>
      <c r="BK6" s="352">
        <v>5.2700120000000004</v>
      </c>
      <c r="BL6" s="352">
        <v>4.9414129999999998</v>
      </c>
      <c r="BM6" s="352">
        <v>4.6763839999999997</v>
      </c>
      <c r="BN6" s="352">
        <v>4.3688729999999998</v>
      </c>
      <c r="BO6" s="352">
        <v>4.4976979999999998</v>
      </c>
      <c r="BP6" s="352">
        <v>4.5226490000000004</v>
      </c>
      <c r="BQ6" s="352">
        <v>4.5418799999999999</v>
      </c>
      <c r="BR6" s="352">
        <v>4.6403359999999996</v>
      </c>
      <c r="BS6" s="352">
        <v>4.6342220000000003</v>
      </c>
      <c r="BT6" s="352">
        <v>4.7035669999999996</v>
      </c>
      <c r="BU6" s="352">
        <v>4.8889079999999998</v>
      </c>
      <c r="BV6" s="352">
        <v>5.5026359999999999</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352"/>
      <c r="AZ7" s="352"/>
      <c r="BA7" s="352"/>
      <c r="BB7" s="352"/>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1208</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6"/>
      <c r="AZ8" s="616"/>
      <c r="BA8" s="616"/>
      <c r="BB8" s="61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258</v>
      </c>
      <c r="B9" s="578" t="s">
        <v>1154</v>
      </c>
      <c r="C9" s="429">
        <v>12.04</v>
      </c>
      <c r="D9" s="429">
        <v>12.15</v>
      </c>
      <c r="E9" s="429">
        <v>12.94</v>
      </c>
      <c r="F9" s="429">
        <v>13.97</v>
      </c>
      <c r="G9" s="429">
        <v>17.68</v>
      </c>
      <c r="H9" s="429">
        <v>22.41</v>
      </c>
      <c r="I9" s="429">
        <v>24.57</v>
      </c>
      <c r="J9" s="429">
        <v>25.39</v>
      </c>
      <c r="K9" s="429">
        <v>24.52</v>
      </c>
      <c r="L9" s="429">
        <v>18.62</v>
      </c>
      <c r="M9" s="429">
        <v>15.56</v>
      </c>
      <c r="N9" s="429">
        <v>14.66</v>
      </c>
      <c r="O9" s="429">
        <v>15.44</v>
      </c>
      <c r="P9" s="429">
        <v>15.18</v>
      </c>
      <c r="Q9" s="429">
        <v>13.9</v>
      </c>
      <c r="R9" s="429">
        <v>14.56</v>
      </c>
      <c r="S9" s="429">
        <v>16.89</v>
      </c>
      <c r="T9" s="429">
        <v>20.329999999999998</v>
      </c>
      <c r="U9" s="429">
        <v>22.22</v>
      </c>
      <c r="V9" s="429">
        <v>23.44</v>
      </c>
      <c r="W9" s="429">
        <v>22.06</v>
      </c>
      <c r="X9" s="429">
        <v>16.86</v>
      </c>
      <c r="Y9" s="429">
        <v>13.49</v>
      </c>
      <c r="Z9" s="429">
        <v>13.05</v>
      </c>
      <c r="AA9" s="429">
        <v>11.81</v>
      </c>
      <c r="AB9" s="429">
        <v>13.17</v>
      </c>
      <c r="AC9" s="429">
        <v>13.76</v>
      </c>
      <c r="AD9" s="429">
        <v>14.44</v>
      </c>
      <c r="AE9" s="429">
        <v>17.829999999999998</v>
      </c>
      <c r="AF9" s="429">
        <v>20.93</v>
      </c>
      <c r="AG9" s="429">
        <v>23</v>
      </c>
      <c r="AH9" s="429">
        <v>23.47</v>
      </c>
      <c r="AI9" s="429">
        <v>22.71</v>
      </c>
      <c r="AJ9" s="429">
        <v>18.63</v>
      </c>
      <c r="AK9" s="429">
        <v>14.91</v>
      </c>
      <c r="AL9" s="429">
        <v>12.98</v>
      </c>
      <c r="AM9" s="429">
        <v>12.42</v>
      </c>
      <c r="AN9" s="429">
        <v>12.95</v>
      </c>
      <c r="AO9" s="429">
        <v>14.61</v>
      </c>
      <c r="AP9" s="429">
        <v>16.09</v>
      </c>
      <c r="AQ9" s="429">
        <v>19.27</v>
      </c>
      <c r="AR9" s="429">
        <v>23.23</v>
      </c>
      <c r="AS9" s="429">
        <v>25.41</v>
      </c>
      <c r="AT9" s="429">
        <v>26.13</v>
      </c>
      <c r="AU9" s="429">
        <v>24.56</v>
      </c>
      <c r="AV9" s="429">
        <v>19.61</v>
      </c>
      <c r="AW9" s="429">
        <v>15.44061</v>
      </c>
      <c r="AX9" s="429">
        <v>13.891209999999999</v>
      </c>
      <c r="AY9" s="352">
        <v>13.33498</v>
      </c>
      <c r="AZ9" s="352">
        <v>13.670439999999999</v>
      </c>
      <c r="BA9" s="352">
        <v>14.00422</v>
      </c>
      <c r="BB9" s="352">
        <v>14.3111</v>
      </c>
      <c r="BC9" s="352">
        <v>16.841149999999999</v>
      </c>
      <c r="BD9" s="352">
        <v>20.056419999999999</v>
      </c>
      <c r="BE9" s="352">
        <v>21.700520000000001</v>
      </c>
      <c r="BF9" s="352">
        <v>22.25412</v>
      </c>
      <c r="BG9" s="352">
        <v>21.107040000000001</v>
      </c>
      <c r="BH9" s="352">
        <v>16.737400000000001</v>
      </c>
      <c r="BI9" s="352">
        <v>13.64406</v>
      </c>
      <c r="BJ9" s="352">
        <v>12.97791</v>
      </c>
      <c r="BK9" s="352">
        <v>12.532679999999999</v>
      </c>
      <c r="BL9" s="352">
        <v>13.160069999999999</v>
      </c>
      <c r="BM9" s="352">
        <v>13.811769999999999</v>
      </c>
      <c r="BN9" s="352">
        <v>14.36942</v>
      </c>
      <c r="BO9" s="352">
        <v>17.171019999999999</v>
      </c>
      <c r="BP9" s="352">
        <v>20.652560000000001</v>
      </c>
      <c r="BQ9" s="352">
        <v>22.521319999999999</v>
      </c>
      <c r="BR9" s="352">
        <v>23.210560000000001</v>
      </c>
      <c r="BS9" s="352">
        <v>22.096789999999999</v>
      </c>
      <c r="BT9" s="352">
        <v>17.570029999999999</v>
      </c>
      <c r="BU9" s="352">
        <v>14.305110000000001</v>
      </c>
      <c r="BV9" s="352">
        <v>13.57319</v>
      </c>
    </row>
    <row r="10" spans="1:74" ht="11.1" customHeight="1" x14ac:dyDescent="0.2">
      <c r="A10" s="606" t="s">
        <v>354</v>
      </c>
      <c r="B10" s="608" t="s">
        <v>1008</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21.78173408</v>
      </c>
      <c r="P10" s="429">
        <v>21.389194710000002</v>
      </c>
      <c r="Q10" s="429">
        <v>20.357581809999999</v>
      </c>
      <c r="R10" s="429">
        <v>20.380072739999999</v>
      </c>
      <c r="S10" s="429">
        <v>20.71428238</v>
      </c>
      <c r="T10" s="429">
        <v>20.748698640000001</v>
      </c>
      <c r="U10" s="429">
        <v>22.05461704</v>
      </c>
      <c r="V10" s="429">
        <v>23.21558881</v>
      </c>
      <c r="W10" s="429">
        <v>22.515056860000001</v>
      </c>
      <c r="X10" s="429">
        <v>18.969344169999999</v>
      </c>
      <c r="Y10" s="429">
        <v>17.343243180000002</v>
      </c>
      <c r="Z10" s="429">
        <v>19.911340119999998</v>
      </c>
      <c r="AA10" s="429">
        <v>18.645821340000001</v>
      </c>
      <c r="AB10" s="429">
        <v>19.321325330000001</v>
      </c>
      <c r="AC10" s="429">
        <v>19.63968332</v>
      </c>
      <c r="AD10" s="429">
        <v>20.034107370000001</v>
      </c>
      <c r="AE10" s="429">
        <v>20.703034290000002</v>
      </c>
      <c r="AF10" s="429">
        <v>21.420784879999999</v>
      </c>
      <c r="AG10" s="429">
        <v>23.711746730000002</v>
      </c>
      <c r="AH10" s="429">
        <v>24.0230028</v>
      </c>
      <c r="AI10" s="429">
        <v>23.821770180000001</v>
      </c>
      <c r="AJ10" s="429">
        <v>18.938702509999999</v>
      </c>
      <c r="AK10" s="429">
        <v>20.043330569999998</v>
      </c>
      <c r="AL10" s="429">
        <v>21.826298220000002</v>
      </c>
      <c r="AM10" s="429">
        <v>21.068598900000001</v>
      </c>
      <c r="AN10" s="429">
        <v>21.93256878</v>
      </c>
      <c r="AO10" s="429">
        <v>21.585623630000001</v>
      </c>
      <c r="AP10" s="429">
        <v>20.558692700000002</v>
      </c>
      <c r="AQ10" s="429">
        <v>22.886644610000001</v>
      </c>
      <c r="AR10" s="429">
        <v>25.05450626</v>
      </c>
      <c r="AS10" s="429">
        <v>27.347035569999999</v>
      </c>
      <c r="AT10" s="429">
        <v>27.673993379999999</v>
      </c>
      <c r="AU10" s="429">
        <v>27.84656871</v>
      </c>
      <c r="AV10" s="429">
        <v>22.634615790000002</v>
      </c>
      <c r="AW10" s="429">
        <v>21.784980000000001</v>
      </c>
      <c r="AX10" s="429">
        <v>22.136230000000001</v>
      </c>
      <c r="AY10" s="352">
        <v>21.995999999999999</v>
      </c>
      <c r="AZ10" s="352">
        <v>22.09873</v>
      </c>
      <c r="BA10" s="352">
        <v>21.671710000000001</v>
      </c>
      <c r="BB10" s="352">
        <v>21.922190000000001</v>
      </c>
      <c r="BC10" s="352">
        <v>22.195820000000001</v>
      </c>
      <c r="BD10" s="352">
        <v>23.044170000000001</v>
      </c>
      <c r="BE10" s="352">
        <v>24.89002</v>
      </c>
      <c r="BF10" s="352">
        <v>25.349119999999999</v>
      </c>
      <c r="BG10" s="352">
        <v>24.782509999999998</v>
      </c>
      <c r="BH10" s="352">
        <v>20.577680000000001</v>
      </c>
      <c r="BI10" s="352">
        <v>19.930730000000001</v>
      </c>
      <c r="BJ10" s="352">
        <v>20.393070000000002</v>
      </c>
      <c r="BK10" s="352">
        <v>20.47879</v>
      </c>
      <c r="BL10" s="352">
        <v>20.784890000000001</v>
      </c>
      <c r="BM10" s="352">
        <v>20.61974</v>
      </c>
      <c r="BN10" s="352">
        <v>21.078890000000001</v>
      </c>
      <c r="BO10" s="352">
        <v>21.571069999999999</v>
      </c>
      <c r="BP10" s="352">
        <v>22.605640000000001</v>
      </c>
      <c r="BQ10" s="352">
        <v>24.595469999999999</v>
      </c>
      <c r="BR10" s="352">
        <v>25.201000000000001</v>
      </c>
      <c r="BS10" s="352">
        <v>24.76708</v>
      </c>
      <c r="BT10" s="352">
        <v>20.64921</v>
      </c>
      <c r="BU10" s="352">
        <v>20.05322</v>
      </c>
      <c r="BV10" s="352">
        <v>20.564889999999998</v>
      </c>
    </row>
    <row r="11" spans="1:74" ht="11.1" customHeight="1" x14ac:dyDescent="0.2">
      <c r="A11" s="606" t="s">
        <v>355</v>
      </c>
      <c r="B11" s="609" t="s">
        <v>1009</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16.119487809999999</v>
      </c>
      <c r="P11" s="429">
        <v>15.705168799999999</v>
      </c>
      <c r="Q11" s="429">
        <v>14.652570949999999</v>
      </c>
      <c r="R11" s="429">
        <v>14.82324852</v>
      </c>
      <c r="S11" s="429">
        <v>16.05255438</v>
      </c>
      <c r="T11" s="429">
        <v>18.69665432</v>
      </c>
      <c r="U11" s="429">
        <v>20.60114561</v>
      </c>
      <c r="V11" s="429">
        <v>21.50619627</v>
      </c>
      <c r="W11" s="429">
        <v>20.008200460000001</v>
      </c>
      <c r="X11" s="429">
        <v>17.390207700000001</v>
      </c>
      <c r="Y11" s="429">
        <v>14.38609905</v>
      </c>
      <c r="Z11" s="429">
        <v>13.219055819999999</v>
      </c>
      <c r="AA11" s="429">
        <v>13.135864460000001</v>
      </c>
      <c r="AB11" s="429">
        <v>13.32515924</v>
      </c>
      <c r="AC11" s="429">
        <v>13.84667471</v>
      </c>
      <c r="AD11" s="429">
        <v>14.088735639999999</v>
      </c>
      <c r="AE11" s="429">
        <v>16.986327849999999</v>
      </c>
      <c r="AF11" s="429">
        <v>19.69472232</v>
      </c>
      <c r="AG11" s="429">
        <v>21.511953219999999</v>
      </c>
      <c r="AH11" s="429">
        <v>21.76229167</v>
      </c>
      <c r="AI11" s="429">
        <v>21.166453780000001</v>
      </c>
      <c r="AJ11" s="429">
        <v>18.88795399</v>
      </c>
      <c r="AK11" s="429">
        <v>16.497299529999999</v>
      </c>
      <c r="AL11" s="429">
        <v>14.09318455</v>
      </c>
      <c r="AM11" s="429">
        <v>13.587444720000001</v>
      </c>
      <c r="AN11" s="429">
        <v>13.652257880000001</v>
      </c>
      <c r="AO11" s="429">
        <v>15.044265859999999</v>
      </c>
      <c r="AP11" s="429">
        <v>16.438440100000001</v>
      </c>
      <c r="AQ11" s="429">
        <v>20.983769989999999</v>
      </c>
      <c r="AR11" s="429">
        <v>21.807325930000001</v>
      </c>
      <c r="AS11" s="429">
        <v>25.842947970000001</v>
      </c>
      <c r="AT11" s="429">
        <v>25.743844989999999</v>
      </c>
      <c r="AU11" s="429">
        <v>24.464100200000001</v>
      </c>
      <c r="AV11" s="429">
        <v>20.801344189999998</v>
      </c>
      <c r="AW11" s="429">
        <v>16.967369999999999</v>
      </c>
      <c r="AX11" s="429">
        <v>14.578480000000001</v>
      </c>
      <c r="AY11" s="352">
        <v>13.98371</v>
      </c>
      <c r="AZ11" s="352">
        <v>13.712120000000001</v>
      </c>
      <c r="BA11" s="352">
        <v>14.04172</v>
      </c>
      <c r="BB11" s="352">
        <v>14.2387</v>
      </c>
      <c r="BC11" s="352">
        <v>15.88425</v>
      </c>
      <c r="BD11" s="352">
        <v>18.336030000000001</v>
      </c>
      <c r="BE11" s="352">
        <v>20.363980000000002</v>
      </c>
      <c r="BF11" s="352">
        <v>20.514309999999998</v>
      </c>
      <c r="BG11" s="352">
        <v>19.526540000000001</v>
      </c>
      <c r="BH11" s="352">
        <v>17.01266</v>
      </c>
      <c r="BI11" s="352">
        <v>14.455859999999999</v>
      </c>
      <c r="BJ11" s="352">
        <v>13.28711</v>
      </c>
      <c r="BK11" s="352">
        <v>13.31147</v>
      </c>
      <c r="BL11" s="352">
        <v>13.367050000000001</v>
      </c>
      <c r="BM11" s="352">
        <v>13.99691</v>
      </c>
      <c r="BN11" s="352">
        <v>14.45373</v>
      </c>
      <c r="BO11" s="352">
        <v>16.40333</v>
      </c>
      <c r="BP11" s="352">
        <v>19.19115</v>
      </c>
      <c r="BQ11" s="352">
        <v>21.495729999999998</v>
      </c>
      <c r="BR11" s="352">
        <v>21.772970000000001</v>
      </c>
      <c r="BS11" s="352">
        <v>20.80057</v>
      </c>
      <c r="BT11" s="352">
        <v>18.142810000000001</v>
      </c>
      <c r="BU11" s="352">
        <v>15.3864</v>
      </c>
      <c r="BV11" s="352">
        <v>14.104990000000001</v>
      </c>
    </row>
    <row r="12" spans="1:74" ht="11.1" customHeight="1" x14ac:dyDescent="0.2">
      <c r="A12" s="606" t="s">
        <v>356</v>
      </c>
      <c r="B12" s="608" t="s">
        <v>1209</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11.500910530000001</v>
      </c>
      <c r="P12" s="429">
        <v>11.162652400000001</v>
      </c>
      <c r="Q12" s="429">
        <v>10.36264577</v>
      </c>
      <c r="R12" s="429">
        <v>10.805496310000001</v>
      </c>
      <c r="S12" s="429">
        <v>13.993255039999999</v>
      </c>
      <c r="T12" s="429">
        <v>20.72703078</v>
      </c>
      <c r="U12" s="429">
        <v>22.848532859999999</v>
      </c>
      <c r="V12" s="429">
        <v>24.240669579999999</v>
      </c>
      <c r="W12" s="429">
        <v>22.024241719999999</v>
      </c>
      <c r="X12" s="429">
        <v>13.44597066</v>
      </c>
      <c r="Y12" s="429">
        <v>10.10130972</v>
      </c>
      <c r="Z12" s="429">
        <v>9.6871588269999993</v>
      </c>
      <c r="AA12" s="429">
        <v>8.1732645290000008</v>
      </c>
      <c r="AB12" s="429">
        <v>10.027782029999999</v>
      </c>
      <c r="AC12" s="429">
        <v>10.24604179</v>
      </c>
      <c r="AD12" s="429">
        <v>11.44307993</v>
      </c>
      <c r="AE12" s="429">
        <v>17.5185152</v>
      </c>
      <c r="AF12" s="429">
        <v>21.311841430000001</v>
      </c>
      <c r="AG12" s="429">
        <v>23.564761959999998</v>
      </c>
      <c r="AH12" s="429">
        <v>23.337394060000001</v>
      </c>
      <c r="AI12" s="429">
        <v>23.031117080000001</v>
      </c>
      <c r="AJ12" s="429">
        <v>15.79497778</v>
      </c>
      <c r="AK12" s="429">
        <v>11.22464701</v>
      </c>
      <c r="AL12" s="429">
        <v>9.4182015920000008</v>
      </c>
      <c r="AM12" s="429">
        <v>8.8861789990000002</v>
      </c>
      <c r="AN12" s="429">
        <v>9.5457848219999999</v>
      </c>
      <c r="AO12" s="429">
        <v>11.039522529999999</v>
      </c>
      <c r="AP12" s="429">
        <v>12.808734790000001</v>
      </c>
      <c r="AQ12" s="429">
        <v>15.98035651</v>
      </c>
      <c r="AR12" s="429">
        <v>23.309008559999999</v>
      </c>
      <c r="AS12" s="429">
        <v>24.868034600000001</v>
      </c>
      <c r="AT12" s="429">
        <v>27.235361560000001</v>
      </c>
      <c r="AU12" s="429">
        <v>23.761405790000001</v>
      </c>
      <c r="AV12" s="429">
        <v>15.52215204</v>
      </c>
      <c r="AW12" s="429">
        <v>11.57568</v>
      </c>
      <c r="AX12" s="429">
        <v>9.9919899999999995</v>
      </c>
      <c r="AY12" s="352">
        <v>9.14344</v>
      </c>
      <c r="AZ12" s="352">
        <v>10.091480000000001</v>
      </c>
      <c r="BA12" s="352">
        <v>10.35169</v>
      </c>
      <c r="BB12" s="352">
        <v>10.91732</v>
      </c>
      <c r="BC12" s="352">
        <v>14.48662</v>
      </c>
      <c r="BD12" s="352">
        <v>20.421099999999999</v>
      </c>
      <c r="BE12" s="352">
        <v>22.22045</v>
      </c>
      <c r="BF12" s="352">
        <v>23.230119999999999</v>
      </c>
      <c r="BG12" s="352">
        <v>21.249759999999998</v>
      </c>
      <c r="BH12" s="352">
        <v>14.06779</v>
      </c>
      <c r="BI12" s="352">
        <v>10.90841</v>
      </c>
      <c r="BJ12" s="352">
        <v>10.11337</v>
      </c>
      <c r="BK12" s="352">
        <v>9.2569859999999995</v>
      </c>
      <c r="BL12" s="352">
        <v>10.42048</v>
      </c>
      <c r="BM12" s="352">
        <v>10.858230000000001</v>
      </c>
      <c r="BN12" s="352">
        <v>11.59599</v>
      </c>
      <c r="BO12" s="352">
        <v>15.5845</v>
      </c>
      <c r="BP12" s="352">
        <v>22.136700000000001</v>
      </c>
      <c r="BQ12" s="352">
        <v>24.14913</v>
      </c>
      <c r="BR12" s="352">
        <v>25.256550000000001</v>
      </c>
      <c r="BS12" s="352">
        <v>23.084330000000001</v>
      </c>
      <c r="BT12" s="352">
        <v>15.229139999999999</v>
      </c>
      <c r="BU12" s="352">
        <v>11.73536</v>
      </c>
      <c r="BV12" s="352">
        <v>10.819599999999999</v>
      </c>
    </row>
    <row r="13" spans="1:74" ht="11.1" customHeight="1" x14ac:dyDescent="0.2">
      <c r="A13" s="606" t="s">
        <v>357</v>
      </c>
      <c r="B13" s="608" t="s">
        <v>1210</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13.27172755</v>
      </c>
      <c r="P13" s="429">
        <v>13.757811350000001</v>
      </c>
      <c r="Q13" s="429">
        <v>12.93058613</v>
      </c>
      <c r="R13" s="429">
        <v>13.174848190000001</v>
      </c>
      <c r="S13" s="429">
        <v>17.08322978</v>
      </c>
      <c r="T13" s="429">
        <v>21.48814745</v>
      </c>
      <c r="U13" s="429">
        <v>22.853950510000001</v>
      </c>
      <c r="V13" s="429">
        <v>22.939955300000001</v>
      </c>
      <c r="W13" s="429">
        <v>21.079946209999999</v>
      </c>
      <c r="X13" s="429">
        <v>14.29007112</v>
      </c>
      <c r="Y13" s="429">
        <v>10.965262600000001</v>
      </c>
      <c r="Z13" s="429">
        <v>10.54705343</v>
      </c>
      <c r="AA13" s="429">
        <v>10.396294510000001</v>
      </c>
      <c r="AB13" s="429">
        <v>11.046789629999999</v>
      </c>
      <c r="AC13" s="429">
        <v>11.00480041</v>
      </c>
      <c r="AD13" s="429">
        <v>11.845779309999999</v>
      </c>
      <c r="AE13" s="429">
        <v>15.83484018</v>
      </c>
      <c r="AF13" s="429">
        <v>20.312487900000001</v>
      </c>
      <c r="AG13" s="429">
        <v>23.35242637</v>
      </c>
      <c r="AH13" s="429">
        <v>22.974755760000001</v>
      </c>
      <c r="AI13" s="429">
        <v>22.202569860000001</v>
      </c>
      <c r="AJ13" s="429">
        <v>17.905888439999998</v>
      </c>
      <c r="AK13" s="429">
        <v>12.20368152</v>
      </c>
      <c r="AL13" s="429">
        <v>10.68617534</v>
      </c>
      <c r="AM13" s="429">
        <v>10.812711180000001</v>
      </c>
      <c r="AN13" s="429">
        <v>10.823779</v>
      </c>
      <c r="AO13" s="429">
        <v>11.71340837</v>
      </c>
      <c r="AP13" s="429">
        <v>12.947503490000001</v>
      </c>
      <c r="AQ13" s="429">
        <v>16.2094889</v>
      </c>
      <c r="AR13" s="429">
        <v>20.273772480000002</v>
      </c>
      <c r="AS13" s="429">
        <v>23.552178990000002</v>
      </c>
      <c r="AT13" s="429">
        <v>24.874841329999999</v>
      </c>
      <c r="AU13" s="429">
        <v>22.870801889999999</v>
      </c>
      <c r="AV13" s="429">
        <v>16.342830580000001</v>
      </c>
      <c r="AW13" s="429">
        <v>12.5624</v>
      </c>
      <c r="AX13" s="429">
        <v>11.73771</v>
      </c>
      <c r="AY13" s="352">
        <v>11.49072</v>
      </c>
      <c r="AZ13" s="352">
        <v>11.764099999999999</v>
      </c>
      <c r="BA13" s="352">
        <v>11.95026</v>
      </c>
      <c r="BB13" s="352">
        <v>12.1395</v>
      </c>
      <c r="BC13" s="352">
        <v>15.94908</v>
      </c>
      <c r="BD13" s="352">
        <v>19.956029999999998</v>
      </c>
      <c r="BE13" s="352">
        <v>21.89743</v>
      </c>
      <c r="BF13" s="352">
        <v>22.12452</v>
      </c>
      <c r="BG13" s="352">
        <v>20.534199999999998</v>
      </c>
      <c r="BH13" s="352">
        <v>14.24089</v>
      </c>
      <c r="BI13" s="352">
        <v>11.031599999999999</v>
      </c>
      <c r="BJ13" s="352">
        <v>10.572649999999999</v>
      </c>
      <c r="BK13" s="352">
        <v>10.50952</v>
      </c>
      <c r="BL13" s="352">
        <v>10.98931</v>
      </c>
      <c r="BM13" s="352">
        <v>11.4078</v>
      </c>
      <c r="BN13" s="352">
        <v>11.80592</v>
      </c>
      <c r="BO13" s="352">
        <v>15.788639999999999</v>
      </c>
      <c r="BP13" s="352">
        <v>20.045950000000001</v>
      </c>
      <c r="BQ13" s="352">
        <v>22.228159999999999</v>
      </c>
      <c r="BR13" s="352">
        <v>22.636060000000001</v>
      </c>
      <c r="BS13" s="352">
        <v>21.13944</v>
      </c>
      <c r="BT13" s="352">
        <v>14.719659999999999</v>
      </c>
      <c r="BU13" s="352">
        <v>11.419</v>
      </c>
      <c r="BV13" s="352">
        <v>10.95172</v>
      </c>
    </row>
    <row r="14" spans="1:74" ht="11.1" customHeight="1" x14ac:dyDescent="0.2">
      <c r="A14" s="606" t="s">
        <v>358</v>
      </c>
      <c r="B14" s="608" t="s">
        <v>1067</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17.348535729999998</v>
      </c>
      <c r="P14" s="429">
        <v>17.581092300000002</v>
      </c>
      <c r="Q14" s="429">
        <v>15.973521509999999</v>
      </c>
      <c r="R14" s="429">
        <v>17.31032076</v>
      </c>
      <c r="S14" s="429">
        <v>20.839202220000001</v>
      </c>
      <c r="T14" s="429">
        <v>26.087648810000001</v>
      </c>
      <c r="U14" s="429">
        <v>29.06480389</v>
      </c>
      <c r="V14" s="429">
        <v>30.178013750000002</v>
      </c>
      <c r="W14" s="429">
        <v>29.009936799999998</v>
      </c>
      <c r="X14" s="429">
        <v>22.087786439999999</v>
      </c>
      <c r="Y14" s="429">
        <v>15.357024190000001</v>
      </c>
      <c r="Z14" s="429">
        <v>14.19358364</v>
      </c>
      <c r="AA14" s="429">
        <v>13.879141779999999</v>
      </c>
      <c r="AB14" s="429">
        <v>14.68581612</v>
      </c>
      <c r="AC14" s="429">
        <v>15.9603938</v>
      </c>
      <c r="AD14" s="429">
        <v>17.483122009999999</v>
      </c>
      <c r="AE14" s="429">
        <v>23.758126409999999</v>
      </c>
      <c r="AF14" s="429">
        <v>29.508341690000002</v>
      </c>
      <c r="AG14" s="429">
        <v>32.311928090000002</v>
      </c>
      <c r="AH14" s="429">
        <v>32.027385150000001</v>
      </c>
      <c r="AI14" s="429">
        <v>31.21163825</v>
      </c>
      <c r="AJ14" s="429">
        <v>24.193286390000001</v>
      </c>
      <c r="AK14" s="429">
        <v>19.28286013</v>
      </c>
      <c r="AL14" s="429">
        <v>14.236053269999999</v>
      </c>
      <c r="AM14" s="429">
        <v>13.59499267</v>
      </c>
      <c r="AN14" s="429">
        <v>14.701614640000001</v>
      </c>
      <c r="AO14" s="429">
        <v>17.877345439999999</v>
      </c>
      <c r="AP14" s="429">
        <v>20.56673524</v>
      </c>
      <c r="AQ14" s="429">
        <v>25.847891000000001</v>
      </c>
      <c r="AR14" s="429">
        <v>32.119318849999999</v>
      </c>
      <c r="AS14" s="429">
        <v>33.048518989999998</v>
      </c>
      <c r="AT14" s="429">
        <v>33.153997750000002</v>
      </c>
      <c r="AU14" s="429">
        <v>32.354379969999997</v>
      </c>
      <c r="AV14" s="429">
        <v>25.74463733</v>
      </c>
      <c r="AW14" s="429">
        <v>17.304580000000001</v>
      </c>
      <c r="AX14" s="429">
        <v>14.56758</v>
      </c>
      <c r="AY14" s="352">
        <v>14.43501</v>
      </c>
      <c r="AZ14" s="352">
        <v>15.06507</v>
      </c>
      <c r="BA14" s="352">
        <v>16.278300000000002</v>
      </c>
      <c r="BB14" s="352">
        <v>17.462070000000001</v>
      </c>
      <c r="BC14" s="352">
        <v>21.50291</v>
      </c>
      <c r="BD14" s="352">
        <v>26.31448</v>
      </c>
      <c r="BE14" s="352">
        <v>28.32891</v>
      </c>
      <c r="BF14" s="352">
        <v>28.203939999999999</v>
      </c>
      <c r="BG14" s="352">
        <v>27.583469999999998</v>
      </c>
      <c r="BH14" s="352">
        <v>21.739699999999999</v>
      </c>
      <c r="BI14" s="352">
        <v>15.497299999999999</v>
      </c>
      <c r="BJ14" s="352">
        <v>14.31193</v>
      </c>
      <c r="BK14" s="352">
        <v>14.3432</v>
      </c>
      <c r="BL14" s="352">
        <v>15.2447</v>
      </c>
      <c r="BM14" s="352">
        <v>16.753450000000001</v>
      </c>
      <c r="BN14" s="352">
        <v>18.175709999999999</v>
      </c>
      <c r="BO14" s="352">
        <v>22.597989999999999</v>
      </c>
      <c r="BP14" s="352">
        <v>27.791530000000002</v>
      </c>
      <c r="BQ14" s="352">
        <v>29.90615</v>
      </c>
      <c r="BR14" s="352">
        <v>29.691790000000001</v>
      </c>
      <c r="BS14" s="352">
        <v>28.941109999999998</v>
      </c>
      <c r="BT14" s="352">
        <v>22.702960000000001</v>
      </c>
      <c r="BU14" s="352">
        <v>16.08362</v>
      </c>
      <c r="BV14" s="352">
        <v>14.781409999999999</v>
      </c>
    </row>
    <row r="15" spans="1:74" ht="11.1" customHeight="1" x14ac:dyDescent="0.2">
      <c r="A15" s="606" t="s">
        <v>359</v>
      </c>
      <c r="B15" s="608" t="s">
        <v>1211</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14.29947469</v>
      </c>
      <c r="P15" s="429">
        <v>13.85799102</v>
      </c>
      <c r="Q15" s="429">
        <v>13.08765809</v>
      </c>
      <c r="R15" s="429">
        <v>14.28071482</v>
      </c>
      <c r="S15" s="429">
        <v>18.212056830000002</v>
      </c>
      <c r="T15" s="429">
        <v>21.69966368</v>
      </c>
      <c r="U15" s="429">
        <v>23.27133834</v>
      </c>
      <c r="V15" s="429">
        <v>24.354789109999999</v>
      </c>
      <c r="W15" s="429">
        <v>23.350834079999998</v>
      </c>
      <c r="X15" s="429">
        <v>18.698260170000001</v>
      </c>
      <c r="Y15" s="429">
        <v>13.841010219999999</v>
      </c>
      <c r="Z15" s="429">
        <v>12.14726673</v>
      </c>
      <c r="AA15" s="429">
        <v>10.489960249999999</v>
      </c>
      <c r="AB15" s="429">
        <v>11.73618203</v>
      </c>
      <c r="AC15" s="429">
        <v>12.735618540000001</v>
      </c>
      <c r="AD15" s="429">
        <v>13.615138249999999</v>
      </c>
      <c r="AE15" s="429">
        <v>18.182748910000001</v>
      </c>
      <c r="AF15" s="429">
        <v>21.183184140000002</v>
      </c>
      <c r="AG15" s="429">
        <v>23.96875558</v>
      </c>
      <c r="AH15" s="429">
        <v>28.121180119999998</v>
      </c>
      <c r="AI15" s="429">
        <v>22.71287118</v>
      </c>
      <c r="AJ15" s="429">
        <v>19.039314579999999</v>
      </c>
      <c r="AK15" s="429">
        <v>16.562466359999998</v>
      </c>
      <c r="AL15" s="429">
        <v>12.07586132</v>
      </c>
      <c r="AM15" s="429">
        <v>10.789997749999999</v>
      </c>
      <c r="AN15" s="429">
        <v>11.596702199999999</v>
      </c>
      <c r="AO15" s="429">
        <v>13.54349917</v>
      </c>
      <c r="AP15" s="429">
        <v>16.498456470000001</v>
      </c>
      <c r="AQ15" s="429">
        <v>20.752678979999999</v>
      </c>
      <c r="AR15" s="429">
        <v>24.052873810000001</v>
      </c>
      <c r="AS15" s="429">
        <v>26.248019840000001</v>
      </c>
      <c r="AT15" s="429">
        <v>25.489386639999999</v>
      </c>
      <c r="AU15" s="429">
        <v>25.768967790000001</v>
      </c>
      <c r="AV15" s="429">
        <v>21.226358189999999</v>
      </c>
      <c r="AW15" s="429">
        <v>15.25028</v>
      </c>
      <c r="AX15" s="429">
        <v>12.860200000000001</v>
      </c>
      <c r="AY15" s="352">
        <v>11.50827</v>
      </c>
      <c r="AZ15" s="352">
        <v>12.235279999999999</v>
      </c>
      <c r="BA15" s="352">
        <v>12.83806</v>
      </c>
      <c r="BB15" s="352">
        <v>13.49709</v>
      </c>
      <c r="BC15" s="352">
        <v>17.65419</v>
      </c>
      <c r="BD15" s="352">
        <v>20.4072</v>
      </c>
      <c r="BE15" s="352">
        <v>22.109290000000001</v>
      </c>
      <c r="BF15" s="352">
        <v>22.002949999999998</v>
      </c>
      <c r="BG15" s="352">
        <v>21.307870000000001</v>
      </c>
      <c r="BH15" s="352">
        <v>17.464259999999999</v>
      </c>
      <c r="BI15" s="352">
        <v>13.151289999999999</v>
      </c>
      <c r="BJ15" s="352">
        <v>11.938560000000001</v>
      </c>
      <c r="BK15" s="352">
        <v>11.067920000000001</v>
      </c>
      <c r="BL15" s="352">
        <v>12.091340000000001</v>
      </c>
      <c r="BM15" s="352">
        <v>12.987730000000001</v>
      </c>
      <c r="BN15" s="352">
        <v>13.871729999999999</v>
      </c>
      <c r="BO15" s="352">
        <v>18.375530000000001</v>
      </c>
      <c r="BP15" s="352">
        <v>21.393360000000001</v>
      </c>
      <c r="BQ15" s="352">
        <v>23.208300000000001</v>
      </c>
      <c r="BR15" s="352">
        <v>23.064699999999998</v>
      </c>
      <c r="BS15" s="352">
        <v>22.28529</v>
      </c>
      <c r="BT15" s="352">
        <v>18.19706</v>
      </c>
      <c r="BU15" s="352">
        <v>13.62961</v>
      </c>
      <c r="BV15" s="352">
        <v>12.32063</v>
      </c>
    </row>
    <row r="16" spans="1:74" ht="11.1" customHeight="1" x14ac:dyDescent="0.2">
      <c r="A16" s="606" t="s">
        <v>360</v>
      </c>
      <c r="B16" s="608" t="s">
        <v>1212</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15.15397248</v>
      </c>
      <c r="P16" s="429">
        <v>13.80168244</v>
      </c>
      <c r="Q16" s="429">
        <v>14.62498922</v>
      </c>
      <c r="R16" s="429">
        <v>16.629478899999999</v>
      </c>
      <c r="S16" s="429">
        <v>21.104188069999999</v>
      </c>
      <c r="T16" s="429">
        <v>23.865139129999999</v>
      </c>
      <c r="U16" s="429">
        <v>27.197694869999999</v>
      </c>
      <c r="V16" s="429">
        <v>29.43793368</v>
      </c>
      <c r="W16" s="429">
        <v>28.520377190000001</v>
      </c>
      <c r="X16" s="429">
        <v>24.550125250000001</v>
      </c>
      <c r="Y16" s="429">
        <v>16.646251039999999</v>
      </c>
      <c r="Z16" s="429">
        <v>13.81494854</v>
      </c>
      <c r="AA16" s="429">
        <v>11.551104609999999</v>
      </c>
      <c r="AB16" s="429">
        <v>12.60089934</v>
      </c>
      <c r="AC16" s="429">
        <v>15.34152424</v>
      </c>
      <c r="AD16" s="429">
        <v>19.062874300000001</v>
      </c>
      <c r="AE16" s="429">
        <v>23.35844964</v>
      </c>
      <c r="AF16" s="429">
        <v>25.44945014</v>
      </c>
      <c r="AG16" s="429">
        <v>27.417128160000001</v>
      </c>
      <c r="AH16" s="429">
        <v>29.33197616</v>
      </c>
      <c r="AI16" s="429">
        <v>29.982355989999999</v>
      </c>
      <c r="AJ16" s="429">
        <v>28.777245579999999</v>
      </c>
      <c r="AK16" s="429">
        <v>24.329221409999999</v>
      </c>
      <c r="AL16" s="429">
        <v>16.260229120000002</v>
      </c>
      <c r="AM16" s="429">
        <v>12.98896019</v>
      </c>
      <c r="AN16" s="429">
        <v>13.34928706</v>
      </c>
      <c r="AO16" s="429">
        <v>15.911576159999999</v>
      </c>
      <c r="AP16" s="429">
        <v>21.409470290000002</v>
      </c>
      <c r="AQ16" s="429">
        <v>24.67826642</v>
      </c>
      <c r="AR16" s="429">
        <v>30.53556343</v>
      </c>
      <c r="AS16" s="429">
        <v>32.584222480000001</v>
      </c>
      <c r="AT16" s="429">
        <v>33.536133460000002</v>
      </c>
      <c r="AU16" s="429">
        <v>33.229028749999998</v>
      </c>
      <c r="AV16" s="429">
        <v>29.62012374</v>
      </c>
      <c r="AW16" s="429">
        <v>19.925799999999999</v>
      </c>
      <c r="AX16" s="429">
        <v>16.798459999999999</v>
      </c>
      <c r="AY16" s="352">
        <v>14.58079</v>
      </c>
      <c r="AZ16" s="352">
        <v>14.276389999999999</v>
      </c>
      <c r="BA16" s="352">
        <v>15.59746</v>
      </c>
      <c r="BB16" s="352">
        <v>18.294519999999999</v>
      </c>
      <c r="BC16" s="352">
        <v>21.91431</v>
      </c>
      <c r="BD16" s="352">
        <v>24.143080000000001</v>
      </c>
      <c r="BE16" s="352">
        <v>25.55791</v>
      </c>
      <c r="BF16" s="352">
        <v>26.69436</v>
      </c>
      <c r="BG16" s="352">
        <v>25.903860000000002</v>
      </c>
      <c r="BH16" s="352">
        <v>22.92886</v>
      </c>
      <c r="BI16" s="352">
        <v>15.37908</v>
      </c>
      <c r="BJ16" s="352">
        <v>13.18806</v>
      </c>
      <c r="BK16" s="352">
        <v>11.76468</v>
      </c>
      <c r="BL16" s="352">
        <v>11.985950000000001</v>
      </c>
      <c r="BM16" s="352">
        <v>13.642770000000001</v>
      </c>
      <c r="BN16" s="352">
        <v>16.569379999999999</v>
      </c>
      <c r="BO16" s="352">
        <v>20.481560000000002</v>
      </c>
      <c r="BP16" s="352">
        <v>23.151800000000001</v>
      </c>
      <c r="BQ16" s="352">
        <v>24.98123</v>
      </c>
      <c r="BR16" s="352">
        <v>26.473949999999999</v>
      </c>
      <c r="BS16" s="352">
        <v>25.981560000000002</v>
      </c>
      <c r="BT16" s="352">
        <v>23.177620000000001</v>
      </c>
      <c r="BU16" s="352">
        <v>15.613099999999999</v>
      </c>
      <c r="BV16" s="352">
        <v>13.43243</v>
      </c>
    </row>
    <row r="17" spans="1:74" ht="11.1" customHeight="1" x14ac:dyDescent="0.2">
      <c r="A17" s="606" t="s">
        <v>361</v>
      </c>
      <c r="B17" s="608" t="s">
        <v>1015</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13.185296729999999</v>
      </c>
      <c r="P17" s="429">
        <v>12.676317040000001</v>
      </c>
      <c r="Q17" s="429">
        <v>12.174702160000001</v>
      </c>
      <c r="R17" s="429">
        <v>12.50085397</v>
      </c>
      <c r="S17" s="429">
        <v>14.91769547</v>
      </c>
      <c r="T17" s="429">
        <v>16.98651181</v>
      </c>
      <c r="U17" s="429">
        <v>18.176098759999999</v>
      </c>
      <c r="V17" s="429">
        <v>19.576590499999998</v>
      </c>
      <c r="W17" s="429">
        <v>19.013911109999999</v>
      </c>
      <c r="X17" s="429">
        <v>14.796742739999999</v>
      </c>
      <c r="Y17" s="429">
        <v>12.925704229999999</v>
      </c>
      <c r="Z17" s="429">
        <v>12.479766489999999</v>
      </c>
      <c r="AA17" s="429">
        <v>12.367058399999999</v>
      </c>
      <c r="AB17" s="429">
        <v>12.71644343</v>
      </c>
      <c r="AC17" s="429">
        <v>12.71718315</v>
      </c>
      <c r="AD17" s="429">
        <v>12.709768929999999</v>
      </c>
      <c r="AE17" s="429">
        <v>13.830369579999999</v>
      </c>
      <c r="AF17" s="429">
        <v>16.86476145</v>
      </c>
      <c r="AG17" s="429">
        <v>18.155565370000001</v>
      </c>
      <c r="AH17" s="429">
        <v>17.7041845</v>
      </c>
      <c r="AI17" s="429">
        <v>16.812410870000001</v>
      </c>
      <c r="AJ17" s="429">
        <v>14.10524698</v>
      </c>
      <c r="AK17" s="429">
        <v>10.57059684</v>
      </c>
      <c r="AL17" s="429">
        <v>10.00667071</v>
      </c>
      <c r="AM17" s="429">
        <v>10.370694370000001</v>
      </c>
      <c r="AN17" s="429">
        <v>10.150556890000001</v>
      </c>
      <c r="AO17" s="429">
        <v>10.66288061</v>
      </c>
      <c r="AP17" s="429">
        <v>11.161056049999999</v>
      </c>
      <c r="AQ17" s="429">
        <v>12.9478504</v>
      </c>
      <c r="AR17" s="429">
        <v>15.63928591</v>
      </c>
      <c r="AS17" s="429">
        <v>16.703896090000001</v>
      </c>
      <c r="AT17" s="429">
        <v>17.397838220000001</v>
      </c>
      <c r="AU17" s="429">
        <v>16.64415116</v>
      </c>
      <c r="AV17" s="429">
        <v>12.94185611</v>
      </c>
      <c r="AW17" s="429">
        <v>11.50413</v>
      </c>
      <c r="AX17" s="429">
        <v>11.396000000000001</v>
      </c>
      <c r="AY17" s="352">
        <v>11.721209999999999</v>
      </c>
      <c r="AZ17" s="352">
        <v>11.90985</v>
      </c>
      <c r="BA17" s="352">
        <v>11.980650000000001</v>
      </c>
      <c r="BB17" s="352">
        <v>12.37106</v>
      </c>
      <c r="BC17" s="352">
        <v>14.223839999999999</v>
      </c>
      <c r="BD17" s="352">
        <v>16.737279999999998</v>
      </c>
      <c r="BE17" s="352">
        <v>18.432490000000001</v>
      </c>
      <c r="BF17" s="352">
        <v>18.743110000000001</v>
      </c>
      <c r="BG17" s="352">
        <v>18.172619999999998</v>
      </c>
      <c r="BH17" s="352">
        <v>14.139849999999999</v>
      </c>
      <c r="BI17" s="352">
        <v>12.29279</v>
      </c>
      <c r="BJ17" s="352">
        <v>11.706440000000001</v>
      </c>
      <c r="BK17" s="352">
        <v>11.94322</v>
      </c>
      <c r="BL17" s="352">
        <v>12.172639999999999</v>
      </c>
      <c r="BM17" s="352">
        <v>12.341229999999999</v>
      </c>
      <c r="BN17" s="352">
        <v>12.844670000000001</v>
      </c>
      <c r="BO17" s="352">
        <v>14.893739999999999</v>
      </c>
      <c r="BP17" s="352">
        <v>17.654689999999999</v>
      </c>
      <c r="BQ17" s="352">
        <v>19.549250000000001</v>
      </c>
      <c r="BR17" s="352">
        <v>19.964410000000001</v>
      </c>
      <c r="BS17" s="352">
        <v>19.427109999999999</v>
      </c>
      <c r="BT17" s="352">
        <v>15.15441</v>
      </c>
      <c r="BU17" s="352">
        <v>13.18901</v>
      </c>
      <c r="BV17" s="352">
        <v>12.566420000000001</v>
      </c>
    </row>
    <row r="18" spans="1:74" ht="11.1" customHeight="1" x14ac:dyDescent="0.2">
      <c r="A18" s="606" t="s">
        <v>362</v>
      </c>
      <c r="B18" s="608" t="s">
        <v>1018</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23.559409389999999</v>
      </c>
      <c r="P18" s="429">
        <v>23.64416585</v>
      </c>
      <c r="Q18" s="429">
        <v>17.961820060000001</v>
      </c>
      <c r="R18" s="429">
        <v>18.55259491</v>
      </c>
      <c r="S18" s="429">
        <v>18.29488787</v>
      </c>
      <c r="T18" s="429">
        <v>18.517135979999999</v>
      </c>
      <c r="U18" s="429">
        <v>19.251779160000002</v>
      </c>
      <c r="V18" s="429">
        <v>20.233436560000001</v>
      </c>
      <c r="W18" s="429">
        <v>19.25834467</v>
      </c>
      <c r="X18" s="429">
        <v>18.448892919999999</v>
      </c>
      <c r="Y18" s="429">
        <v>19.329531809999999</v>
      </c>
      <c r="Z18" s="429">
        <v>19.412544230000002</v>
      </c>
      <c r="AA18" s="429">
        <v>16.215343969999999</v>
      </c>
      <c r="AB18" s="429">
        <v>18.840372930000001</v>
      </c>
      <c r="AC18" s="429">
        <v>18.437473650000001</v>
      </c>
      <c r="AD18" s="429">
        <v>17.05531242</v>
      </c>
      <c r="AE18" s="429">
        <v>16.99354151</v>
      </c>
      <c r="AF18" s="429">
        <v>17.855471560000002</v>
      </c>
      <c r="AG18" s="429">
        <v>18.579916140000002</v>
      </c>
      <c r="AH18" s="429">
        <v>19.535813480000002</v>
      </c>
      <c r="AI18" s="429">
        <v>19.17800678</v>
      </c>
      <c r="AJ18" s="429">
        <v>18.502801160000001</v>
      </c>
      <c r="AK18" s="429">
        <v>18.058722750000001</v>
      </c>
      <c r="AL18" s="429">
        <v>18.84491062</v>
      </c>
      <c r="AM18" s="429">
        <v>19.17423642</v>
      </c>
      <c r="AN18" s="429">
        <v>20.169909100000002</v>
      </c>
      <c r="AO18" s="429">
        <v>20.904263520000001</v>
      </c>
      <c r="AP18" s="429">
        <v>20.562837980000001</v>
      </c>
      <c r="AQ18" s="429">
        <v>20.4095604</v>
      </c>
      <c r="AR18" s="429">
        <v>21.42544809</v>
      </c>
      <c r="AS18" s="429">
        <v>22.482832160000001</v>
      </c>
      <c r="AT18" s="429">
        <v>22.354404110000001</v>
      </c>
      <c r="AU18" s="429">
        <v>21.35182794</v>
      </c>
      <c r="AV18" s="429">
        <v>22.649402800000001</v>
      </c>
      <c r="AW18" s="429">
        <v>21.13035</v>
      </c>
      <c r="AX18" s="429">
        <v>21.280159999999999</v>
      </c>
      <c r="AY18" s="352">
        <v>20.879930000000002</v>
      </c>
      <c r="AZ18" s="352">
        <v>20.138590000000001</v>
      </c>
      <c r="BA18" s="352">
        <v>19.21968</v>
      </c>
      <c r="BB18" s="352">
        <v>17.73321</v>
      </c>
      <c r="BC18" s="352">
        <v>17.284829999999999</v>
      </c>
      <c r="BD18" s="352">
        <v>17.678049999999999</v>
      </c>
      <c r="BE18" s="352">
        <v>18.177209999999999</v>
      </c>
      <c r="BF18" s="352">
        <v>18.649920000000002</v>
      </c>
      <c r="BG18" s="352">
        <v>17.870370000000001</v>
      </c>
      <c r="BH18" s="352">
        <v>17.139790000000001</v>
      </c>
      <c r="BI18" s="352">
        <v>16.801200000000001</v>
      </c>
      <c r="BJ18" s="352">
        <v>17.678190000000001</v>
      </c>
      <c r="BK18" s="352">
        <v>18.097159999999999</v>
      </c>
      <c r="BL18" s="352">
        <v>18.084389999999999</v>
      </c>
      <c r="BM18" s="352">
        <v>17.824169999999999</v>
      </c>
      <c r="BN18" s="352">
        <v>16.88053</v>
      </c>
      <c r="BO18" s="352">
        <v>16.830380000000002</v>
      </c>
      <c r="BP18" s="352">
        <v>17.515080000000001</v>
      </c>
      <c r="BQ18" s="352">
        <v>18.223569999999999</v>
      </c>
      <c r="BR18" s="352">
        <v>18.85163</v>
      </c>
      <c r="BS18" s="352">
        <v>18.17014</v>
      </c>
      <c r="BT18" s="352">
        <v>17.486339999999998</v>
      </c>
      <c r="BU18" s="352">
        <v>17.15483</v>
      </c>
      <c r="BV18" s="352">
        <v>18.053750000000001</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1213</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7"/>
      <c r="AZ20" s="617"/>
      <c r="BA20" s="617"/>
      <c r="BB20" s="61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372</v>
      </c>
      <c r="B21" s="578" t="s">
        <v>1154</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12.6</v>
      </c>
      <c r="P21" s="429">
        <v>12.14</v>
      </c>
      <c r="Q21" s="429">
        <v>11.07</v>
      </c>
      <c r="R21" s="429">
        <v>10.54</v>
      </c>
      <c r="S21" s="429">
        <v>10.58</v>
      </c>
      <c r="T21" s="429">
        <v>10.82</v>
      </c>
      <c r="U21" s="429">
        <v>10.99</v>
      </c>
      <c r="V21" s="429">
        <v>11.21</v>
      </c>
      <c r="W21" s="429">
        <v>11.01</v>
      </c>
      <c r="X21" s="429">
        <v>10.19</v>
      </c>
      <c r="Y21" s="429">
        <v>9.77</v>
      </c>
      <c r="Z21" s="429">
        <v>9.93</v>
      </c>
      <c r="AA21" s="429">
        <v>9.52</v>
      </c>
      <c r="AB21" s="429">
        <v>10.08</v>
      </c>
      <c r="AC21" s="429">
        <v>10.07</v>
      </c>
      <c r="AD21" s="429">
        <v>10.01</v>
      </c>
      <c r="AE21" s="429">
        <v>10.44</v>
      </c>
      <c r="AF21" s="429">
        <v>10.81</v>
      </c>
      <c r="AG21" s="429">
        <v>11.2</v>
      </c>
      <c r="AH21" s="429">
        <v>10.86</v>
      </c>
      <c r="AI21" s="429">
        <v>10.92</v>
      </c>
      <c r="AJ21" s="429">
        <v>10.52</v>
      </c>
      <c r="AK21" s="429">
        <v>10.210000000000001</v>
      </c>
      <c r="AL21" s="429">
        <v>9.93</v>
      </c>
      <c r="AM21" s="429">
        <v>9.83</v>
      </c>
      <c r="AN21" s="429">
        <v>10.28</v>
      </c>
      <c r="AO21" s="429">
        <v>11.08</v>
      </c>
      <c r="AP21" s="429">
        <v>11.46</v>
      </c>
      <c r="AQ21" s="429">
        <v>11.83</v>
      </c>
      <c r="AR21" s="429">
        <v>12.13</v>
      </c>
      <c r="AS21" s="429">
        <v>12.71</v>
      </c>
      <c r="AT21" s="429">
        <v>12.32</v>
      </c>
      <c r="AU21" s="429">
        <v>12.19</v>
      </c>
      <c r="AV21" s="429">
        <v>11.23</v>
      </c>
      <c r="AW21" s="429">
        <v>10.57348</v>
      </c>
      <c r="AX21" s="429">
        <v>10.280150000000001</v>
      </c>
      <c r="AY21" s="352">
        <v>10.296329999999999</v>
      </c>
      <c r="AZ21" s="352">
        <v>10.097009999999999</v>
      </c>
      <c r="BA21" s="352">
        <v>10.020519999999999</v>
      </c>
      <c r="BB21" s="352">
        <v>9.8957770000000007</v>
      </c>
      <c r="BC21" s="352">
        <v>10.291729999999999</v>
      </c>
      <c r="BD21" s="352">
        <v>10.640599999999999</v>
      </c>
      <c r="BE21" s="352">
        <v>10.603949999999999</v>
      </c>
      <c r="BF21" s="352">
        <v>10.68027</v>
      </c>
      <c r="BG21" s="352">
        <v>10.64053</v>
      </c>
      <c r="BH21" s="352">
        <v>9.7480150000000005</v>
      </c>
      <c r="BI21" s="352">
        <v>9.4468329999999998</v>
      </c>
      <c r="BJ21" s="352">
        <v>9.6651609999999994</v>
      </c>
      <c r="BK21" s="352">
        <v>9.8506479999999996</v>
      </c>
      <c r="BL21" s="352">
        <v>10.036960000000001</v>
      </c>
      <c r="BM21" s="352">
        <v>10.236890000000001</v>
      </c>
      <c r="BN21" s="352">
        <v>10.381779999999999</v>
      </c>
      <c r="BO21" s="352">
        <v>10.943479999999999</v>
      </c>
      <c r="BP21" s="352">
        <v>11.433439999999999</v>
      </c>
      <c r="BQ21" s="352">
        <v>11.47888</v>
      </c>
      <c r="BR21" s="352">
        <v>11.6168</v>
      </c>
      <c r="BS21" s="352">
        <v>11.580159999999999</v>
      </c>
      <c r="BT21" s="352">
        <v>10.72227</v>
      </c>
      <c r="BU21" s="352">
        <v>10.3804</v>
      </c>
      <c r="BV21" s="352">
        <v>10.558680000000001</v>
      </c>
    </row>
    <row r="22" spans="1:74" ht="11.1" customHeight="1" x14ac:dyDescent="0.2">
      <c r="A22" s="606" t="s">
        <v>363</v>
      </c>
      <c r="B22" s="608" t="s">
        <v>1008</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15.963871879999999</v>
      </c>
      <c r="P22" s="429">
        <v>15.64053243</v>
      </c>
      <c r="Q22" s="429">
        <v>14.24733355</v>
      </c>
      <c r="R22" s="429">
        <v>14.03204822</v>
      </c>
      <c r="S22" s="429">
        <v>13.85932558</v>
      </c>
      <c r="T22" s="429">
        <v>12.901912060000001</v>
      </c>
      <c r="U22" s="429">
        <v>12.923616880000001</v>
      </c>
      <c r="V22" s="429">
        <v>12.38001438</v>
      </c>
      <c r="W22" s="429">
        <v>12.37581971</v>
      </c>
      <c r="X22" s="429">
        <v>11.77591649</v>
      </c>
      <c r="Y22" s="429">
        <v>11.5712045</v>
      </c>
      <c r="Z22" s="429">
        <v>12.9989977</v>
      </c>
      <c r="AA22" s="429">
        <v>12.91061375</v>
      </c>
      <c r="AB22" s="429">
        <v>12.71134305</v>
      </c>
      <c r="AC22" s="429">
        <v>13.10541325</v>
      </c>
      <c r="AD22" s="429">
        <v>12.83089302</v>
      </c>
      <c r="AE22" s="429">
        <v>13.578735569999999</v>
      </c>
      <c r="AF22" s="429">
        <v>12.439698140000001</v>
      </c>
      <c r="AG22" s="429">
        <v>12.54423643</v>
      </c>
      <c r="AH22" s="429">
        <v>12.01364725</v>
      </c>
      <c r="AI22" s="429">
        <v>12.454964650000001</v>
      </c>
      <c r="AJ22" s="429">
        <v>11.30751907</v>
      </c>
      <c r="AK22" s="429">
        <v>12.70796236</v>
      </c>
      <c r="AL22" s="429">
        <v>13.568211760000001</v>
      </c>
      <c r="AM22" s="429">
        <v>13.048430570000001</v>
      </c>
      <c r="AN22" s="429">
        <v>13.842988030000001</v>
      </c>
      <c r="AO22" s="429">
        <v>14.510516170000001</v>
      </c>
      <c r="AP22" s="429">
        <v>13.787195479999999</v>
      </c>
      <c r="AQ22" s="429">
        <v>14.290545850000001</v>
      </c>
      <c r="AR22" s="429">
        <v>12.98670901</v>
      </c>
      <c r="AS22" s="429">
        <v>14.78057705</v>
      </c>
      <c r="AT22" s="429">
        <v>13.74169378</v>
      </c>
      <c r="AU22" s="429">
        <v>14.11850759</v>
      </c>
      <c r="AV22" s="429">
        <v>12.39993086</v>
      </c>
      <c r="AW22" s="429">
        <v>12.00337</v>
      </c>
      <c r="AX22" s="429">
        <v>12.551679999999999</v>
      </c>
      <c r="AY22" s="352">
        <v>12.46959</v>
      </c>
      <c r="AZ22" s="352">
        <v>12.52923</v>
      </c>
      <c r="BA22" s="352">
        <v>12.44037</v>
      </c>
      <c r="BB22" s="352">
        <v>12.59</v>
      </c>
      <c r="BC22" s="352">
        <v>12.6387</v>
      </c>
      <c r="BD22" s="352">
        <v>12.56859</v>
      </c>
      <c r="BE22" s="352">
        <v>12.57249</v>
      </c>
      <c r="BF22" s="352">
        <v>12.672599999999999</v>
      </c>
      <c r="BG22" s="352">
        <v>12.54616</v>
      </c>
      <c r="BH22" s="352">
        <v>11.91886</v>
      </c>
      <c r="BI22" s="352">
        <v>11.641260000000001</v>
      </c>
      <c r="BJ22" s="352">
        <v>12.313940000000001</v>
      </c>
      <c r="BK22" s="352">
        <v>12.46157</v>
      </c>
      <c r="BL22" s="352">
        <v>12.732189999999999</v>
      </c>
      <c r="BM22" s="352">
        <v>12.887549999999999</v>
      </c>
      <c r="BN22" s="352">
        <v>13.23948</v>
      </c>
      <c r="BO22" s="352">
        <v>13.4831</v>
      </c>
      <c r="BP22" s="352">
        <v>13.55871</v>
      </c>
      <c r="BQ22" s="352">
        <v>13.64368</v>
      </c>
      <c r="BR22" s="352">
        <v>13.787800000000001</v>
      </c>
      <c r="BS22" s="352">
        <v>13.68469</v>
      </c>
      <c r="BT22" s="352">
        <v>13.05181</v>
      </c>
      <c r="BU22" s="352">
        <v>12.733549999999999</v>
      </c>
      <c r="BV22" s="352">
        <v>13.363160000000001</v>
      </c>
    </row>
    <row r="23" spans="1:74" ht="11.1" customHeight="1" x14ac:dyDescent="0.2">
      <c r="A23" s="606" t="s">
        <v>364</v>
      </c>
      <c r="B23" s="609" t="s">
        <v>1009</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12.607042079999999</v>
      </c>
      <c r="P23" s="429">
        <v>12.062413980000001</v>
      </c>
      <c r="Q23" s="429">
        <v>11.30504324</v>
      </c>
      <c r="R23" s="429">
        <v>10.20931802</v>
      </c>
      <c r="S23" s="429">
        <v>8.8752395269999997</v>
      </c>
      <c r="T23" s="429">
        <v>8.4442748390000002</v>
      </c>
      <c r="U23" s="429">
        <v>8.0001703610000003</v>
      </c>
      <c r="V23" s="429">
        <v>8.2489327209999992</v>
      </c>
      <c r="W23" s="429">
        <v>8.0758452139999992</v>
      </c>
      <c r="X23" s="429">
        <v>9.0899868450000003</v>
      </c>
      <c r="Y23" s="429">
        <v>9.2784296360000003</v>
      </c>
      <c r="Z23" s="429">
        <v>9.8778667749999993</v>
      </c>
      <c r="AA23" s="429">
        <v>10.68169769</v>
      </c>
      <c r="AB23" s="429">
        <v>10.633065070000001</v>
      </c>
      <c r="AC23" s="429">
        <v>10.532180260000001</v>
      </c>
      <c r="AD23" s="429">
        <v>10.422797879999999</v>
      </c>
      <c r="AE23" s="429">
        <v>10.28082717</v>
      </c>
      <c r="AF23" s="429">
        <v>10.225716650000001</v>
      </c>
      <c r="AG23" s="429">
        <v>9.8083896280000005</v>
      </c>
      <c r="AH23" s="429">
        <v>8.9037143640000007</v>
      </c>
      <c r="AI23" s="429">
        <v>9.1556674420000004</v>
      </c>
      <c r="AJ23" s="429">
        <v>9.6675840960000006</v>
      </c>
      <c r="AK23" s="429">
        <v>10.95398338</v>
      </c>
      <c r="AL23" s="429">
        <v>11.236948310000001</v>
      </c>
      <c r="AM23" s="429">
        <v>11.521085230000001</v>
      </c>
      <c r="AN23" s="429">
        <v>11.73468858</v>
      </c>
      <c r="AO23" s="429">
        <v>12.44658871</v>
      </c>
      <c r="AP23" s="429">
        <v>12.68406446</v>
      </c>
      <c r="AQ23" s="429">
        <v>12.996793739999999</v>
      </c>
      <c r="AR23" s="429">
        <v>11.287948760000001</v>
      </c>
      <c r="AS23" s="429">
        <v>12.3770209</v>
      </c>
      <c r="AT23" s="429">
        <v>11.744037540000001</v>
      </c>
      <c r="AU23" s="429">
        <v>11.38970598</v>
      </c>
      <c r="AV23" s="429">
        <v>11.280484850000001</v>
      </c>
      <c r="AW23" s="429">
        <v>10.97466</v>
      </c>
      <c r="AX23" s="429">
        <v>11.20604</v>
      </c>
      <c r="AY23" s="352">
        <v>11.21006</v>
      </c>
      <c r="AZ23" s="352">
        <v>10.90579</v>
      </c>
      <c r="BA23" s="352">
        <v>10.50474</v>
      </c>
      <c r="BB23" s="352">
        <v>9.7512340000000002</v>
      </c>
      <c r="BC23" s="352">
        <v>9.3498400000000004</v>
      </c>
      <c r="BD23" s="352">
        <v>9.037172</v>
      </c>
      <c r="BE23" s="352">
        <v>8.6085999999999991</v>
      </c>
      <c r="BF23" s="352">
        <v>8.3359579999999998</v>
      </c>
      <c r="BG23" s="352">
        <v>8.9321719999999996</v>
      </c>
      <c r="BH23" s="352">
        <v>8.7663340000000005</v>
      </c>
      <c r="BI23" s="352">
        <v>8.9547279999999994</v>
      </c>
      <c r="BJ23" s="352">
        <v>9.6214600000000008</v>
      </c>
      <c r="BK23" s="352">
        <v>10.134</v>
      </c>
      <c r="BL23" s="352">
        <v>10.26225</v>
      </c>
      <c r="BM23" s="352">
        <v>10.291</v>
      </c>
      <c r="BN23" s="352">
        <v>9.8779079999999997</v>
      </c>
      <c r="BO23" s="352">
        <v>9.7787229999999994</v>
      </c>
      <c r="BP23" s="352">
        <v>9.6844780000000004</v>
      </c>
      <c r="BQ23" s="352">
        <v>9.3789680000000004</v>
      </c>
      <c r="BR23" s="352">
        <v>9.1747680000000003</v>
      </c>
      <c r="BS23" s="352">
        <v>9.8088110000000004</v>
      </c>
      <c r="BT23" s="352">
        <v>9.6424679999999992</v>
      </c>
      <c r="BU23" s="352">
        <v>9.7869980000000005</v>
      </c>
      <c r="BV23" s="352">
        <v>10.408770000000001</v>
      </c>
    </row>
    <row r="24" spans="1:74" ht="11.1" customHeight="1" x14ac:dyDescent="0.2">
      <c r="A24" s="606" t="s">
        <v>365</v>
      </c>
      <c r="B24" s="608" t="s">
        <v>1209</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9.7536794570000005</v>
      </c>
      <c r="P24" s="429">
        <v>9.2847600200000002</v>
      </c>
      <c r="Q24" s="429">
        <v>8.5186247399999999</v>
      </c>
      <c r="R24" s="429">
        <v>7.9393103519999997</v>
      </c>
      <c r="S24" s="429">
        <v>8.9820623430000008</v>
      </c>
      <c r="T24" s="429">
        <v>10.23568478</v>
      </c>
      <c r="U24" s="429">
        <v>10.62441349</v>
      </c>
      <c r="V24" s="429">
        <v>11.01680724</v>
      </c>
      <c r="W24" s="429">
        <v>11.458825300000001</v>
      </c>
      <c r="X24" s="429">
        <v>8.2047130829999997</v>
      </c>
      <c r="Y24" s="429">
        <v>7.6276565219999997</v>
      </c>
      <c r="Z24" s="429">
        <v>7.6838857799999998</v>
      </c>
      <c r="AA24" s="429">
        <v>7.0391151499999998</v>
      </c>
      <c r="AB24" s="429">
        <v>7.7543472229999999</v>
      </c>
      <c r="AC24" s="429">
        <v>7.6821339259999997</v>
      </c>
      <c r="AD24" s="429">
        <v>8.1331348489999993</v>
      </c>
      <c r="AE24" s="429">
        <v>9.4730974240000005</v>
      </c>
      <c r="AF24" s="429">
        <v>10.304644039999999</v>
      </c>
      <c r="AG24" s="429">
        <v>11.445296900000001</v>
      </c>
      <c r="AH24" s="429">
        <v>11.024043600000001</v>
      </c>
      <c r="AI24" s="429">
        <v>10.836617049999999</v>
      </c>
      <c r="AJ24" s="429">
        <v>9.3502406770000004</v>
      </c>
      <c r="AK24" s="429">
        <v>8.3972880829999994</v>
      </c>
      <c r="AL24" s="429">
        <v>7.8330579809999996</v>
      </c>
      <c r="AM24" s="429">
        <v>7.5827350210000004</v>
      </c>
      <c r="AN24" s="429">
        <v>8.0232773230000003</v>
      </c>
      <c r="AO24" s="429">
        <v>8.7723134359999992</v>
      </c>
      <c r="AP24" s="429">
        <v>9.6497657310000005</v>
      </c>
      <c r="AQ24" s="429">
        <v>10.46405766</v>
      </c>
      <c r="AR24" s="429">
        <v>12.636311620000001</v>
      </c>
      <c r="AS24" s="429">
        <v>12.09988405</v>
      </c>
      <c r="AT24" s="429">
        <v>12.13390748</v>
      </c>
      <c r="AU24" s="429">
        <v>12.002430710000001</v>
      </c>
      <c r="AV24" s="429">
        <v>9.4041640280000003</v>
      </c>
      <c r="AW24" s="429">
        <v>8.6303549999999998</v>
      </c>
      <c r="AX24" s="429">
        <v>7.823893</v>
      </c>
      <c r="AY24" s="352">
        <v>8.0944190000000003</v>
      </c>
      <c r="AZ24" s="352">
        <v>7.6901260000000002</v>
      </c>
      <c r="BA24" s="352">
        <v>7.842384</v>
      </c>
      <c r="BB24" s="352">
        <v>7.8350010000000001</v>
      </c>
      <c r="BC24" s="352">
        <v>8.8736149999999991</v>
      </c>
      <c r="BD24" s="352">
        <v>10.10859</v>
      </c>
      <c r="BE24" s="352">
        <v>10.256309999999999</v>
      </c>
      <c r="BF24" s="352">
        <v>10.589689999999999</v>
      </c>
      <c r="BG24" s="352">
        <v>10.055099999999999</v>
      </c>
      <c r="BH24" s="352">
        <v>8.1658770000000001</v>
      </c>
      <c r="BI24" s="352">
        <v>7.7624139999999997</v>
      </c>
      <c r="BJ24" s="352">
        <v>7.8824269999999999</v>
      </c>
      <c r="BK24" s="352">
        <v>8.1685780000000001</v>
      </c>
      <c r="BL24" s="352">
        <v>8.3473629999999996</v>
      </c>
      <c r="BM24" s="352">
        <v>8.6690190000000005</v>
      </c>
      <c r="BN24" s="352">
        <v>8.9750479999999992</v>
      </c>
      <c r="BO24" s="352">
        <v>10.15808</v>
      </c>
      <c r="BP24" s="352">
        <v>11.50437</v>
      </c>
      <c r="BQ24" s="352">
        <v>11.59972</v>
      </c>
      <c r="BR24" s="352">
        <v>11.920310000000001</v>
      </c>
      <c r="BS24" s="352">
        <v>11.30789</v>
      </c>
      <c r="BT24" s="352">
        <v>9.3372240000000009</v>
      </c>
      <c r="BU24" s="352">
        <v>8.7857269999999996</v>
      </c>
      <c r="BV24" s="352">
        <v>8.8386040000000001</v>
      </c>
    </row>
    <row r="25" spans="1:74" ht="11.1" customHeight="1" x14ac:dyDescent="0.2">
      <c r="A25" s="606" t="s">
        <v>366</v>
      </c>
      <c r="B25" s="608" t="s">
        <v>1210</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11.757439529999999</v>
      </c>
      <c r="P25" s="429">
        <v>11.944320640000001</v>
      </c>
      <c r="Q25" s="429">
        <v>10.84832291</v>
      </c>
      <c r="R25" s="429">
        <v>10.451845329999999</v>
      </c>
      <c r="S25" s="429">
        <v>12.478470120000001</v>
      </c>
      <c r="T25" s="429">
        <v>11.722668580000001</v>
      </c>
      <c r="U25" s="429">
        <v>12.040371929999999</v>
      </c>
      <c r="V25" s="429">
        <v>11.69206887</v>
      </c>
      <c r="W25" s="429">
        <v>11.424645379999999</v>
      </c>
      <c r="X25" s="429">
        <v>9.3810700489999999</v>
      </c>
      <c r="Y25" s="429">
        <v>8.0152961489999992</v>
      </c>
      <c r="Z25" s="429">
        <v>8.1431680049999997</v>
      </c>
      <c r="AA25" s="429">
        <v>8.3396494210000007</v>
      </c>
      <c r="AB25" s="429">
        <v>8.8672481919999999</v>
      </c>
      <c r="AC25" s="429">
        <v>8.5402257650000006</v>
      </c>
      <c r="AD25" s="429">
        <v>8.3219704130000007</v>
      </c>
      <c r="AE25" s="429">
        <v>9.2305546490000001</v>
      </c>
      <c r="AF25" s="429">
        <v>10.23599623</v>
      </c>
      <c r="AG25" s="429">
        <v>11.71250356</v>
      </c>
      <c r="AH25" s="429">
        <v>11.154654600000001</v>
      </c>
      <c r="AI25" s="429">
        <v>10.902507959999999</v>
      </c>
      <c r="AJ25" s="429">
        <v>9.7167765159999995</v>
      </c>
      <c r="AK25" s="429">
        <v>8.4992729530000002</v>
      </c>
      <c r="AL25" s="429">
        <v>8.4339977390000005</v>
      </c>
      <c r="AM25" s="429">
        <v>9.1159071839999992</v>
      </c>
      <c r="AN25" s="429">
        <v>9.1044191730000001</v>
      </c>
      <c r="AO25" s="429">
        <v>9.2936147009999992</v>
      </c>
      <c r="AP25" s="429">
        <v>9.5667469789999995</v>
      </c>
      <c r="AQ25" s="429">
        <v>10.068737990000001</v>
      </c>
      <c r="AR25" s="429">
        <v>11.076068340000001</v>
      </c>
      <c r="AS25" s="429">
        <v>11.89281356</v>
      </c>
      <c r="AT25" s="429">
        <v>11.915449069999999</v>
      </c>
      <c r="AU25" s="429">
        <v>11.209546550000001</v>
      </c>
      <c r="AV25" s="429">
        <v>8.9265289659999993</v>
      </c>
      <c r="AW25" s="429">
        <v>8.5199420000000003</v>
      </c>
      <c r="AX25" s="429">
        <v>8.6357300000000006</v>
      </c>
      <c r="AY25" s="352">
        <v>8.7714180000000006</v>
      </c>
      <c r="AZ25" s="352">
        <v>8.9795010000000008</v>
      </c>
      <c r="BA25" s="352">
        <v>8.7444690000000005</v>
      </c>
      <c r="BB25" s="352">
        <v>8.7399699999999996</v>
      </c>
      <c r="BC25" s="352">
        <v>9.5660430000000005</v>
      </c>
      <c r="BD25" s="352">
        <v>10.22842</v>
      </c>
      <c r="BE25" s="352">
        <v>10.5265</v>
      </c>
      <c r="BF25" s="352">
        <v>10.53314</v>
      </c>
      <c r="BG25" s="352">
        <v>10.1601</v>
      </c>
      <c r="BH25" s="352">
        <v>8.6306130000000003</v>
      </c>
      <c r="BI25" s="352">
        <v>8.2225269999999995</v>
      </c>
      <c r="BJ25" s="352">
        <v>8.5812589999999993</v>
      </c>
      <c r="BK25" s="352">
        <v>8.901707</v>
      </c>
      <c r="BL25" s="352">
        <v>9.3767859999999992</v>
      </c>
      <c r="BM25" s="352">
        <v>9.4461449999999996</v>
      </c>
      <c r="BN25" s="352">
        <v>9.6828299999999992</v>
      </c>
      <c r="BO25" s="352">
        <v>10.73579</v>
      </c>
      <c r="BP25" s="352">
        <v>11.55627</v>
      </c>
      <c r="BQ25" s="352">
        <v>11.925689999999999</v>
      </c>
      <c r="BR25" s="352">
        <v>11.95632</v>
      </c>
      <c r="BS25" s="352">
        <v>11.58309</v>
      </c>
      <c r="BT25" s="352">
        <v>10.01929</v>
      </c>
      <c r="BU25" s="352">
        <v>9.5354200000000002</v>
      </c>
      <c r="BV25" s="352">
        <v>9.8208389999999994</v>
      </c>
    </row>
    <row r="26" spans="1:74" ht="11.1" customHeight="1" x14ac:dyDescent="0.2">
      <c r="A26" s="606" t="s">
        <v>367</v>
      </c>
      <c r="B26" s="608" t="s">
        <v>1067</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14.080860299999999</v>
      </c>
      <c r="P26" s="429">
        <v>12.927276819999999</v>
      </c>
      <c r="Q26" s="429">
        <v>11.07996767</v>
      </c>
      <c r="R26" s="429">
        <v>11.23758675</v>
      </c>
      <c r="S26" s="429">
        <v>10.81487821</v>
      </c>
      <c r="T26" s="429">
        <v>11.415401660000001</v>
      </c>
      <c r="U26" s="429">
        <v>11.41225324</v>
      </c>
      <c r="V26" s="429">
        <v>11.35525591</v>
      </c>
      <c r="W26" s="429">
        <v>11.249191290000001</v>
      </c>
      <c r="X26" s="429">
        <v>10.781123750000001</v>
      </c>
      <c r="Y26" s="429">
        <v>10.72263343</v>
      </c>
      <c r="Z26" s="429">
        <v>10.608029549999999</v>
      </c>
      <c r="AA26" s="429">
        <v>10.36380963</v>
      </c>
      <c r="AB26" s="429">
        <v>10.385143859999999</v>
      </c>
      <c r="AC26" s="429">
        <v>10.40383619</v>
      </c>
      <c r="AD26" s="429">
        <v>10.23511931</v>
      </c>
      <c r="AE26" s="429">
        <v>10.24517958</v>
      </c>
      <c r="AF26" s="429">
        <v>10.594586939999999</v>
      </c>
      <c r="AG26" s="429">
        <v>10.84335519</v>
      </c>
      <c r="AH26" s="429">
        <v>10.638781809999999</v>
      </c>
      <c r="AI26" s="429">
        <v>10.464985199999999</v>
      </c>
      <c r="AJ26" s="429">
        <v>10.56794721</v>
      </c>
      <c r="AK26" s="429">
        <v>10.51500175</v>
      </c>
      <c r="AL26" s="429">
        <v>10.33259086</v>
      </c>
      <c r="AM26" s="429">
        <v>10.05802166</v>
      </c>
      <c r="AN26" s="429">
        <v>10.82678615</v>
      </c>
      <c r="AO26" s="429">
        <v>12.50773264</v>
      </c>
      <c r="AP26" s="429">
        <v>12.409190110000001</v>
      </c>
      <c r="AQ26" s="429">
        <v>11.678619980000001</v>
      </c>
      <c r="AR26" s="429">
        <v>12.03025718</v>
      </c>
      <c r="AS26" s="429">
        <v>11.8968975</v>
      </c>
      <c r="AT26" s="429">
        <v>10.658248560000001</v>
      </c>
      <c r="AU26" s="429">
        <v>11.82102418</v>
      </c>
      <c r="AV26" s="429">
        <v>11.62490783</v>
      </c>
      <c r="AW26" s="429">
        <v>11.439220000000001</v>
      </c>
      <c r="AX26" s="429">
        <v>10.80054</v>
      </c>
      <c r="AY26" s="352">
        <v>11.31068</v>
      </c>
      <c r="AZ26" s="352">
        <v>10.878069999999999</v>
      </c>
      <c r="BA26" s="352">
        <v>10.62632</v>
      </c>
      <c r="BB26" s="352">
        <v>10.883279999999999</v>
      </c>
      <c r="BC26" s="352">
        <v>10.91602</v>
      </c>
      <c r="BD26" s="352">
        <v>11.27007</v>
      </c>
      <c r="BE26" s="352">
        <v>11.27772</v>
      </c>
      <c r="BF26" s="352">
        <v>11.00224</v>
      </c>
      <c r="BG26" s="352">
        <v>11.01224</v>
      </c>
      <c r="BH26" s="352">
        <v>10.60463</v>
      </c>
      <c r="BI26" s="352">
        <v>10.578760000000001</v>
      </c>
      <c r="BJ26" s="352">
        <v>10.47274</v>
      </c>
      <c r="BK26" s="352">
        <v>10.70035</v>
      </c>
      <c r="BL26" s="352">
        <v>10.62829</v>
      </c>
      <c r="BM26" s="352">
        <v>10.65484</v>
      </c>
      <c r="BN26" s="352">
        <v>11.14068</v>
      </c>
      <c r="BO26" s="352">
        <v>11.391310000000001</v>
      </c>
      <c r="BP26" s="352">
        <v>11.911289999999999</v>
      </c>
      <c r="BQ26" s="352">
        <v>12.01859</v>
      </c>
      <c r="BR26" s="352">
        <v>11.80341</v>
      </c>
      <c r="BS26" s="352">
        <v>11.85126</v>
      </c>
      <c r="BT26" s="352">
        <v>11.454079999999999</v>
      </c>
      <c r="BU26" s="352">
        <v>11.40592</v>
      </c>
      <c r="BV26" s="352">
        <v>11.272600000000001</v>
      </c>
    </row>
    <row r="27" spans="1:74" ht="11.1" customHeight="1" x14ac:dyDescent="0.2">
      <c r="A27" s="606" t="s">
        <v>368</v>
      </c>
      <c r="B27" s="608" t="s">
        <v>1211</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13.089246859999999</v>
      </c>
      <c r="P27" s="429">
        <v>12.47434675</v>
      </c>
      <c r="Q27" s="429">
        <v>11.107217609999999</v>
      </c>
      <c r="R27" s="429">
        <v>11.06119925</v>
      </c>
      <c r="S27" s="429">
        <v>11.33326306</v>
      </c>
      <c r="T27" s="429">
        <v>11.91028245</v>
      </c>
      <c r="U27" s="429">
        <v>12.31571769</v>
      </c>
      <c r="V27" s="429">
        <v>12.738302150000001</v>
      </c>
      <c r="W27" s="429">
        <v>11.92854181</v>
      </c>
      <c r="X27" s="429">
        <v>11.75382196</v>
      </c>
      <c r="Y27" s="429">
        <v>11.353639360000001</v>
      </c>
      <c r="Z27" s="429">
        <v>10.351002490000001</v>
      </c>
      <c r="AA27" s="429">
        <v>9.4782261220000006</v>
      </c>
      <c r="AB27" s="429">
        <v>10.18762398</v>
      </c>
      <c r="AC27" s="429">
        <v>9.9945154630000008</v>
      </c>
      <c r="AD27" s="429">
        <v>9.6295596410000002</v>
      </c>
      <c r="AE27" s="429">
        <v>9.9413449059999994</v>
      </c>
      <c r="AF27" s="429">
        <v>10.86787079</v>
      </c>
      <c r="AG27" s="429">
        <v>11.48387979</v>
      </c>
      <c r="AH27" s="429">
        <v>11.49654462</v>
      </c>
      <c r="AI27" s="429">
        <v>11.658354729999999</v>
      </c>
      <c r="AJ27" s="429">
        <v>10.99596335</v>
      </c>
      <c r="AK27" s="429">
        <v>11.62226416</v>
      </c>
      <c r="AL27" s="429">
        <v>10.0847818</v>
      </c>
      <c r="AM27" s="429">
        <v>9.6345582299999997</v>
      </c>
      <c r="AN27" s="429">
        <v>10.10968853</v>
      </c>
      <c r="AO27" s="429">
        <v>11.090481179999999</v>
      </c>
      <c r="AP27" s="429">
        <v>12.20314011</v>
      </c>
      <c r="AQ27" s="429">
        <v>12.420794409999999</v>
      </c>
      <c r="AR27" s="429">
        <v>12.661605570000001</v>
      </c>
      <c r="AS27" s="429">
        <v>13.210042769999999</v>
      </c>
      <c r="AT27" s="429">
        <v>13.12928361</v>
      </c>
      <c r="AU27" s="429">
        <v>12.656752880000001</v>
      </c>
      <c r="AV27" s="429">
        <v>12.63249235</v>
      </c>
      <c r="AW27" s="429">
        <v>11.612830000000001</v>
      </c>
      <c r="AX27" s="429">
        <v>10.784219999999999</v>
      </c>
      <c r="AY27" s="352">
        <v>10.60918</v>
      </c>
      <c r="AZ27" s="352">
        <v>10.09125</v>
      </c>
      <c r="BA27" s="352">
        <v>9.884639</v>
      </c>
      <c r="BB27" s="352">
        <v>10.1105</v>
      </c>
      <c r="BC27" s="352">
        <v>10.7232</v>
      </c>
      <c r="BD27" s="352">
        <v>11.08267</v>
      </c>
      <c r="BE27" s="352">
        <v>11.334160000000001</v>
      </c>
      <c r="BF27" s="352">
        <v>11.392939999999999</v>
      </c>
      <c r="BG27" s="352">
        <v>11.194979999999999</v>
      </c>
      <c r="BH27" s="352">
        <v>10.82952</v>
      </c>
      <c r="BI27" s="352">
        <v>10.27159</v>
      </c>
      <c r="BJ27" s="352">
        <v>10.24095</v>
      </c>
      <c r="BK27" s="352">
        <v>10.476459999999999</v>
      </c>
      <c r="BL27" s="352">
        <v>10.372109999999999</v>
      </c>
      <c r="BM27" s="352">
        <v>10.56784</v>
      </c>
      <c r="BN27" s="352">
        <v>11.062519999999999</v>
      </c>
      <c r="BO27" s="352">
        <v>11.89869</v>
      </c>
      <c r="BP27" s="352">
        <v>12.37542</v>
      </c>
      <c r="BQ27" s="352">
        <v>12.6296</v>
      </c>
      <c r="BR27" s="352">
        <v>12.6412</v>
      </c>
      <c r="BS27" s="352">
        <v>12.380660000000001</v>
      </c>
      <c r="BT27" s="352">
        <v>11.925890000000001</v>
      </c>
      <c r="BU27" s="352">
        <v>11.24545</v>
      </c>
      <c r="BV27" s="352">
        <v>11.116149999999999</v>
      </c>
    </row>
    <row r="28" spans="1:74" ht="11.1" customHeight="1" x14ac:dyDescent="0.2">
      <c r="A28" s="606" t="s">
        <v>369</v>
      </c>
      <c r="B28" s="608" t="s">
        <v>1212</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12.2489188</v>
      </c>
      <c r="P28" s="429">
        <v>11.24779801</v>
      </c>
      <c r="Q28" s="429">
        <v>10.179716279999999</v>
      </c>
      <c r="R28" s="429">
        <v>10.168440029999999</v>
      </c>
      <c r="S28" s="429">
        <v>9.8160838259999998</v>
      </c>
      <c r="T28" s="429">
        <v>9.711547564</v>
      </c>
      <c r="U28" s="429">
        <v>10.49881609</v>
      </c>
      <c r="V28" s="429">
        <v>10.817889190000001</v>
      </c>
      <c r="W28" s="429">
        <v>10.538191790000001</v>
      </c>
      <c r="X28" s="429">
        <v>10.37835767</v>
      </c>
      <c r="Y28" s="429">
        <v>10.044433639999999</v>
      </c>
      <c r="Z28" s="429">
        <v>9.5178027800000002</v>
      </c>
      <c r="AA28" s="429">
        <v>9.0549864259999993</v>
      </c>
      <c r="AB28" s="429">
        <v>9.2983288099999992</v>
      </c>
      <c r="AC28" s="429">
        <v>9.6085781309999998</v>
      </c>
      <c r="AD28" s="429">
        <v>9.5939321379999996</v>
      </c>
      <c r="AE28" s="429">
        <v>9.7229216760000003</v>
      </c>
      <c r="AF28" s="429">
        <v>10.124427620000001</v>
      </c>
      <c r="AG28" s="429">
        <v>10.302208200000001</v>
      </c>
      <c r="AH28" s="429">
        <v>10.27731698</v>
      </c>
      <c r="AI28" s="429">
        <v>10.544784760000001</v>
      </c>
      <c r="AJ28" s="429">
        <v>10.807066580000001</v>
      </c>
      <c r="AK28" s="429">
        <v>11.498821469999999</v>
      </c>
      <c r="AL28" s="429">
        <v>10.264474249999999</v>
      </c>
      <c r="AM28" s="429">
        <v>9.5216135249999994</v>
      </c>
      <c r="AN28" s="429">
        <v>9.8295199629999992</v>
      </c>
      <c r="AO28" s="429">
        <v>10.50824325</v>
      </c>
      <c r="AP28" s="429">
        <v>11.197413839999999</v>
      </c>
      <c r="AQ28" s="429">
        <v>11.67765496</v>
      </c>
      <c r="AR28" s="429">
        <v>11.705073280000001</v>
      </c>
      <c r="AS28" s="429">
        <v>12.555326190000001</v>
      </c>
      <c r="AT28" s="429">
        <v>12.54553928</v>
      </c>
      <c r="AU28" s="429">
        <v>12.53758376</v>
      </c>
      <c r="AV28" s="429">
        <v>12.6301516</v>
      </c>
      <c r="AW28" s="429">
        <v>11.920500000000001</v>
      </c>
      <c r="AX28" s="429">
        <v>11.357950000000001</v>
      </c>
      <c r="AY28" s="352">
        <v>10.89307</v>
      </c>
      <c r="AZ28" s="352">
        <v>10.48333</v>
      </c>
      <c r="BA28" s="352">
        <v>10.2258</v>
      </c>
      <c r="BB28" s="352">
        <v>10.18106</v>
      </c>
      <c r="BC28" s="352">
        <v>10.347239999999999</v>
      </c>
      <c r="BD28" s="352">
        <v>10.32733</v>
      </c>
      <c r="BE28" s="352">
        <v>10.37702</v>
      </c>
      <c r="BF28" s="352">
        <v>10.687670000000001</v>
      </c>
      <c r="BG28" s="352">
        <v>10.498430000000001</v>
      </c>
      <c r="BH28" s="352">
        <v>10.23935</v>
      </c>
      <c r="BI28" s="352">
        <v>9.6432950000000002</v>
      </c>
      <c r="BJ28" s="352">
        <v>9.3914589999999993</v>
      </c>
      <c r="BK28" s="352">
        <v>9.3666230000000006</v>
      </c>
      <c r="BL28" s="352">
        <v>9.4995259999999995</v>
      </c>
      <c r="BM28" s="352">
        <v>9.7794570000000007</v>
      </c>
      <c r="BN28" s="352">
        <v>10.16512</v>
      </c>
      <c r="BO28" s="352">
        <v>10.71556</v>
      </c>
      <c r="BP28" s="352">
        <v>10.980420000000001</v>
      </c>
      <c r="BQ28" s="352">
        <v>11.20086</v>
      </c>
      <c r="BR28" s="352">
        <v>11.61538</v>
      </c>
      <c r="BS28" s="352">
        <v>11.49123</v>
      </c>
      <c r="BT28" s="352">
        <v>11.250080000000001</v>
      </c>
      <c r="BU28" s="352">
        <v>10.62092</v>
      </c>
      <c r="BV28" s="352">
        <v>10.33423</v>
      </c>
    </row>
    <row r="29" spans="1:74" ht="11.1" customHeight="1" x14ac:dyDescent="0.2">
      <c r="A29" s="606" t="s">
        <v>370</v>
      </c>
      <c r="B29" s="608" t="s">
        <v>1015</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11.48044417</v>
      </c>
      <c r="P29" s="429">
        <v>11.189934839999999</v>
      </c>
      <c r="Q29" s="429">
        <v>10.272899300000001</v>
      </c>
      <c r="R29" s="429">
        <v>10.29419034</v>
      </c>
      <c r="S29" s="429">
        <v>11.168273320000001</v>
      </c>
      <c r="T29" s="429">
        <v>11.669803699999999</v>
      </c>
      <c r="U29" s="429">
        <v>11.879480579999999</v>
      </c>
      <c r="V29" s="429">
        <v>12.30884017</v>
      </c>
      <c r="W29" s="429">
        <v>12.59038528</v>
      </c>
      <c r="X29" s="429">
        <v>11.2137441</v>
      </c>
      <c r="Y29" s="429">
        <v>10.7421232</v>
      </c>
      <c r="Z29" s="429">
        <v>10.585264</v>
      </c>
      <c r="AA29" s="429">
        <v>10.20878843</v>
      </c>
      <c r="AB29" s="429">
        <v>10.503919290000001</v>
      </c>
      <c r="AC29" s="429">
        <v>10.051988010000001</v>
      </c>
      <c r="AD29" s="429">
        <v>9.8991200569999993</v>
      </c>
      <c r="AE29" s="429">
        <v>10.120288609999999</v>
      </c>
      <c r="AF29" s="429">
        <v>11.00108962</v>
      </c>
      <c r="AG29" s="429">
        <v>10.87200569</v>
      </c>
      <c r="AH29" s="429">
        <v>10.29179194</v>
      </c>
      <c r="AI29" s="429">
        <v>10.033465229999999</v>
      </c>
      <c r="AJ29" s="429">
        <v>9.2523383250000002</v>
      </c>
      <c r="AK29" s="429">
        <v>8.1255897519999998</v>
      </c>
      <c r="AL29" s="429">
        <v>7.8574198490000002</v>
      </c>
      <c r="AM29" s="429">
        <v>8.1573229630000004</v>
      </c>
      <c r="AN29" s="429">
        <v>7.9699834789999997</v>
      </c>
      <c r="AO29" s="429">
        <v>8.0278094240000009</v>
      </c>
      <c r="AP29" s="429">
        <v>8.0357110410000008</v>
      </c>
      <c r="AQ29" s="429">
        <v>8.2239888239999992</v>
      </c>
      <c r="AR29" s="429">
        <v>8.9433737880000006</v>
      </c>
      <c r="AS29" s="429">
        <v>9.2977663079999999</v>
      </c>
      <c r="AT29" s="429">
        <v>9.1100813299999999</v>
      </c>
      <c r="AU29" s="429">
        <v>9.0259979030000004</v>
      </c>
      <c r="AV29" s="429">
        <v>8.5104464160000006</v>
      </c>
      <c r="AW29" s="429">
        <v>8.3599150000000009</v>
      </c>
      <c r="AX29" s="429">
        <v>8.6312909999999992</v>
      </c>
      <c r="AY29" s="352">
        <v>8.7463139999999999</v>
      </c>
      <c r="AZ29" s="352">
        <v>8.9198249999999994</v>
      </c>
      <c r="BA29" s="352">
        <v>8.9851150000000004</v>
      </c>
      <c r="BB29" s="352">
        <v>9.0240139999999993</v>
      </c>
      <c r="BC29" s="352">
        <v>9.3907769999999999</v>
      </c>
      <c r="BD29" s="352">
        <v>9.8378399999999999</v>
      </c>
      <c r="BE29" s="352">
        <v>10.259359999999999</v>
      </c>
      <c r="BF29" s="352">
        <v>10.242459999999999</v>
      </c>
      <c r="BG29" s="352">
        <v>10.18327</v>
      </c>
      <c r="BH29" s="352">
        <v>9.4693930000000002</v>
      </c>
      <c r="BI29" s="352">
        <v>9.0607950000000006</v>
      </c>
      <c r="BJ29" s="352">
        <v>8.9366489999999992</v>
      </c>
      <c r="BK29" s="352">
        <v>9.0937140000000003</v>
      </c>
      <c r="BL29" s="352">
        <v>9.3611839999999997</v>
      </c>
      <c r="BM29" s="352">
        <v>9.5445049999999991</v>
      </c>
      <c r="BN29" s="352">
        <v>9.6904859999999999</v>
      </c>
      <c r="BO29" s="352">
        <v>10.16807</v>
      </c>
      <c r="BP29" s="352">
        <v>10.70923</v>
      </c>
      <c r="BQ29" s="352">
        <v>11.198689999999999</v>
      </c>
      <c r="BR29" s="352">
        <v>11.234349999999999</v>
      </c>
      <c r="BS29" s="352">
        <v>11.218870000000001</v>
      </c>
      <c r="BT29" s="352">
        <v>10.535310000000001</v>
      </c>
      <c r="BU29" s="352">
        <v>10.13978</v>
      </c>
      <c r="BV29" s="352">
        <v>10.025700000000001</v>
      </c>
    </row>
    <row r="30" spans="1:74" ht="11.1" customHeight="1" x14ac:dyDescent="0.2">
      <c r="A30" s="606" t="s">
        <v>371</v>
      </c>
      <c r="B30" s="608" t="s">
        <v>1018</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18.949898510000001</v>
      </c>
      <c r="P30" s="429">
        <v>18.451574300000001</v>
      </c>
      <c r="Q30" s="429">
        <v>16.25568006</v>
      </c>
      <c r="R30" s="429">
        <v>13.654779339999999</v>
      </c>
      <c r="S30" s="429">
        <v>12.930563080000001</v>
      </c>
      <c r="T30" s="429">
        <v>13.126145770000001</v>
      </c>
      <c r="U30" s="429">
        <v>13.848239189999999</v>
      </c>
      <c r="V30" s="429">
        <v>14.57964003</v>
      </c>
      <c r="W30" s="429">
        <v>14.302012</v>
      </c>
      <c r="X30" s="429">
        <v>13.432961840000001</v>
      </c>
      <c r="Y30" s="429">
        <v>14.414364340000001</v>
      </c>
      <c r="Z30" s="429">
        <v>14.668871409999999</v>
      </c>
      <c r="AA30" s="429">
        <v>13.38314222</v>
      </c>
      <c r="AB30" s="429">
        <v>14.52736487</v>
      </c>
      <c r="AC30" s="429">
        <v>14.21655208</v>
      </c>
      <c r="AD30" s="429">
        <v>12.5895767</v>
      </c>
      <c r="AE30" s="429">
        <v>12.247660229999999</v>
      </c>
      <c r="AF30" s="429">
        <v>12.59350119</v>
      </c>
      <c r="AG30" s="429">
        <v>13.64521227</v>
      </c>
      <c r="AH30" s="429">
        <v>14.29704435</v>
      </c>
      <c r="AI30" s="429">
        <v>13.90246816</v>
      </c>
      <c r="AJ30" s="429">
        <v>13.503246069999999</v>
      </c>
      <c r="AK30" s="429">
        <v>13.500032620000001</v>
      </c>
      <c r="AL30" s="429">
        <v>14.299956140000001</v>
      </c>
      <c r="AM30" s="429">
        <v>14.50943983</v>
      </c>
      <c r="AN30" s="429">
        <v>15.460118939999999</v>
      </c>
      <c r="AO30" s="429">
        <v>15.69616868</v>
      </c>
      <c r="AP30" s="429">
        <v>15.01507879</v>
      </c>
      <c r="AQ30" s="429">
        <v>14.879801690000001</v>
      </c>
      <c r="AR30" s="429">
        <v>15.225922000000001</v>
      </c>
      <c r="AS30" s="429">
        <v>16.546907610000002</v>
      </c>
      <c r="AT30" s="429">
        <v>16.310796249999999</v>
      </c>
      <c r="AU30" s="429">
        <v>15.307403000000001</v>
      </c>
      <c r="AV30" s="429">
        <v>15.158621289999999</v>
      </c>
      <c r="AW30" s="429">
        <v>15.049440000000001</v>
      </c>
      <c r="AX30" s="429">
        <v>15.3307</v>
      </c>
      <c r="AY30" s="352">
        <v>15.47179</v>
      </c>
      <c r="AZ30" s="352">
        <v>15.060420000000001</v>
      </c>
      <c r="BA30" s="352">
        <v>14.57935</v>
      </c>
      <c r="BB30" s="352">
        <v>13.691879999999999</v>
      </c>
      <c r="BC30" s="352">
        <v>13.281409999999999</v>
      </c>
      <c r="BD30" s="352">
        <v>13.497680000000001</v>
      </c>
      <c r="BE30" s="352">
        <v>13.55261</v>
      </c>
      <c r="BF30" s="352">
        <v>13.564500000000001</v>
      </c>
      <c r="BG30" s="352">
        <v>13.336209999999999</v>
      </c>
      <c r="BH30" s="352">
        <v>12.631600000000001</v>
      </c>
      <c r="BI30" s="352">
        <v>12.886609999999999</v>
      </c>
      <c r="BJ30" s="352">
        <v>13.502509999999999</v>
      </c>
      <c r="BK30" s="352">
        <v>14.03478</v>
      </c>
      <c r="BL30" s="352">
        <v>13.971780000000001</v>
      </c>
      <c r="BM30" s="352">
        <v>13.84248</v>
      </c>
      <c r="BN30" s="352">
        <v>13.25103</v>
      </c>
      <c r="BO30" s="352">
        <v>13.112270000000001</v>
      </c>
      <c r="BP30" s="352">
        <v>13.54396</v>
      </c>
      <c r="BQ30" s="352">
        <v>13.74785</v>
      </c>
      <c r="BR30" s="352">
        <v>13.86725</v>
      </c>
      <c r="BS30" s="352">
        <v>13.72026</v>
      </c>
      <c r="BT30" s="352">
        <v>13.06535</v>
      </c>
      <c r="BU30" s="352">
        <v>13.334680000000001</v>
      </c>
      <c r="BV30" s="352">
        <v>13.957549999999999</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352"/>
      <c r="AZ31" s="352"/>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1214</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7"/>
      <c r="AZ32" s="617"/>
      <c r="BA32" s="617"/>
      <c r="BB32" s="61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382</v>
      </c>
      <c r="B33" s="578" t="s">
        <v>1154</v>
      </c>
      <c r="C33" s="429">
        <v>6.49</v>
      </c>
      <c r="D33" s="429">
        <v>7.34</v>
      </c>
      <c r="E33" s="429">
        <v>6.2</v>
      </c>
      <c r="F33" s="429">
        <v>6.7</v>
      </c>
      <c r="G33" s="429">
        <v>8.11</v>
      </c>
      <c r="H33" s="429">
        <v>9.34</v>
      </c>
      <c r="I33" s="429">
        <v>7.89</v>
      </c>
      <c r="J33" s="429">
        <v>9.44</v>
      </c>
      <c r="K33" s="429">
        <v>9.6199999999999992</v>
      </c>
      <c r="L33" s="429">
        <v>7.18</v>
      </c>
      <c r="M33" s="429">
        <v>6.76</v>
      </c>
      <c r="N33" s="429">
        <v>8.08</v>
      </c>
      <c r="O33" s="429">
        <v>7.18</v>
      </c>
      <c r="P33" s="429">
        <v>5.95</v>
      </c>
      <c r="Q33" s="429">
        <v>5</v>
      </c>
      <c r="R33" s="429">
        <v>4.04</v>
      </c>
      <c r="S33" s="429">
        <v>3.54</v>
      </c>
      <c r="T33" s="429">
        <v>3.52</v>
      </c>
      <c r="U33" s="429">
        <v>3.84</v>
      </c>
      <c r="V33" s="429">
        <v>3.8</v>
      </c>
      <c r="W33" s="429">
        <v>3.81</v>
      </c>
      <c r="X33" s="429">
        <v>4.05</v>
      </c>
      <c r="Y33" s="429">
        <v>4.3499999999999996</v>
      </c>
      <c r="Z33" s="429">
        <v>4.4800000000000004</v>
      </c>
      <c r="AA33" s="429">
        <v>5.05</v>
      </c>
      <c r="AB33" s="429">
        <v>4.8</v>
      </c>
      <c r="AC33" s="429">
        <v>3.76</v>
      </c>
      <c r="AD33" s="429">
        <v>3.35</v>
      </c>
      <c r="AE33" s="429">
        <v>3.18</v>
      </c>
      <c r="AF33" s="429">
        <v>3.7</v>
      </c>
      <c r="AG33" s="429">
        <v>3.61</v>
      </c>
      <c r="AH33" s="429">
        <v>3.1</v>
      </c>
      <c r="AI33" s="429">
        <v>3.28</v>
      </c>
      <c r="AJ33" s="429">
        <v>3.81</v>
      </c>
      <c r="AK33" s="429">
        <v>3.92</v>
      </c>
      <c r="AL33" s="429">
        <v>5.05</v>
      </c>
      <c r="AM33" s="429">
        <v>5.84</v>
      </c>
      <c r="AN33" s="429">
        <v>5.73</v>
      </c>
      <c r="AO33" s="429">
        <v>5.48</v>
      </c>
      <c r="AP33" s="429">
        <v>5.08</v>
      </c>
      <c r="AQ33" s="429">
        <v>4.49</v>
      </c>
      <c r="AR33" s="429">
        <v>4.46</v>
      </c>
      <c r="AS33" s="429">
        <v>4.41</v>
      </c>
      <c r="AT33" s="429">
        <v>4.26</v>
      </c>
      <c r="AU33" s="429">
        <v>4.21</v>
      </c>
      <c r="AV33" s="429">
        <v>4.37</v>
      </c>
      <c r="AW33" s="429">
        <v>4.7675999999999998</v>
      </c>
      <c r="AX33" s="429">
        <v>5.5601700000000003</v>
      </c>
      <c r="AY33" s="352">
        <v>5.3150089999999999</v>
      </c>
      <c r="AZ33" s="352">
        <v>5.1526670000000001</v>
      </c>
      <c r="BA33" s="352">
        <v>3.9957229999999999</v>
      </c>
      <c r="BB33" s="352">
        <v>3.611567</v>
      </c>
      <c r="BC33" s="352">
        <v>3.4573269999999998</v>
      </c>
      <c r="BD33" s="352">
        <v>3.7316150000000001</v>
      </c>
      <c r="BE33" s="352">
        <v>3.830498</v>
      </c>
      <c r="BF33" s="352">
        <v>4.0493730000000001</v>
      </c>
      <c r="BG33" s="352">
        <v>4.2701149999999997</v>
      </c>
      <c r="BH33" s="352">
        <v>4.4602959999999996</v>
      </c>
      <c r="BI33" s="352">
        <v>4.9563170000000003</v>
      </c>
      <c r="BJ33" s="352">
        <v>5.8772820000000001</v>
      </c>
      <c r="BK33" s="352">
        <v>6.2079800000000001</v>
      </c>
      <c r="BL33" s="352">
        <v>6.2492609999999997</v>
      </c>
      <c r="BM33" s="352">
        <v>5.4169049999999999</v>
      </c>
      <c r="BN33" s="352">
        <v>5.065347</v>
      </c>
      <c r="BO33" s="352">
        <v>5.0222670000000003</v>
      </c>
      <c r="BP33" s="352">
        <v>5.1983540000000001</v>
      </c>
      <c r="BQ33" s="352">
        <v>5.0545619999999998</v>
      </c>
      <c r="BR33" s="352">
        <v>5.1093320000000002</v>
      </c>
      <c r="BS33" s="352">
        <v>5.2223290000000002</v>
      </c>
      <c r="BT33" s="352">
        <v>5.2712050000000001</v>
      </c>
      <c r="BU33" s="352">
        <v>5.5849510000000002</v>
      </c>
      <c r="BV33" s="352">
        <v>6.4456959999999999</v>
      </c>
    </row>
    <row r="34" spans="1:74" ht="11.1" customHeight="1" x14ac:dyDescent="0.2">
      <c r="A34" s="606" t="s">
        <v>373</v>
      </c>
      <c r="B34" s="608" t="s">
        <v>1008</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13.90073226</v>
      </c>
      <c r="P34" s="429">
        <v>13.82624201</v>
      </c>
      <c r="Q34" s="429">
        <v>12.65563124</v>
      </c>
      <c r="R34" s="429">
        <v>11.671962969999999</v>
      </c>
      <c r="S34" s="429">
        <v>9.1452634039999996</v>
      </c>
      <c r="T34" s="429">
        <v>8.6844870660000009</v>
      </c>
      <c r="U34" s="429">
        <v>7.4531387730000001</v>
      </c>
      <c r="V34" s="429">
        <v>8.0291364900000008</v>
      </c>
      <c r="W34" s="429">
        <v>7.994162083</v>
      </c>
      <c r="X34" s="429">
        <v>7.4958733180000001</v>
      </c>
      <c r="Y34" s="429">
        <v>8.6628570739999997</v>
      </c>
      <c r="Z34" s="429">
        <v>10.791217189999999</v>
      </c>
      <c r="AA34" s="429">
        <v>11.39824265</v>
      </c>
      <c r="AB34" s="429">
        <v>10.88450572</v>
      </c>
      <c r="AC34" s="429">
        <v>11.14264869</v>
      </c>
      <c r="AD34" s="429">
        <v>11.24808024</v>
      </c>
      <c r="AE34" s="429">
        <v>9.7440861810000001</v>
      </c>
      <c r="AF34" s="429">
        <v>7.0557374780000002</v>
      </c>
      <c r="AG34" s="429">
        <v>6.9497965349999999</v>
      </c>
      <c r="AH34" s="429">
        <v>7.0274442449999999</v>
      </c>
      <c r="AI34" s="429">
        <v>7.111074737</v>
      </c>
      <c r="AJ34" s="429">
        <v>7.0803123250000004</v>
      </c>
      <c r="AK34" s="429">
        <v>9.3446495580000004</v>
      </c>
      <c r="AL34" s="429">
        <v>11.10658175</v>
      </c>
      <c r="AM34" s="429">
        <v>10.99514989</v>
      </c>
      <c r="AN34" s="429">
        <v>12.04278161</v>
      </c>
      <c r="AO34" s="429">
        <v>12.20451415</v>
      </c>
      <c r="AP34" s="429">
        <v>12.2594148</v>
      </c>
      <c r="AQ34" s="429">
        <v>9.8645453310000004</v>
      </c>
      <c r="AR34" s="429">
        <v>9.5720306649999998</v>
      </c>
      <c r="AS34" s="429">
        <v>8.5712206609999999</v>
      </c>
      <c r="AT34" s="429">
        <v>8.0806821929999995</v>
      </c>
      <c r="AU34" s="429">
        <v>8.5922159810000007</v>
      </c>
      <c r="AV34" s="429">
        <v>8.0968544550000008</v>
      </c>
      <c r="AW34" s="429">
        <v>8.9695889999999991</v>
      </c>
      <c r="AX34" s="429">
        <v>10.181419999999999</v>
      </c>
      <c r="AY34" s="352">
        <v>10.342689999999999</v>
      </c>
      <c r="AZ34" s="352">
        <v>10.45003</v>
      </c>
      <c r="BA34" s="352">
        <v>10.271470000000001</v>
      </c>
      <c r="BB34" s="352">
        <v>10.21874</v>
      </c>
      <c r="BC34" s="352">
        <v>8.9860570000000006</v>
      </c>
      <c r="BD34" s="352">
        <v>8.2016709999999993</v>
      </c>
      <c r="BE34" s="352">
        <v>7.8681479999999997</v>
      </c>
      <c r="BF34" s="352">
        <v>7.899877</v>
      </c>
      <c r="BG34" s="352">
        <v>7.8681570000000001</v>
      </c>
      <c r="BH34" s="352">
        <v>7.9454960000000003</v>
      </c>
      <c r="BI34" s="352">
        <v>8.920439</v>
      </c>
      <c r="BJ34" s="352">
        <v>10.24433</v>
      </c>
      <c r="BK34" s="352">
        <v>10.65127</v>
      </c>
      <c r="BL34" s="352">
        <v>10.98091</v>
      </c>
      <c r="BM34" s="352">
        <v>11.066319999999999</v>
      </c>
      <c r="BN34" s="352">
        <v>11.22499</v>
      </c>
      <c r="BO34" s="352">
        <v>10.19506</v>
      </c>
      <c r="BP34" s="352">
        <v>9.5529170000000008</v>
      </c>
      <c r="BQ34" s="352">
        <v>9.2828929999999996</v>
      </c>
      <c r="BR34" s="352">
        <v>9.3349460000000004</v>
      </c>
      <c r="BS34" s="352">
        <v>9.3011949999999999</v>
      </c>
      <c r="BT34" s="352">
        <v>9.343947</v>
      </c>
      <c r="BU34" s="352">
        <v>10.244300000000001</v>
      </c>
      <c r="BV34" s="352">
        <v>11.49456</v>
      </c>
    </row>
    <row r="35" spans="1:74" ht="11.1" customHeight="1" x14ac:dyDescent="0.2">
      <c r="A35" s="606" t="s">
        <v>374</v>
      </c>
      <c r="B35" s="609" t="s">
        <v>1009</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12.928790299999999</v>
      </c>
      <c r="P35" s="429">
        <v>11.98395245</v>
      </c>
      <c r="Q35" s="429">
        <v>10.82305186</v>
      </c>
      <c r="R35" s="429">
        <v>9.5018098470000005</v>
      </c>
      <c r="S35" s="429">
        <v>8.5776749219999999</v>
      </c>
      <c r="T35" s="429">
        <v>8.1785717449999993</v>
      </c>
      <c r="U35" s="429">
        <v>7.7490446830000002</v>
      </c>
      <c r="V35" s="429">
        <v>7.6173777610000002</v>
      </c>
      <c r="W35" s="429">
        <v>8.0071523879999997</v>
      </c>
      <c r="X35" s="429">
        <v>8.7998278770000002</v>
      </c>
      <c r="Y35" s="429">
        <v>8.9122384399999994</v>
      </c>
      <c r="Z35" s="429">
        <v>9.8722071590000002</v>
      </c>
      <c r="AA35" s="429">
        <v>10.033416600000001</v>
      </c>
      <c r="AB35" s="429">
        <v>9.8382200120000007</v>
      </c>
      <c r="AC35" s="429">
        <v>9.846799571</v>
      </c>
      <c r="AD35" s="429">
        <v>9.1329528240000002</v>
      </c>
      <c r="AE35" s="429">
        <v>8.7803245190000005</v>
      </c>
      <c r="AF35" s="429">
        <v>9.0191996069999991</v>
      </c>
      <c r="AG35" s="429">
        <v>9.971362203</v>
      </c>
      <c r="AH35" s="429">
        <v>7.4308299770000001</v>
      </c>
      <c r="AI35" s="429">
        <v>7.3218076849999996</v>
      </c>
      <c r="AJ35" s="429">
        <v>8.3396845479999993</v>
      </c>
      <c r="AK35" s="429">
        <v>9.1091121160000004</v>
      </c>
      <c r="AL35" s="429">
        <v>10.373019129999999</v>
      </c>
      <c r="AM35" s="429">
        <v>10.832449840000001</v>
      </c>
      <c r="AN35" s="429">
        <v>11.178544540000001</v>
      </c>
      <c r="AO35" s="429">
        <v>11.66629734</v>
      </c>
      <c r="AP35" s="429">
        <v>11.14866161</v>
      </c>
      <c r="AQ35" s="429">
        <v>11.78677667</v>
      </c>
      <c r="AR35" s="429">
        <v>10.246288099999999</v>
      </c>
      <c r="AS35" s="429">
        <v>11.07054166</v>
      </c>
      <c r="AT35" s="429">
        <v>10.182944320000001</v>
      </c>
      <c r="AU35" s="429">
        <v>9.8770703869999998</v>
      </c>
      <c r="AV35" s="429">
        <v>9.782016381</v>
      </c>
      <c r="AW35" s="429">
        <v>9.8823469999999993</v>
      </c>
      <c r="AX35" s="429">
        <v>10.368410000000001</v>
      </c>
      <c r="AY35" s="352">
        <v>10.367089999999999</v>
      </c>
      <c r="AZ35" s="352">
        <v>10.2317</v>
      </c>
      <c r="BA35" s="352">
        <v>9.9740359999999999</v>
      </c>
      <c r="BB35" s="352">
        <v>9.1055589999999995</v>
      </c>
      <c r="BC35" s="352">
        <v>8.7910120000000003</v>
      </c>
      <c r="BD35" s="352">
        <v>8.6160379999999996</v>
      </c>
      <c r="BE35" s="352">
        <v>8.6931180000000001</v>
      </c>
      <c r="BF35" s="352">
        <v>8.3500420000000002</v>
      </c>
      <c r="BG35" s="352">
        <v>8.5502909999999996</v>
      </c>
      <c r="BH35" s="352">
        <v>8.7280890000000007</v>
      </c>
      <c r="BI35" s="352">
        <v>9.0560720000000003</v>
      </c>
      <c r="BJ35" s="352">
        <v>9.7579449999999994</v>
      </c>
      <c r="BK35" s="352">
        <v>10.07686</v>
      </c>
      <c r="BL35" s="352">
        <v>10.222709999999999</v>
      </c>
      <c r="BM35" s="352">
        <v>10.269819999999999</v>
      </c>
      <c r="BN35" s="352">
        <v>9.6447009999999995</v>
      </c>
      <c r="BO35" s="352">
        <v>9.5551030000000008</v>
      </c>
      <c r="BP35" s="352">
        <v>9.5407600000000006</v>
      </c>
      <c r="BQ35" s="352">
        <v>9.6996789999999997</v>
      </c>
      <c r="BR35" s="352">
        <v>9.3944569999999992</v>
      </c>
      <c r="BS35" s="352">
        <v>9.6089800000000007</v>
      </c>
      <c r="BT35" s="352">
        <v>9.7689240000000002</v>
      </c>
      <c r="BU35" s="352">
        <v>10.040940000000001</v>
      </c>
      <c r="BV35" s="352">
        <v>10.68712</v>
      </c>
    </row>
    <row r="36" spans="1:74" ht="11.1" customHeight="1" x14ac:dyDescent="0.2">
      <c r="A36" s="606" t="s">
        <v>375</v>
      </c>
      <c r="B36" s="608" t="s">
        <v>1209</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9.5465122289999993</v>
      </c>
      <c r="P36" s="429">
        <v>8.9875297740000004</v>
      </c>
      <c r="Q36" s="429">
        <v>7.8439530020000001</v>
      </c>
      <c r="R36" s="429">
        <v>6.2436126979999997</v>
      </c>
      <c r="S36" s="429">
        <v>6.2499367269999997</v>
      </c>
      <c r="T36" s="429">
        <v>7.0321491759999999</v>
      </c>
      <c r="U36" s="429">
        <v>6.4561317340000004</v>
      </c>
      <c r="V36" s="429">
        <v>6.4863562549999996</v>
      </c>
      <c r="W36" s="429">
        <v>7.0247425669999997</v>
      </c>
      <c r="X36" s="429">
        <v>5.9403992529999998</v>
      </c>
      <c r="Y36" s="429">
        <v>5.7969024869999997</v>
      </c>
      <c r="Z36" s="429">
        <v>6.2471320090000004</v>
      </c>
      <c r="AA36" s="429">
        <v>5.89569308</v>
      </c>
      <c r="AB36" s="429">
        <v>7.0562619050000004</v>
      </c>
      <c r="AC36" s="429">
        <v>6.1408310479999999</v>
      </c>
      <c r="AD36" s="429">
        <v>6.0672819960000002</v>
      </c>
      <c r="AE36" s="429">
        <v>5.8826949879999999</v>
      </c>
      <c r="AF36" s="429">
        <v>6.7641312200000003</v>
      </c>
      <c r="AG36" s="429">
        <v>6.2312531809999996</v>
      </c>
      <c r="AH36" s="429">
        <v>5.5737958880000003</v>
      </c>
      <c r="AI36" s="429">
        <v>6.0748061580000003</v>
      </c>
      <c r="AJ36" s="429">
        <v>5.733756498</v>
      </c>
      <c r="AK36" s="429">
        <v>6.3493410480000003</v>
      </c>
      <c r="AL36" s="429">
        <v>6.4243030609999998</v>
      </c>
      <c r="AM36" s="429">
        <v>6.5906283219999997</v>
      </c>
      <c r="AN36" s="429">
        <v>6.8849364130000001</v>
      </c>
      <c r="AO36" s="429">
        <v>7.306960943</v>
      </c>
      <c r="AP36" s="429">
        <v>7.9369874170000001</v>
      </c>
      <c r="AQ36" s="429">
        <v>7.3140141200000004</v>
      </c>
      <c r="AR36" s="429">
        <v>6.7814303990000004</v>
      </c>
      <c r="AS36" s="429">
        <v>7.0982853510000004</v>
      </c>
      <c r="AT36" s="429">
        <v>6.779221894</v>
      </c>
      <c r="AU36" s="429">
        <v>6.6526279070000003</v>
      </c>
      <c r="AV36" s="429">
        <v>6.7435633230000001</v>
      </c>
      <c r="AW36" s="429">
        <v>7.0036360000000002</v>
      </c>
      <c r="AX36" s="429">
        <v>7.2152130000000003</v>
      </c>
      <c r="AY36" s="352">
        <v>7.0956039999999998</v>
      </c>
      <c r="AZ36" s="352">
        <v>7.1700840000000001</v>
      </c>
      <c r="BA36" s="352">
        <v>6.7913889999999997</v>
      </c>
      <c r="BB36" s="352">
        <v>6.7061489999999999</v>
      </c>
      <c r="BC36" s="352">
        <v>6.4074850000000003</v>
      </c>
      <c r="BD36" s="352">
        <v>6.5989519999999997</v>
      </c>
      <c r="BE36" s="352">
        <v>6.198143</v>
      </c>
      <c r="BF36" s="352">
        <v>6.7323050000000002</v>
      </c>
      <c r="BG36" s="352">
        <v>6.6894920000000004</v>
      </c>
      <c r="BH36" s="352">
        <v>6.272672</v>
      </c>
      <c r="BI36" s="352">
        <v>6.7444189999999997</v>
      </c>
      <c r="BJ36" s="352">
        <v>7.152183</v>
      </c>
      <c r="BK36" s="352">
        <v>7.3822400000000004</v>
      </c>
      <c r="BL36" s="352">
        <v>7.7411199999999996</v>
      </c>
      <c r="BM36" s="352">
        <v>7.677918</v>
      </c>
      <c r="BN36" s="352">
        <v>7.8146560000000003</v>
      </c>
      <c r="BO36" s="352">
        <v>7.7140409999999999</v>
      </c>
      <c r="BP36" s="352">
        <v>8.0145970000000002</v>
      </c>
      <c r="BQ36" s="352">
        <v>7.6188250000000002</v>
      </c>
      <c r="BR36" s="352">
        <v>8.11036</v>
      </c>
      <c r="BS36" s="352">
        <v>8.0078960000000006</v>
      </c>
      <c r="BT36" s="352">
        <v>7.5008169999999996</v>
      </c>
      <c r="BU36" s="352">
        <v>7.8429799999999998</v>
      </c>
      <c r="BV36" s="352">
        <v>8.1378799999999991</v>
      </c>
    </row>
    <row r="37" spans="1:74" ht="11.1" customHeight="1" x14ac:dyDescent="0.2">
      <c r="A37" s="606" t="s">
        <v>376</v>
      </c>
      <c r="B37" s="608" t="s">
        <v>1210</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9.6913789549999994</v>
      </c>
      <c r="P37" s="429">
        <v>8.9562624129999993</v>
      </c>
      <c r="Q37" s="429">
        <v>7.1510019380000003</v>
      </c>
      <c r="R37" s="429">
        <v>5.5014694149999999</v>
      </c>
      <c r="S37" s="429">
        <v>4.6204498709999999</v>
      </c>
      <c r="T37" s="429">
        <v>3.9776453759999999</v>
      </c>
      <c r="U37" s="429">
        <v>4.2430805349999998</v>
      </c>
      <c r="V37" s="429">
        <v>4.6659410570000004</v>
      </c>
      <c r="W37" s="429">
        <v>5.0831300300000004</v>
      </c>
      <c r="X37" s="429">
        <v>4.8026026899999996</v>
      </c>
      <c r="Y37" s="429">
        <v>4.759490317</v>
      </c>
      <c r="Z37" s="429">
        <v>5.2140418220000004</v>
      </c>
      <c r="AA37" s="429">
        <v>5.7721085800000003</v>
      </c>
      <c r="AB37" s="429">
        <v>5.864733931</v>
      </c>
      <c r="AC37" s="429">
        <v>4.4252093500000003</v>
      </c>
      <c r="AD37" s="429">
        <v>3.777034859</v>
      </c>
      <c r="AE37" s="429">
        <v>3.3142770690000001</v>
      </c>
      <c r="AF37" s="429">
        <v>3.3741794540000001</v>
      </c>
      <c r="AG37" s="429">
        <v>3.7900678430000001</v>
      </c>
      <c r="AH37" s="429">
        <v>3.525123266</v>
      </c>
      <c r="AI37" s="429">
        <v>3.3969956350000001</v>
      </c>
      <c r="AJ37" s="429">
        <v>4.0414076720000001</v>
      </c>
      <c r="AK37" s="429">
        <v>4.577635677</v>
      </c>
      <c r="AL37" s="429">
        <v>5.8141404860000003</v>
      </c>
      <c r="AM37" s="429">
        <v>6.6776994109999999</v>
      </c>
      <c r="AN37" s="429">
        <v>6.6856316060000003</v>
      </c>
      <c r="AO37" s="429">
        <v>5.998030355</v>
      </c>
      <c r="AP37" s="429">
        <v>5.4826239809999997</v>
      </c>
      <c r="AQ37" s="429">
        <v>4.7654964409999998</v>
      </c>
      <c r="AR37" s="429">
        <v>4.8491544710000003</v>
      </c>
      <c r="AS37" s="429">
        <v>4.8820170760000003</v>
      </c>
      <c r="AT37" s="429">
        <v>4.7505349360000002</v>
      </c>
      <c r="AU37" s="429">
        <v>5.3936246959999998</v>
      </c>
      <c r="AV37" s="429">
        <v>4.5949885769999996</v>
      </c>
      <c r="AW37" s="429">
        <v>5.0884419999999997</v>
      </c>
      <c r="AX37" s="429">
        <v>5.840821</v>
      </c>
      <c r="AY37" s="352">
        <v>6.1824899999999996</v>
      </c>
      <c r="AZ37" s="352">
        <v>6.2462900000000001</v>
      </c>
      <c r="BA37" s="352">
        <v>5.5093819999999996</v>
      </c>
      <c r="BB37" s="352">
        <v>4.7864930000000001</v>
      </c>
      <c r="BC37" s="352">
        <v>4.4728300000000001</v>
      </c>
      <c r="BD37" s="352">
        <v>4.4087519999999998</v>
      </c>
      <c r="BE37" s="352">
        <v>4.3886070000000004</v>
      </c>
      <c r="BF37" s="352">
        <v>4.5955870000000001</v>
      </c>
      <c r="BG37" s="352">
        <v>4.9091740000000001</v>
      </c>
      <c r="BH37" s="352">
        <v>4.9811509999999997</v>
      </c>
      <c r="BI37" s="352">
        <v>5.4990050000000004</v>
      </c>
      <c r="BJ37" s="352">
        <v>6.3063669999999998</v>
      </c>
      <c r="BK37" s="352">
        <v>6.9317549999999999</v>
      </c>
      <c r="BL37" s="352">
        <v>7.2087750000000002</v>
      </c>
      <c r="BM37" s="352">
        <v>6.7381580000000003</v>
      </c>
      <c r="BN37" s="352">
        <v>6.1716259999999998</v>
      </c>
      <c r="BO37" s="352">
        <v>5.9984219999999997</v>
      </c>
      <c r="BP37" s="352">
        <v>5.9757899999999999</v>
      </c>
      <c r="BQ37" s="352">
        <v>5.8842400000000001</v>
      </c>
      <c r="BR37" s="352">
        <v>5.9825140000000001</v>
      </c>
      <c r="BS37" s="352">
        <v>6.1864910000000002</v>
      </c>
      <c r="BT37" s="352">
        <v>6.1266369999999997</v>
      </c>
      <c r="BU37" s="352">
        <v>6.4777969999999998</v>
      </c>
      <c r="BV37" s="352">
        <v>7.1533090000000001</v>
      </c>
    </row>
    <row r="38" spans="1:74" ht="11.1" customHeight="1" x14ac:dyDescent="0.2">
      <c r="A38" s="606" t="s">
        <v>377</v>
      </c>
      <c r="B38" s="608" t="s">
        <v>1067</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8.7203176399999993</v>
      </c>
      <c r="P38" s="429">
        <v>6.3110869730000001</v>
      </c>
      <c r="Q38" s="429">
        <v>5.7135532900000001</v>
      </c>
      <c r="R38" s="429">
        <v>5.1304985060000003</v>
      </c>
      <c r="S38" s="429">
        <v>4.689529608</v>
      </c>
      <c r="T38" s="429">
        <v>4.4436397200000002</v>
      </c>
      <c r="U38" s="429">
        <v>5.3235554379999996</v>
      </c>
      <c r="V38" s="429">
        <v>4.8363940430000003</v>
      </c>
      <c r="W38" s="429">
        <v>4.8512577459999999</v>
      </c>
      <c r="X38" s="429">
        <v>5.2228428100000004</v>
      </c>
      <c r="Y38" s="429">
        <v>5.4502302250000003</v>
      </c>
      <c r="Z38" s="429">
        <v>5.4948884969999998</v>
      </c>
      <c r="AA38" s="429">
        <v>5.6453635899999997</v>
      </c>
      <c r="AB38" s="429">
        <v>5.2588408869999999</v>
      </c>
      <c r="AC38" s="429">
        <v>4.6967523790000003</v>
      </c>
      <c r="AD38" s="429">
        <v>4.2870571430000002</v>
      </c>
      <c r="AE38" s="429">
        <v>4.1666151070000002</v>
      </c>
      <c r="AF38" s="429">
        <v>5.2006966549999998</v>
      </c>
      <c r="AG38" s="429">
        <v>4.8772117030000004</v>
      </c>
      <c r="AH38" s="429">
        <v>4.4899351379999999</v>
      </c>
      <c r="AI38" s="429">
        <v>4.6231221729999996</v>
      </c>
      <c r="AJ38" s="429">
        <v>4.8551620870000001</v>
      </c>
      <c r="AK38" s="429">
        <v>5.1624178399999998</v>
      </c>
      <c r="AL38" s="429">
        <v>5.5251602059999998</v>
      </c>
      <c r="AM38" s="429">
        <v>6.5260460330000001</v>
      </c>
      <c r="AN38" s="429">
        <v>6.0274168760000002</v>
      </c>
      <c r="AO38" s="429">
        <v>6.6632735199999997</v>
      </c>
      <c r="AP38" s="429">
        <v>6.1969270559999998</v>
      </c>
      <c r="AQ38" s="429">
        <v>5.8894264439999997</v>
      </c>
      <c r="AR38" s="429">
        <v>5.965534678</v>
      </c>
      <c r="AS38" s="429">
        <v>5.9478882720000001</v>
      </c>
      <c r="AT38" s="429">
        <v>5.8670677339999999</v>
      </c>
      <c r="AU38" s="429">
        <v>5.8401472930000002</v>
      </c>
      <c r="AV38" s="429">
        <v>5.8592848279999998</v>
      </c>
      <c r="AW38" s="429">
        <v>6.0645170000000004</v>
      </c>
      <c r="AX38" s="429">
        <v>6.7313770000000002</v>
      </c>
      <c r="AY38" s="352">
        <v>6.6867960000000002</v>
      </c>
      <c r="AZ38" s="352">
        <v>6.2416099999999997</v>
      </c>
      <c r="BA38" s="352">
        <v>5.5748360000000003</v>
      </c>
      <c r="BB38" s="352">
        <v>5.0699199999999998</v>
      </c>
      <c r="BC38" s="352">
        <v>4.8059089999999998</v>
      </c>
      <c r="BD38" s="352">
        <v>4.8980220000000001</v>
      </c>
      <c r="BE38" s="352">
        <v>5.0927360000000004</v>
      </c>
      <c r="BF38" s="352">
        <v>5.2634420000000004</v>
      </c>
      <c r="BG38" s="352">
        <v>5.5287899999999999</v>
      </c>
      <c r="BH38" s="352">
        <v>5.4941930000000001</v>
      </c>
      <c r="BI38" s="352">
        <v>6.0505319999999996</v>
      </c>
      <c r="BJ38" s="352">
        <v>6.976718</v>
      </c>
      <c r="BK38" s="352">
        <v>7.4372670000000003</v>
      </c>
      <c r="BL38" s="352">
        <v>7.3050839999999999</v>
      </c>
      <c r="BM38" s="352">
        <v>6.9879519999999999</v>
      </c>
      <c r="BN38" s="352">
        <v>6.6409690000000001</v>
      </c>
      <c r="BO38" s="352">
        <v>6.5123759999999997</v>
      </c>
      <c r="BP38" s="352">
        <v>6.5999189999999999</v>
      </c>
      <c r="BQ38" s="352">
        <v>6.6464439999999998</v>
      </c>
      <c r="BR38" s="352">
        <v>6.646541</v>
      </c>
      <c r="BS38" s="352">
        <v>6.7649939999999997</v>
      </c>
      <c r="BT38" s="352">
        <v>6.5661420000000001</v>
      </c>
      <c r="BU38" s="352">
        <v>6.9204140000000001</v>
      </c>
      <c r="BV38" s="352">
        <v>7.708437</v>
      </c>
    </row>
    <row r="39" spans="1:74" ht="11.1" customHeight="1" x14ac:dyDescent="0.2">
      <c r="A39" s="606" t="s">
        <v>378</v>
      </c>
      <c r="B39" s="608" t="s">
        <v>1211</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7.2592169799999997</v>
      </c>
      <c r="P39" s="429">
        <v>5.7946863620000002</v>
      </c>
      <c r="Q39" s="429">
        <v>4.9779612520000001</v>
      </c>
      <c r="R39" s="429">
        <v>4.3168282199999997</v>
      </c>
      <c r="S39" s="429">
        <v>4.0224668389999998</v>
      </c>
      <c r="T39" s="429">
        <v>4.0200960830000003</v>
      </c>
      <c r="U39" s="429">
        <v>4.6374510569999998</v>
      </c>
      <c r="V39" s="429">
        <v>4.4091501290000004</v>
      </c>
      <c r="W39" s="429">
        <v>4.4581982780000002</v>
      </c>
      <c r="X39" s="429">
        <v>4.5539913209999998</v>
      </c>
      <c r="Y39" s="429">
        <v>4.9365611290000002</v>
      </c>
      <c r="Z39" s="429">
        <v>4.7859017750000001</v>
      </c>
      <c r="AA39" s="429">
        <v>5.3530523429999999</v>
      </c>
      <c r="AB39" s="429">
        <v>4.6413013269999999</v>
      </c>
      <c r="AC39" s="429">
        <v>3.5380849379999999</v>
      </c>
      <c r="AD39" s="429">
        <v>3.3740127900000001</v>
      </c>
      <c r="AE39" s="429">
        <v>3.5094540190000001</v>
      </c>
      <c r="AF39" s="429">
        <v>4.465707546</v>
      </c>
      <c r="AG39" s="429">
        <v>4.2798943999999999</v>
      </c>
      <c r="AH39" s="429">
        <v>3.6664507770000001</v>
      </c>
      <c r="AI39" s="429">
        <v>3.739930824</v>
      </c>
      <c r="AJ39" s="429">
        <v>4.1748352820000001</v>
      </c>
      <c r="AK39" s="429">
        <v>4.2078993240000004</v>
      </c>
      <c r="AL39" s="429">
        <v>5.3931664320000001</v>
      </c>
      <c r="AM39" s="429">
        <v>6.0480869400000001</v>
      </c>
      <c r="AN39" s="429">
        <v>5.9593741099999997</v>
      </c>
      <c r="AO39" s="429">
        <v>5.803839698</v>
      </c>
      <c r="AP39" s="429">
        <v>5.5014427570000004</v>
      </c>
      <c r="AQ39" s="429">
        <v>4.7982201450000002</v>
      </c>
      <c r="AR39" s="429">
        <v>5.0193895749999999</v>
      </c>
      <c r="AS39" s="429">
        <v>5.0299862729999996</v>
      </c>
      <c r="AT39" s="429">
        <v>4.9082826270000002</v>
      </c>
      <c r="AU39" s="429">
        <v>4.6884778420000002</v>
      </c>
      <c r="AV39" s="429">
        <v>4.8472448339999996</v>
      </c>
      <c r="AW39" s="429">
        <v>5.2371689999999997</v>
      </c>
      <c r="AX39" s="429">
        <v>5.9862609999999998</v>
      </c>
      <c r="AY39" s="352">
        <v>5.8077680000000003</v>
      </c>
      <c r="AZ39" s="352">
        <v>5.6614079999999998</v>
      </c>
      <c r="BA39" s="352">
        <v>4.8139789999999998</v>
      </c>
      <c r="BB39" s="352">
        <v>4.3374119999999996</v>
      </c>
      <c r="BC39" s="352">
        <v>4.1625329999999998</v>
      </c>
      <c r="BD39" s="352">
        <v>4.2643360000000001</v>
      </c>
      <c r="BE39" s="352">
        <v>4.4662499999999996</v>
      </c>
      <c r="BF39" s="352">
        <v>4.7438539999999998</v>
      </c>
      <c r="BG39" s="352">
        <v>4.9083899999999998</v>
      </c>
      <c r="BH39" s="352">
        <v>5.0143690000000003</v>
      </c>
      <c r="BI39" s="352">
        <v>5.5500990000000003</v>
      </c>
      <c r="BJ39" s="352">
        <v>6.4314590000000003</v>
      </c>
      <c r="BK39" s="352">
        <v>6.7328619999999999</v>
      </c>
      <c r="BL39" s="352">
        <v>6.8313350000000002</v>
      </c>
      <c r="BM39" s="352">
        <v>6.2952729999999999</v>
      </c>
      <c r="BN39" s="352">
        <v>5.909071</v>
      </c>
      <c r="BO39" s="352">
        <v>5.8274010000000001</v>
      </c>
      <c r="BP39" s="352">
        <v>5.8737459999999997</v>
      </c>
      <c r="BQ39" s="352">
        <v>5.8778189999999997</v>
      </c>
      <c r="BR39" s="352">
        <v>5.9639239999999996</v>
      </c>
      <c r="BS39" s="352">
        <v>5.9834069999999997</v>
      </c>
      <c r="BT39" s="352">
        <v>5.9290469999999997</v>
      </c>
      <c r="BU39" s="352">
        <v>6.2645949999999999</v>
      </c>
      <c r="BV39" s="352">
        <v>7.0288849999999998</v>
      </c>
    </row>
    <row r="40" spans="1:74" ht="11.1" customHeight="1" x14ac:dyDescent="0.2">
      <c r="A40" s="606" t="s">
        <v>379</v>
      </c>
      <c r="B40" s="608" t="s">
        <v>1212</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4.2543107109999996</v>
      </c>
      <c r="P40" s="429">
        <v>2.755079174</v>
      </c>
      <c r="Q40" s="429">
        <v>2.3393483310000001</v>
      </c>
      <c r="R40" s="429">
        <v>1.9622300619999999</v>
      </c>
      <c r="S40" s="429">
        <v>1.9666227970000001</v>
      </c>
      <c r="T40" s="429">
        <v>2.170008535</v>
      </c>
      <c r="U40" s="429">
        <v>2.57089561</v>
      </c>
      <c r="V40" s="429">
        <v>2.5141630899999998</v>
      </c>
      <c r="W40" s="429">
        <v>2.4789073660000001</v>
      </c>
      <c r="X40" s="429">
        <v>2.5286882500000001</v>
      </c>
      <c r="Y40" s="429">
        <v>2.6654807549999999</v>
      </c>
      <c r="Z40" s="429">
        <v>2.4926604029999999</v>
      </c>
      <c r="AA40" s="429">
        <v>3.2112560600000002</v>
      </c>
      <c r="AB40" s="429">
        <v>2.6576306010000001</v>
      </c>
      <c r="AC40" s="429">
        <v>1.740318042</v>
      </c>
      <c r="AD40" s="429">
        <v>1.6991690820000001</v>
      </c>
      <c r="AE40" s="429">
        <v>1.8666133570000001</v>
      </c>
      <c r="AF40" s="429">
        <v>2.5904963830000001</v>
      </c>
      <c r="AG40" s="429">
        <v>2.5794525089999998</v>
      </c>
      <c r="AH40" s="429">
        <v>1.9514536010000001</v>
      </c>
      <c r="AI40" s="429">
        <v>2.1473638839999998</v>
      </c>
      <c r="AJ40" s="429">
        <v>2.5844754700000001</v>
      </c>
      <c r="AK40" s="429">
        <v>2.290935347</v>
      </c>
      <c r="AL40" s="429">
        <v>3.6304531849999999</v>
      </c>
      <c r="AM40" s="429">
        <v>4.3383723390000002</v>
      </c>
      <c r="AN40" s="429">
        <v>3.8922534010000001</v>
      </c>
      <c r="AO40" s="429">
        <v>3.7941859010000001</v>
      </c>
      <c r="AP40" s="429">
        <v>3.5415615919999999</v>
      </c>
      <c r="AQ40" s="429">
        <v>3.2144662039999998</v>
      </c>
      <c r="AR40" s="429">
        <v>3.2670905509999999</v>
      </c>
      <c r="AS40" s="429">
        <v>3.308548724</v>
      </c>
      <c r="AT40" s="429">
        <v>3.1254444399999999</v>
      </c>
      <c r="AU40" s="429">
        <v>3.0761864320000001</v>
      </c>
      <c r="AV40" s="429">
        <v>3.0341238910000001</v>
      </c>
      <c r="AW40" s="429">
        <v>4.0888330000000002</v>
      </c>
      <c r="AX40" s="429">
        <v>4.8732480000000002</v>
      </c>
      <c r="AY40" s="352">
        <v>4.404795</v>
      </c>
      <c r="AZ40" s="352">
        <v>4.2192639999999999</v>
      </c>
      <c r="BA40" s="352">
        <v>2.949487</v>
      </c>
      <c r="BB40" s="352">
        <v>2.7547169999999999</v>
      </c>
      <c r="BC40" s="352">
        <v>2.79528</v>
      </c>
      <c r="BD40" s="352">
        <v>3.2157879999999999</v>
      </c>
      <c r="BE40" s="352">
        <v>3.3617430000000001</v>
      </c>
      <c r="BF40" s="352">
        <v>3.5701149999999999</v>
      </c>
      <c r="BG40" s="352">
        <v>3.817116</v>
      </c>
      <c r="BH40" s="352">
        <v>3.9522339999999998</v>
      </c>
      <c r="BI40" s="352">
        <v>4.3929280000000004</v>
      </c>
      <c r="BJ40" s="352">
        <v>5.305733</v>
      </c>
      <c r="BK40" s="352">
        <v>5.5159469999999997</v>
      </c>
      <c r="BL40" s="352">
        <v>5.4998860000000001</v>
      </c>
      <c r="BM40" s="352">
        <v>4.5582969999999996</v>
      </c>
      <c r="BN40" s="352">
        <v>4.3068799999999996</v>
      </c>
      <c r="BO40" s="352">
        <v>4.4229640000000003</v>
      </c>
      <c r="BP40" s="352">
        <v>4.6937110000000004</v>
      </c>
      <c r="BQ40" s="352">
        <v>4.5526249999999999</v>
      </c>
      <c r="BR40" s="352">
        <v>4.576225</v>
      </c>
      <c r="BS40" s="352">
        <v>4.717066</v>
      </c>
      <c r="BT40" s="352">
        <v>4.6951790000000004</v>
      </c>
      <c r="BU40" s="352">
        <v>4.923165</v>
      </c>
      <c r="BV40" s="352">
        <v>5.7793060000000001</v>
      </c>
    </row>
    <row r="41" spans="1:74" ht="11.1" customHeight="1" x14ac:dyDescent="0.2">
      <c r="A41" s="606" t="s">
        <v>380</v>
      </c>
      <c r="B41" s="608" t="s">
        <v>1015</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10.52671363</v>
      </c>
      <c r="P41" s="429">
        <v>8.3832863969999991</v>
      </c>
      <c r="Q41" s="429">
        <v>7.4955031080000003</v>
      </c>
      <c r="R41" s="429">
        <v>7.4304162199999997</v>
      </c>
      <c r="S41" s="429">
        <v>7.7236150019999998</v>
      </c>
      <c r="T41" s="429">
        <v>7.8845905639999998</v>
      </c>
      <c r="U41" s="429">
        <v>7.8685654720000002</v>
      </c>
      <c r="V41" s="429">
        <v>7.912026676</v>
      </c>
      <c r="W41" s="429">
        <v>8.2885488380000005</v>
      </c>
      <c r="X41" s="429">
        <v>8.8675576679999999</v>
      </c>
      <c r="Y41" s="429">
        <v>7.9966808289999998</v>
      </c>
      <c r="Z41" s="429">
        <v>7.9484484120000003</v>
      </c>
      <c r="AA41" s="429">
        <v>7.5005084850000001</v>
      </c>
      <c r="AB41" s="429">
        <v>9.0305204850000003</v>
      </c>
      <c r="AC41" s="429">
        <v>7.3361576959999999</v>
      </c>
      <c r="AD41" s="429">
        <v>7.2255156730000003</v>
      </c>
      <c r="AE41" s="429">
        <v>6.6864218419999997</v>
      </c>
      <c r="AF41" s="429">
        <v>6.5313004140000004</v>
      </c>
      <c r="AG41" s="429">
        <v>6.5839278070000002</v>
      </c>
      <c r="AH41" s="429">
        <v>6.1698962489999998</v>
      </c>
      <c r="AI41" s="429">
        <v>6.0519369449999996</v>
      </c>
      <c r="AJ41" s="429">
        <v>6.1561871049999999</v>
      </c>
      <c r="AK41" s="429">
        <v>5.9632075589999998</v>
      </c>
      <c r="AL41" s="429">
        <v>5.8672194700000002</v>
      </c>
      <c r="AM41" s="429">
        <v>6.1883999789999997</v>
      </c>
      <c r="AN41" s="429">
        <v>6.2704676770000001</v>
      </c>
      <c r="AO41" s="429">
        <v>6.3014054430000002</v>
      </c>
      <c r="AP41" s="429">
        <v>5.9119895910000002</v>
      </c>
      <c r="AQ41" s="429">
        <v>6.3417666370000001</v>
      </c>
      <c r="AR41" s="429">
        <v>6.9744404920000003</v>
      </c>
      <c r="AS41" s="429">
        <v>6.955154845</v>
      </c>
      <c r="AT41" s="429">
        <v>7.0450496759999996</v>
      </c>
      <c r="AU41" s="429">
        <v>6.7784740460000004</v>
      </c>
      <c r="AV41" s="429">
        <v>7.0665388939999998</v>
      </c>
      <c r="AW41" s="429">
        <v>6.5678159999999997</v>
      </c>
      <c r="AX41" s="429">
        <v>6.4546400000000004</v>
      </c>
      <c r="AY41" s="352">
        <v>6.7480190000000002</v>
      </c>
      <c r="AZ41" s="352">
        <v>6.7778530000000003</v>
      </c>
      <c r="BA41" s="352">
        <v>6.5428600000000001</v>
      </c>
      <c r="BB41" s="352">
        <v>6.3122109999999996</v>
      </c>
      <c r="BC41" s="352">
        <v>6.3966209999999997</v>
      </c>
      <c r="BD41" s="352">
        <v>6.6019160000000001</v>
      </c>
      <c r="BE41" s="352">
        <v>6.7856519999999998</v>
      </c>
      <c r="BF41" s="352">
        <v>6.6746949999999998</v>
      </c>
      <c r="BG41" s="352">
        <v>6.6070679999999999</v>
      </c>
      <c r="BH41" s="352">
        <v>7.0542059999999998</v>
      </c>
      <c r="BI41" s="352">
        <v>6.616104</v>
      </c>
      <c r="BJ41" s="352">
        <v>6.5735340000000004</v>
      </c>
      <c r="BK41" s="352">
        <v>7.0357519999999996</v>
      </c>
      <c r="BL41" s="352">
        <v>7.2224069999999996</v>
      </c>
      <c r="BM41" s="352">
        <v>7.177816</v>
      </c>
      <c r="BN41" s="352">
        <v>7.1041129999999999</v>
      </c>
      <c r="BO41" s="352">
        <v>7.3421190000000003</v>
      </c>
      <c r="BP41" s="352">
        <v>7.6601670000000004</v>
      </c>
      <c r="BQ41" s="352">
        <v>7.9015630000000003</v>
      </c>
      <c r="BR41" s="352">
        <v>7.817183</v>
      </c>
      <c r="BS41" s="352">
        <v>7.7592429999999997</v>
      </c>
      <c r="BT41" s="352">
        <v>8.1916270000000004</v>
      </c>
      <c r="BU41" s="352">
        <v>7.7086050000000004</v>
      </c>
      <c r="BV41" s="352">
        <v>7.6197140000000001</v>
      </c>
    </row>
    <row r="42" spans="1:74" ht="11.1" customHeight="1" x14ac:dyDescent="0.2">
      <c r="A42" s="606" t="s">
        <v>381</v>
      </c>
      <c r="B42" s="611" t="s">
        <v>1018</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11.41558687</v>
      </c>
      <c r="P42" s="431">
        <v>11.97315652</v>
      </c>
      <c r="Q42" s="431">
        <v>10.25022966</v>
      </c>
      <c r="R42" s="431">
        <v>9.0007241530000002</v>
      </c>
      <c r="S42" s="431">
        <v>8.1713141119999992</v>
      </c>
      <c r="T42" s="431">
        <v>7.9354233460000003</v>
      </c>
      <c r="U42" s="431">
        <v>7.9069522939999999</v>
      </c>
      <c r="V42" s="431">
        <v>8.5208386189999992</v>
      </c>
      <c r="W42" s="431">
        <v>8.2945913210000004</v>
      </c>
      <c r="X42" s="431">
        <v>8.513803717</v>
      </c>
      <c r="Y42" s="431">
        <v>9.0084182429999995</v>
      </c>
      <c r="Z42" s="431">
        <v>8.7185606619999998</v>
      </c>
      <c r="AA42" s="431">
        <v>8.7313273010000003</v>
      </c>
      <c r="AB42" s="431">
        <v>8.8913653289999992</v>
      </c>
      <c r="AC42" s="431">
        <v>8.8463710740000003</v>
      </c>
      <c r="AD42" s="431">
        <v>7.6109269460000002</v>
      </c>
      <c r="AE42" s="431">
        <v>6.9467915299999996</v>
      </c>
      <c r="AF42" s="431">
        <v>7.1977629619999997</v>
      </c>
      <c r="AG42" s="431">
        <v>7.3897694649999996</v>
      </c>
      <c r="AH42" s="431">
        <v>7.58683145</v>
      </c>
      <c r="AI42" s="431">
        <v>7.7174693149999998</v>
      </c>
      <c r="AJ42" s="431">
        <v>8.2415463770000006</v>
      </c>
      <c r="AK42" s="431">
        <v>8.413052252</v>
      </c>
      <c r="AL42" s="431">
        <v>8.7631779010000006</v>
      </c>
      <c r="AM42" s="431">
        <v>8.9255526649999997</v>
      </c>
      <c r="AN42" s="431">
        <v>9.1431291530000003</v>
      </c>
      <c r="AO42" s="431">
        <v>9.1145670509999999</v>
      </c>
      <c r="AP42" s="431">
        <v>8.6427149770000007</v>
      </c>
      <c r="AQ42" s="431">
        <v>7.9103925449999997</v>
      </c>
      <c r="AR42" s="431">
        <v>7.9987354870000003</v>
      </c>
      <c r="AS42" s="431">
        <v>8.6285885639999993</v>
      </c>
      <c r="AT42" s="431">
        <v>8.2875480800000005</v>
      </c>
      <c r="AU42" s="431">
        <v>8.2551724279999998</v>
      </c>
      <c r="AV42" s="431">
        <v>8.6996636669999994</v>
      </c>
      <c r="AW42" s="431">
        <v>8.7146629999999998</v>
      </c>
      <c r="AX42" s="431">
        <v>9.3448220000000006</v>
      </c>
      <c r="AY42" s="378">
        <v>9.4225250000000003</v>
      </c>
      <c r="AZ42" s="378">
        <v>9.3106989999999996</v>
      </c>
      <c r="BA42" s="378">
        <v>8.9414719999999992</v>
      </c>
      <c r="BB42" s="378">
        <v>8.1465969999999999</v>
      </c>
      <c r="BC42" s="378">
        <v>7.5271400000000002</v>
      </c>
      <c r="BD42" s="378">
        <v>7.5741990000000001</v>
      </c>
      <c r="BE42" s="378">
        <v>7.5443740000000004</v>
      </c>
      <c r="BF42" s="378">
        <v>7.6839190000000004</v>
      </c>
      <c r="BG42" s="378">
        <v>7.5347549999999996</v>
      </c>
      <c r="BH42" s="378">
        <v>7.4679739999999999</v>
      </c>
      <c r="BI42" s="378">
        <v>7.6913169999999997</v>
      </c>
      <c r="BJ42" s="378">
        <v>8.5119170000000004</v>
      </c>
      <c r="BK42" s="378">
        <v>8.8234650000000006</v>
      </c>
      <c r="BL42" s="378">
        <v>8.9169689999999999</v>
      </c>
      <c r="BM42" s="378">
        <v>8.7577069999999999</v>
      </c>
      <c r="BN42" s="378">
        <v>8.1349060000000009</v>
      </c>
      <c r="BO42" s="378">
        <v>7.6723929999999996</v>
      </c>
      <c r="BP42" s="378">
        <v>7.8384080000000003</v>
      </c>
      <c r="BQ42" s="378">
        <v>7.8825839999999996</v>
      </c>
      <c r="BR42" s="378">
        <v>8.0694149999999993</v>
      </c>
      <c r="BS42" s="378">
        <v>7.9517230000000003</v>
      </c>
      <c r="BT42" s="378">
        <v>7.8966430000000001</v>
      </c>
      <c r="BU42" s="378">
        <v>8.1091870000000004</v>
      </c>
      <c r="BV42" s="378">
        <v>8.91648</v>
      </c>
    </row>
    <row r="43" spans="1:74" s="115" customFormat="1" ht="12" customHeight="1" x14ac:dyDescent="0.2">
      <c r="A43" s="98"/>
      <c r="B43" s="986" t="s">
        <v>1572</v>
      </c>
      <c r="C43" s="967"/>
      <c r="D43" s="967"/>
      <c r="E43" s="967"/>
      <c r="F43" s="967"/>
      <c r="G43" s="967"/>
      <c r="H43" s="967"/>
      <c r="I43" s="967"/>
      <c r="J43" s="967"/>
      <c r="K43" s="967"/>
      <c r="L43" s="967"/>
      <c r="M43" s="967"/>
      <c r="N43" s="967"/>
      <c r="O43" s="967"/>
      <c r="P43" s="967"/>
      <c r="Q43" s="967"/>
      <c r="AY43" s="665"/>
      <c r="AZ43" s="665"/>
      <c r="BA43" s="665"/>
      <c r="BB43" s="665"/>
      <c r="BC43" s="665"/>
      <c r="BD43" s="665"/>
      <c r="BE43" s="665"/>
      <c r="BF43" s="665"/>
      <c r="BG43" s="665"/>
      <c r="BH43" s="665"/>
      <c r="BI43" s="665"/>
      <c r="BJ43" s="211"/>
    </row>
    <row r="44" spans="1:74" s="336" customFormat="1" ht="12"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
      <c r="A45" s="172"/>
      <c r="B45" s="917" t="str">
        <f>Dates!$G$2</f>
        <v>EIA completed modeling and analysis for this report on Thursday, January 8, 2026.</v>
      </c>
      <c r="C45" s="904"/>
      <c r="D45" s="904"/>
      <c r="E45" s="904"/>
      <c r="F45" s="904"/>
      <c r="G45" s="904"/>
      <c r="H45" s="904"/>
      <c r="I45" s="904"/>
      <c r="J45" s="904"/>
      <c r="K45" s="904"/>
      <c r="L45" s="904"/>
      <c r="M45" s="904"/>
      <c r="N45" s="904"/>
      <c r="O45" s="904"/>
      <c r="P45" s="904"/>
      <c r="Q45" s="904"/>
      <c r="AY45" s="666"/>
      <c r="AZ45" s="666"/>
      <c r="BA45" s="666"/>
      <c r="BB45" s="666"/>
      <c r="BC45" s="666"/>
      <c r="BD45" s="666"/>
      <c r="BE45" s="666"/>
      <c r="BF45" s="666"/>
      <c r="BG45" s="666"/>
      <c r="BH45" s="666"/>
      <c r="BI45" s="666"/>
      <c r="BJ45" s="212"/>
    </row>
    <row r="46" spans="1:74" s="173" customFormat="1" ht="12" customHeight="1" x14ac:dyDescent="0.2">
      <c r="A46" s="172"/>
      <c r="B46" s="912" t="s">
        <v>483</v>
      </c>
      <c r="C46" s="904"/>
      <c r="D46" s="904"/>
      <c r="E46" s="904"/>
      <c r="F46" s="904"/>
      <c r="G46" s="904"/>
      <c r="H46" s="904"/>
      <c r="I46" s="904"/>
      <c r="J46" s="904"/>
      <c r="K46" s="904"/>
      <c r="L46" s="904"/>
      <c r="M46" s="904"/>
      <c r="N46" s="904"/>
      <c r="O46" s="904"/>
      <c r="P46" s="904"/>
      <c r="Q46" s="904"/>
      <c r="AY46" s="666"/>
      <c r="AZ46" s="666"/>
      <c r="BA46" s="666"/>
      <c r="BB46" s="666"/>
      <c r="BC46" s="666"/>
      <c r="BD46" s="667"/>
      <c r="BE46" s="667"/>
      <c r="BF46" s="667"/>
      <c r="BG46" s="667"/>
      <c r="BH46" s="666"/>
      <c r="BI46" s="666"/>
      <c r="BJ46" s="212"/>
    </row>
    <row r="47" spans="1:74" s="115" customFormat="1" ht="12" customHeight="1" x14ac:dyDescent="0.2">
      <c r="A47" s="98"/>
      <c r="B47" s="926" t="s">
        <v>1414</v>
      </c>
      <c r="C47" s="913"/>
      <c r="D47" s="913"/>
      <c r="E47" s="913"/>
      <c r="F47" s="913"/>
      <c r="G47" s="913"/>
      <c r="H47" s="913"/>
      <c r="I47" s="913"/>
      <c r="J47" s="913"/>
      <c r="K47" s="913"/>
      <c r="L47" s="913"/>
      <c r="M47" s="913"/>
      <c r="N47" s="913"/>
      <c r="O47" s="913"/>
      <c r="P47" s="913"/>
      <c r="Q47" s="913"/>
      <c r="AY47" s="665"/>
      <c r="AZ47" s="665"/>
      <c r="BA47" s="665"/>
      <c r="BB47" s="665"/>
      <c r="BC47" s="665"/>
      <c r="BD47" s="664"/>
      <c r="BE47" s="664"/>
      <c r="BF47" s="664"/>
      <c r="BG47" s="664"/>
      <c r="BH47" s="665"/>
      <c r="BI47" s="665"/>
      <c r="BJ47" s="211"/>
    </row>
    <row r="48" spans="1:74" s="173" customFormat="1" ht="12" customHeight="1" x14ac:dyDescent="0.2">
      <c r="A48" s="172"/>
      <c r="B48" s="921" t="s">
        <v>492</v>
      </c>
      <c r="C48" s="923"/>
      <c r="D48" s="923"/>
      <c r="E48" s="923"/>
      <c r="F48" s="923"/>
      <c r="G48" s="923"/>
      <c r="H48" s="923"/>
      <c r="I48" s="923"/>
      <c r="J48" s="923"/>
      <c r="K48" s="923"/>
      <c r="L48" s="923"/>
      <c r="M48" s="923"/>
      <c r="N48" s="923"/>
      <c r="O48" s="923"/>
      <c r="P48" s="923"/>
      <c r="Q48" s="967"/>
      <c r="AY48" s="666"/>
      <c r="AZ48" s="666"/>
      <c r="BA48" s="666"/>
      <c r="BB48" s="666"/>
      <c r="BC48" s="666"/>
      <c r="BD48" s="667"/>
      <c r="BE48" s="667"/>
      <c r="BF48" s="667"/>
      <c r="BG48" s="667"/>
      <c r="BH48" s="666"/>
      <c r="BI48" s="666"/>
      <c r="BJ48" s="212"/>
    </row>
    <row r="49" spans="1:74" s="173" customFormat="1" ht="12" customHeight="1" x14ac:dyDescent="0.2">
      <c r="A49" s="172"/>
      <c r="B49" s="927" t="s">
        <v>67</v>
      </c>
      <c r="C49" s="904"/>
      <c r="D49" s="904"/>
      <c r="E49" s="904"/>
      <c r="F49" s="904"/>
      <c r="G49" s="904"/>
      <c r="H49" s="904"/>
      <c r="I49" s="904"/>
      <c r="J49" s="904"/>
      <c r="K49" s="904"/>
      <c r="L49" s="904"/>
      <c r="M49" s="904"/>
      <c r="N49" s="904"/>
      <c r="O49" s="904"/>
      <c r="P49" s="904"/>
      <c r="Q49" s="904"/>
      <c r="AY49" s="666"/>
      <c r="AZ49" s="666"/>
      <c r="BA49" s="666"/>
      <c r="BB49" s="666"/>
      <c r="BC49" s="666"/>
      <c r="BD49" s="667"/>
      <c r="BE49" s="667"/>
      <c r="BF49" s="667"/>
      <c r="BG49" s="667"/>
      <c r="BH49" s="666"/>
      <c r="BI49" s="666"/>
      <c r="BJ49" s="212"/>
    </row>
    <row r="50" spans="1:74" s="173" customFormat="1" ht="12" customHeight="1" x14ac:dyDescent="0.2">
      <c r="A50" s="174"/>
      <c r="B50" s="921" t="s">
        <v>494</v>
      </c>
      <c r="C50" s="972"/>
      <c r="D50" s="972"/>
      <c r="E50" s="972"/>
      <c r="F50" s="972"/>
      <c r="G50" s="972"/>
      <c r="H50" s="972"/>
      <c r="I50" s="972"/>
      <c r="J50" s="972"/>
      <c r="K50" s="972"/>
      <c r="L50" s="972"/>
      <c r="M50" s="972"/>
      <c r="N50" s="972"/>
      <c r="O50" s="972"/>
      <c r="P50" s="972"/>
      <c r="Q50" s="967"/>
      <c r="AY50" s="666"/>
      <c r="AZ50" s="666"/>
      <c r="BA50" s="666"/>
      <c r="BB50" s="666"/>
      <c r="BC50" s="666"/>
      <c r="BD50" s="667"/>
      <c r="BE50" s="667"/>
      <c r="BF50" s="667"/>
      <c r="BG50" s="667"/>
      <c r="BH50" s="666"/>
      <c r="BI50" s="666"/>
      <c r="BJ50" s="212"/>
    </row>
    <row r="51" spans="1:74" s="173" customFormat="1" ht="12"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
      <c r="A52" s="174"/>
      <c r="B52" s="921" t="s">
        <v>1558</v>
      </c>
      <c r="C52" s="972"/>
      <c r="D52" s="972"/>
      <c r="E52" s="972"/>
      <c r="F52" s="972"/>
      <c r="G52" s="972"/>
      <c r="H52" s="972"/>
      <c r="I52" s="972"/>
      <c r="J52" s="972"/>
      <c r="K52" s="972"/>
      <c r="L52" s="972"/>
      <c r="M52" s="972"/>
      <c r="N52" s="972"/>
      <c r="O52" s="972"/>
      <c r="P52" s="972"/>
      <c r="Q52" s="967"/>
      <c r="AY52" s="666"/>
      <c r="AZ52" s="666"/>
      <c r="BA52" s="666"/>
      <c r="BB52" s="666"/>
      <c r="BC52" s="666"/>
      <c r="BD52" s="667"/>
      <c r="BE52" s="667"/>
      <c r="BF52" s="667"/>
      <c r="BG52" s="667"/>
      <c r="BH52" s="666"/>
      <c r="BI52" s="666"/>
      <c r="BJ52" s="212"/>
    </row>
    <row r="53" spans="1:74" s="175" customFormat="1" ht="12" customHeight="1" x14ac:dyDescent="0.2">
      <c r="A53" s="158"/>
      <c r="B53" s="971" t="s">
        <v>1076</v>
      </c>
      <c r="C53" s="967"/>
      <c r="D53" s="967"/>
      <c r="E53" s="967"/>
      <c r="F53" s="967"/>
      <c r="G53" s="967"/>
      <c r="H53" s="967"/>
      <c r="I53" s="967"/>
      <c r="J53" s="967"/>
      <c r="K53" s="967"/>
      <c r="L53" s="967"/>
      <c r="M53" s="967"/>
      <c r="N53" s="967"/>
      <c r="O53" s="967"/>
      <c r="P53" s="967"/>
      <c r="Q53" s="967"/>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70" customWidth="1"/>
    <col min="56" max="58" width="6.5703125" style="668" customWidth="1"/>
    <col min="59" max="61" width="6.5703125" style="670" customWidth="1"/>
    <col min="62" max="62" width="6.5703125" style="143" customWidth="1"/>
    <col min="63" max="74" width="6.5703125" style="45" customWidth="1"/>
    <col min="75" max="16384" width="9.5703125" style="45"/>
  </cols>
  <sheetData>
    <row r="1" spans="1:74" ht="14.85" customHeight="1" x14ac:dyDescent="0.2">
      <c r="A1" s="901" t="s">
        <v>479</v>
      </c>
      <c r="B1" s="990" t="s">
        <v>1346</v>
      </c>
      <c r="C1" s="991"/>
      <c r="D1" s="991"/>
      <c r="E1" s="991"/>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c r="AJ1" s="991"/>
      <c r="AK1" s="991"/>
      <c r="AL1" s="991"/>
    </row>
    <row r="2" spans="1:74" s="35"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46"/>
      <c r="B5" s="277" t="s">
        <v>1347</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878"/>
      <c r="AZ5" s="879"/>
      <c r="BA5" s="879"/>
      <c r="BB5" s="879"/>
      <c r="BC5" s="879"/>
      <c r="BD5" s="880"/>
      <c r="BE5" s="880"/>
      <c r="BF5" s="880"/>
      <c r="BG5" s="880"/>
      <c r="BH5" s="881"/>
      <c r="BI5" s="881"/>
      <c r="BJ5" s="432"/>
      <c r="BK5" s="432"/>
      <c r="BL5" s="432"/>
      <c r="BM5" s="432"/>
      <c r="BN5" s="432"/>
      <c r="BO5" s="432"/>
      <c r="BP5" s="432"/>
      <c r="BQ5" s="432"/>
      <c r="BR5" s="432"/>
      <c r="BS5" s="432"/>
      <c r="BT5" s="432"/>
      <c r="BU5" s="432"/>
      <c r="BV5" s="432"/>
    </row>
    <row r="6" spans="1:74" s="277" customFormat="1" ht="11.1" customHeight="1" x14ac:dyDescent="0.2">
      <c r="A6" s="436" t="s">
        <v>127</v>
      </c>
      <c r="B6" s="721" t="s">
        <v>1181</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53.005464439999997</v>
      </c>
      <c r="AN6" s="34">
        <v>39.245439535000003</v>
      </c>
      <c r="AO6" s="34">
        <v>34.69149985</v>
      </c>
      <c r="AP6" s="34">
        <v>30.998738526</v>
      </c>
      <c r="AQ6" s="34">
        <v>33.525999143</v>
      </c>
      <c r="AR6" s="34">
        <v>39.343356147000001</v>
      </c>
      <c r="AS6" s="34">
        <v>50.017493600000002</v>
      </c>
      <c r="AT6" s="34">
        <v>46.006204146999998</v>
      </c>
      <c r="AU6" s="34">
        <v>38.115951916999997</v>
      </c>
      <c r="AV6" s="34">
        <v>34.278373121000001</v>
      </c>
      <c r="AW6" s="34">
        <v>34.177132299999997</v>
      </c>
      <c r="AX6" s="34">
        <v>43.005178350999998</v>
      </c>
      <c r="AY6" s="437">
        <v>42.047159999999998</v>
      </c>
      <c r="AZ6" s="437">
        <v>33.56344</v>
      </c>
      <c r="BA6" s="437">
        <v>28.28942</v>
      </c>
      <c r="BB6" s="437">
        <v>24.872979999999998</v>
      </c>
      <c r="BC6" s="437">
        <v>27.645430000000001</v>
      </c>
      <c r="BD6" s="437">
        <v>34.086089999999999</v>
      </c>
      <c r="BE6" s="437">
        <v>41.625190000000003</v>
      </c>
      <c r="BF6" s="437">
        <v>42.909599999999998</v>
      </c>
      <c r="BG6" s="437">
        <v>34.98639</v>
      </c>
      <c r="BH6" s="437">
        <v>30.905480000000001</v>
      </c>
      <c r="BI6" s="437">
        <v>30.726389999999999</v>
      </c>
      <c r="BJ6" s="437">
        <v>38.79992</v>
      </c>
      <c r="BK6" s="437">
        <v>42.177680000000002</v>
      </c>
      <c r="BL6" s="437">
        <v>33.519280000000002</v>
      </c>
      <c r="BM6" s="437">
        <v>29.133489999999998</v>
      </c>
      <c r="BN6" s="437">
        <v>25.95919</v>
      </c>
      <c r="BO6" s="437">
        <v>28.478059999999999</v>
      </c>
      <c r="BP6" s="437">
        <v>34.468240000000002</v>
      </c>
      <c r="BQ6" s="437">
        <v>41.5413</v>
      </c>
      <c r="BR6" s="437">
        <v>42.812390000000001</v>
      </c>
      <c r="BS6" s="437">
        <v>34.507550000000002</v>
      </c>
      <c r="BT6" s="437">
        <v>30.05481</v>
      </c>
      <c r="BU6" s="437">
        <v>28.18243</v>
      </c>
      <c r="BV6" s="437">
        <v>34.937060000000002</v>
      </c>
    </row>
    <row r="7" spans="1:74" ht="11.1" customHeight="1" x14ac:dyDescent="0.2">
      <c r="A7" s="48" t="s">
        <v>125</v>
      </c>
      <c r="B7" s="722" t="s">
        <v>1348</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14.624217</v>
      </c>
      <c r="AN7" s="343">
        <v>6.5641340000000001</v>
      </c>
      <c r="AO7" s="343">
        <v>-4.7694470000000004</v>
      </c>
      <c r="AP7" s="343">
        <v>-4.3457239999999997</v>
      </c>
      <c r="AQ7" s="343">
        <v>-3.6614170000000001</v>
      </c>
      <c r="AR7" s="343">
        <v>2.9917750000000001</v>
      </c>
      <c r="AS7" s="343">
        <v>8.4143702999999999</v>
      </c>
      <c r="AT7" s="343">
        <v>4.1054566000000001</v>
      </c>
      <c r="AU7" s="343">
        <v>-0.87722049999999996</v>
      </c>
      <c r="AV7" s="343">
        <v>-3.5184088999999998</v>
      </c>
      <c r="AW7" s="343">
        <v>-1.1234843000000001</v>
      </c>
      <c r="AX7" s="343">
        <v>8.1164714</v>
      </c>
      <c r="AY7" s="354">
        <v>-0.1113967</v>
      </c>
      <c r="AZ7" s="354">
        <v>-1.7490680000000001</v>
      </c>
      <c r="BA7" s="354">
        <v>-9.5240819999999999</v>
      </c>
      <c r="BB7" s="354">
        <v>-7.9564859999999999</v>
      </c>
      <c r="BC7" s="354">
        <v>-7.8072840000000001</v>
      </c>
      <c r="BD7" s="354">
        <v>-0.2150794</v>
      </c>
      <c r="BE7" s="354">
        <v>5.6606120000000004</v>
      </c>
      <c r="BF7" s="354">
        <v>4.399934</v>
      </c>
      <c r="BG7" s="354">
        <v>0.92289920000000003</v>
      </c>
      <c r="BH7" s="354">
        <v>-3.2962639999999999</v>
      </c>
      <c r="BI7" s="354">
        <v>-2.6985410000000001</v>
      </c>
      <c r="BJ7" s="354">
        <v>7.1248430000000003</v>
      </c>
      <c r="BK7" s="354">
        <v>4.0843299999999996</v>
      </c>
      <c r="BL7" s="354">
        <v>1.315887</v>
      </c>
      <c r="BM7" s="354">
        <v>-5.9990940000000004</v>
      </c>
      <c r="BN7" s="354">
        <v>-5.0786769999999999</v>
      </c>
      <c r="BO7" s="354">
        <v>-5.7751510000000001</v>
      </c>
      <c r="BP7" s="354">
        <v>0.91828869999999996</v>
      </c>
      <c r="BQ7" s="354">
        <v>6.2411130000000004</v>
      </c>
      <c r="BR7" s="354">
        <v>5.043749</v>
      </c>
      <c r="BS7" s="354">
        <v>1.2180420000000001</v>
      </c>
      <c r="BT7" s="354">
        <v>-3.0515859999999999</v>
      </c>
      <c r="BU7" s="354">
        <v>-4.1106480000000003</v>
      </c>
      <c r="BV7" s="354">
        <v>5.0986880000000001</v>
      </c>
    </row>
    <row r="8" spans="1:74" ht="11.1" customHeight="1" x14ac:dyDescent="0.2">
      <c r="A8" s="48" t="s">
        <v>126</v>
      </c>
      <c r="B8" s="722" t="s">
        <v>1349</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0.52250000900000004</v>
      </c>
      <c r="AT8" s="343">
        <v>0.52250000900000004</v>
      </c>
      <c r="AU8" s="343">
        <v>0.52250001000000001</v>
      </c>
      <c r="AV8" s="343">
        <v>0.5</v>
      </c>
      <c r="AW8" s="343">
        <v>0.5</v>
      </c>
      <c r="AX8" s="343">
        <v>0.5</v>
      </c>
      <c r="AY8" s="354">
        <v>0.53333330000000001</v>
      </c>
      <c r="AZ8" s="354">
        <v>0.53333330000000001</v>
      </c>
      <c r="BA8" s="354">
        <v>0.53333330000000001</v>
      </c>
      <c r="BB8" s="354">
        <v>0.53333330000000001</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124</v>
      </c>
      <c r="B9" s="723" t="s">
        <v>1179</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41.080623291000002</v>
      </c>
      <c r="AT9" s="34">
        <v>41.378247537999997</v>
      </c>
      <c r="AU9" s="34">
        <v>38.470672407000002</v>
      </c>
      <c r="AV9" s="34">
        <v>37.296782020999999</v>
      </c>
      <c r="AW9" s="34">
        <v>34.800616599999998</v>
      </c>
      <c r="AX9" s="34">
        <v>34.388706951000003</v>
      </c>
      <c r="AY9" s="437">
        <v>41.625219999999999</v>
      </c>
      <c r="AZ9" s="437">
        <v>34.779170000000001</v>
      </c>
      <c r="BA9" s="437">
        <v>37.280160000000002</v>
      </c>
      <c r="BB9" s="437">
        <v>32.296129999999998</v>
      </c>
      <c r="BC9" s="437">
        <v>34.919379999999997</v>
      </c>
      <c r="BD9" s="437">
        <v>33.76784</v>
      </c>
      <c r="BE9" s="437">
        <v>35.431240000000003</v>
      </c>
      <c r="BF9" s="437">
        <v>37.976329999999997</v>
      </c>
      <c r="BG9" s="437">
        <v>33.530160000000002</v>
      </c>
      <c r="BH9" s="437">
        <v>33.668410000000002</v>
      </c>
      <c r="BI9" s="437">
        <v>32.891599999999997</v>
      </c>
      <c r="BJ9" s="437">
        <v>31.141739999999999</v>
      </c>
      <c r="BK9" s="437">
        <v>37.735010000000003</v>
      </c>
      <c r="BL9" s="437">
        <v>31.84506</v>
      </c>
      <c r="BM9" s="437">
        <v>34.774250000000002</v>
      </c>
      <c r="BN9" s="437">
        <v>30.679539999999999</v>
      </c>
      <c r="BO9" s="437">
        <v>33.894880000000001</v>
      </c>
      <c r="BP9" s="437">
        <v>33.19162</v>
      </c>
      <c r="BQ9" s="437">
        <v>34.941859999999998</v>
      </c>
      <c r="BR9" s="437">
        <v>37.410299999999999</v>
      </c>
      <c r="BS9" s="437">
        <v>32.931170000000002</v>
      </c>
      <c r="BT9" s="437">
        <v>32.748060000000002</v>
      </c>
      <c r="BU9" s="437">
        <v>31.934740000000001</v>
      </c>
      <c r="BV9" s="437">
        <v>29.480039999999999</v>
      </c>
    </row>
    <row r="10" spans="1:74" s="277" customFormat="1" ht="11.1" customHeight="1" x14ac:dyDescent="0.2">
      <c r="A10" s="436" t="s">
        <v>115</v>
      </c>
      <c r="B10" s="724" t="s">
        <v>1350</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46.958624999999998</v>
      </c>
      <c r="AT10" s="34">
        <v>48.646165000000003</v>
      </c>
      <c r="AU10" s="34">
        <v>45.458542000000001</v>
      </c>
      <c r="AV10" s="34">
        <v>44.760317999999998</v>
      </c>
      <c r="AW10" s="34">
        <v>42.903666999999999</v>
      </c>
      <c r="AX10" s="34">
        <v>43.714818778000001</v>
      </c>
      <c r="AY10" s="437">
        <v>48.974269999999997</v>
      </c>
      <c r="AZ10" s="437">
        <v>42.865290000000002</v>
      </c>
      <c r="BA10" s="437">
        <v>45.865760000000002</v>
      </c>
      <c r="BB10" s="437">
        <v>39.658110000000001</v>
      </c>
      <c r="BC10" s="437">
        <v>42.041490000000003</v>
      </c>
      <c r="BD10" s="437">
        <v>41.168579999999999</v>
      </c>
      <c r="BE10" s="437">
        <v>41.928899999999999</v>
      </c>
      <c r="BF10" s="437">
        <v>45.271360000000001</v>
      </c>
      <c r="BG10" s="437">
        <v>40.826599999999999</v>
      </c>
      <c r="BH10" s="437">
        <v>42.1633</v>
      </c>
      <c r="BI10" s="437">
        <v>41.138370000000002</v>
      </c>
      <c r="BJ10" s="437">
        <v>40.397680000000001</v>
      </c>
      <c r="BK10" s="437">
        <v>44.730559999999997</v>
      </c>
      <c r="BL10" s="437">
        <v>39.772799999999997</v>
      </c>
      <c r="BM10" s="437">
        <v>43.620699999999999</v>
      </c>
      <c r="BN10" s="437">
        <v>38.30001</v>
      </c>
      <c r="BO10" s="437">
        <v>41.37547</v>
      </c>
      <c r="BP10" s="437">
        <v>40.900239999999997</v>
      </c>
      <c r="BQ10" s="437">
        <v>41.776539999999997</v>
      </c>
      <c r="BR10" s="437">
        <v>45.034910000000004</v>
      </c>
      <c r="BS10" s="437">
        <v>40.494329999999998</v>
      </c>
      <c r="BT10" s="437">
        <v>41.666110000000003</v>
      </c>
      <c r="BU10" s="437">
        <v>40.343319999999999</v>
      </c>
      <c r="BV10" s="437">
        <v>38.8369</v>
      </c>
    </row>
    <row r="11" spans="1:74" ht="11.1" customHeight="1" x14ac:dyDescent="0.2">
      <c r="A11" s="47" t="s">
        <v>116</v>
      </c>
      <c r="B11" s="725" t="s">
        <v>988</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14.613268</v>
      </c>
      <c r="AT11" s="343">
        <v>15.135875</v>
      </c>
      <c r="AU11" s="343">
        <v>14.156843</v>
      </c>
      <c r="AV11" s="343">
        <v>13.653836</v>
      </c>
      <c r="AW11" s="343">
        <v>12.793436</v>
      </c>
      <c r="AX11" s="343">
        <v>13.025843417999999</v>
      </c>
      <c r="AY11" s="354">
        <v>17.044779999999999</v>
      </c>
      <c r="AZ11" s="354">
        <v>14.666930000000001</v>
      </c>
      <c r="BA11" s="354">
        <v>15.08947</v>
      </c>
      <c r="BB11" s="354">
        <v>13.33343</v>
      </c>
      <c r="BC11" s="354">
        <v>13.767010000000001</v>
      </c>
      <c r="BD11" s="354">
        <v>13.385429999999999</v>
      </c>
      <c r="BE11" s="354">
        <v>11.88017</v>
      </c>
      <c r="BF11" s="354">
        <v>12.76008</v>
      </c>
      <c r="BG11" s="354">
        <v>11.579929999999999</v>
      </c>
      <c r="BH11" s="354">
        <v>12.411820000000001</v>
      </c>
      <c r="BI11" s="354">
        <v>12.104889999999999</v>
      </c>
      <c r="BJ11" s="354">
        <v>12.152939999999999</v>
      </c>
      <c r="BK11" s="354">
        <v>15.655939999999999</v>
      </c>
      <c r="BL11" s="354">
        <v>13.57535</v>
      </c>
      <c r="BM11" s="354">
        <v>14.28091</v>
      </c>
      <c r="BN11" s="354">
        <v>12.80071</v>
      </c>
      <c r="BO11" s="354">
        <v>13.45383</v>
      </c>
      <c r="BP11" s="354">
        <v>13.20754</v>
      </c>
      <c r="BQ11" s="354">
        <v>11.75741</v>
      </c>
      <c r="BR11" s="354">
        <v>12.636100000000001</v>
      </c>
      <c r="BS11" s="354">
        <v>11.43136</v>
      </c>
      <c r="BT11" s="354">
        <v>12.23123</v>
      </c>
      <c r="BU11" s="354">
        <v>11.8325</v>
      </c>
      <c r="BV11" s="354">
        <v>11.678610000000001</v>
      </c>
    </row>
    <row r="12" spans="1:74" ht="11.1" customHeight="1" x14ac:dyDescent="0.2">
      <c r="A12" s="47" t="s">
        <v>117</v>
      </c>
      <c r="B12" s="725" t="s">
        <v>989</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7.4273449999999999</v>
      </c>
      <c r="AT12" s="343">
        <v>7.6474130000000002</v>
      </c>
      <c r="AU12" s="343">
        <v>7.1888480000000001</v>
      </c>
      <c r="AV12" s="343">
        <v>7.0323039999999999</v>
      </c>
      <c r="AW12" s="343">
        <v>6.5703370000000003</v>
      </c>
      <c r="AX12" s="343">
        <v>6.7545296402000004</v>
      </c>
      <c r="AY12" s="354">
        <v>8.2730139999999999</v>
      </c>
      <c r="AZ12" s="354">
        <v>7.2995760000000001</v>
      </c>
      <c r="BA12" s="354">
        <v>7.9710140000000003</v>
      </c>
      <c r="BB12" s="354">
        <v>6.8205989999999996</v>
      </c>
      <c r="BC12" s="354">
        <v>7.2305609999999998</v>
      </c>
      <c r="BD12" s="354">
        <v>6.8941179999999997</v>
      </c>
      <c r="BE12" s="354">
        <v>6.5765399999999996</v>
      </c>
      <c r="BF12" s="354">
        <v>7.1921359999999996</v>
      </c>
      <c r="BG12" s="354">
        <v>6.4115840000000004</v>
      </c>
      <c r="BH12" s="354">
        <v>6.5635310000000002</v>
      </c>
      <c r="BI12" s="354">
        <v>6.3965050000000003</v>
      </c>
      <c r="BJ12" s="354">
        <v>6.2963589999999998</v>
      </c>
      <c r="BK12" s="354">
        <v>7.5641579999999999</v>
      </c>
      <c r="BL12" s="354">
        <v>6.731147</v>
      </c>
      <c r="BM12" s="354">
        <v>7.5225429999999998</v>
      </c>
      <c r="BN12" s="354">
        <v>6.5061330000000002</v>
      </c>
      <c r="BO12" s="354">
        <v>7.0325959999999998</v>
      </c>
      <c r="BP12" s="354">
        <v>6.7631480000000002</v>
      </c>
      <c r="BQ12" s="354">
        <v>6.4681610000000003</v>
      </c>
      <c r="BR12" s="354">
        <v>7.0747660000000003</v>
      </c>
      <c r="BS12" s="354">
        <v>6.2849069999999996</v>
      </c>
      <c r="BT12" s="354">
        <v>6.4190810000000003</v>
      </c>
      <c r="BU12" s="354">
        <v>6.1994790000000002</v>
      </c>
      <c r="BV12" s="354">
        <v>5.9575129999999996</v>
      </c>
    </row>
    <row r="13" spans="1:74" ht="11.1" customHeight="1" x14ac:dyDescent="0.2">
      <c r="A13" s="47" t="s">
        <v>118</v>
      </c>
      <c r="B13" s="725" t="s">
        <v>990</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24.918012000000001</v>
      </c>
      <c r="AT13" s="343">
        <v>25.862877000000001</v>
      </c>
      <c r="AU13" s="343">
        <v>24.112850999999999</v>
      </c>
      <c r="AV13" s="343">
        <v>24.074178</v>
      </c>
      <c r="AW13" s="343">
        <v>23.539894</v>
      </c>
      <c r="AX13" s="343">
        <v>23.934445719999999</v>
      </c>
      <c r="AY13" s="354">
        <v>23.656469999999999</v>
      </c>
      <c r="AZ13" s="354">
        <v>20.898790000000002</v>
      </c>
      <c r="BA13" s="354">
        <v>22.80528</v>
      </c>
      <c r="BB13" s="354">
        <v>19.504079999999998</v>
      </c>
      <c r="BC13" s="354">
        <v>21.04392</v>
      </c>
      <c r="BD13" s="354">
        <v>20.889040000000001</v>
      </c>
      <c r="BE13" s="354">
        <v>23.472190000000001</v>
      </c>
      <c r="BF13" s="354">
        <v>25.319140000000001</v>
      </c>
      <c r="BG13" s="354">
        <v>22.835090000000001</v>
      </c>
      <c r="BH13" s="354">
        <v>23.187950000000001</v>
      </c>
      <c r="BI13" s="354">
        <v>22.636980000000001</v>
      </c>
      <c r="BJ13" s="354">
        <v>21.94838</v>
      </c>
      <c r="BK13" s="354">
        <v>21.510449999999999</v>
      </c>
      <c r="BL13" s="354">
        <v>19.46631</v>
      </c>
      <c r="BM13" s="354">
        <v>21.817250000000001</v>
      </c>
      <c r="BN13" s="354">
        <v>18.993169999999999</v>
      </c>
      <c r="BO13" s="354">
        <v>20.889050000000001</v>
      </c>
      <c r="BP13" s="354">
        <v>20.929549999999999</v>
      </c>
      <c r="BQ13" s="354">
        <v>23.55097</v>
      </c>
      <c r="BR13" s="354">
        <v>25.32405</v>
      </c>
      <c r="BS13" s="354">
        <v>22.77807</v>
      </c>
      <c r="BT13" s="354">
        <v>23.015799999999999</v>
      </c>
      <c r="BU13" s="354">
        <v>22.311340000000001</v>
      </c>
      <c r="BV13" s="354">
        <v>21.200769999999999</v>
      </c>
    </row>
    <row r="14" spans="1:74" s="277" customFormat="1" ht="11.1" customHeight="1" x14ac:dyDescent="0.2">
      <c r="A14" s="436" t="s">
        <v>1469</v>
      </c>
      <c r="B14" s="724" t="s">
        <v>1186</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-8.0726379999999995</v>
      </c>
      <c r="AX14" s="34">
        <v>-9.3133809999999997</v>
      </c>
      <c r="AY14" s="437">
        <v>-7.6064230000000004</v>
      </c>
      <c r="AZ14" s="437">
        <v>-7.3794029999999999</v>
      </c>
      <c r="BA14" s="437">
        <v>-8.5353870000000001</v>
      </c>
      <c r="BB14" s="437">
        <v>-7.3238320000000003</v>
      </c>
      <c r="BC14" s="437">
        <v>-7.0790439999999997</v>
      </c>
      <c r="BD14" s="437">
        <v>-7.3635469999999996</v>
      </c>
      <c r="BE14" s="437">
        <v>-6.9177479999999996</v>
      </c>
      <c r="BF14" s="437">
        <v>-7.9536619999999996</v>
      </c>
      <c r="BG14" s="437">
        <v>-7.7792180000000002</v>
      </c>
      <c r="BH14" s="437">
        <v>-8.4498540000000002</v>
      </c>
      <c r="BI14" s="437">
        <v>-8.2016740000000006</v>
      </c>
      <c r="BJ14" s="437">
        <v>-9.2240830000000003</v>
      </c>
      <c r="BK14" s="437">
        <v>-7.2506190000000004</v>
      </c>
      <c r="BL14" s="437">
        <v>-7.2180499999999999</v>
      </c>
      <c r="BM14" s="437">
        <v>-8.7920759999999998</v>
      </c>
      <c r="BN14" s="437">
        <v>-7.5749560000000002</v>
      </c>
      <c r="BO14" s="437">
        <v>-7.4279310000000001</v>
      </c>
      <c r="BP14" s="437">
        <v>-7.6599950000000003</v>
      </c>
      <c r="BQ14" s="437">
        <v>-7.2429899999999998</v>
      </c>
      <c r="BR14" s="437">
        <v>-8.2717390000000002</v>
      </c>
      <c r="BS14" s="437">
        <v>-8.0345720000000007</v>
      </c>
      <c r="BT14" s="437">
        <v>-8.8635490000000008</v>
      </c>
      <c r="BU14" s="437">
        <v>-8.3533720000000002</v>
      </c>
      <c r="BV14" s="437">
        <v>-9.3174130000000002</v>
      </c>
    </row>
    <row r="15" spans="1:74" s="720" customFormat="1" ht="11.1" customHeight="1" x14ac:dyDescent="0.2">
      <c r="A15" s="719" t="s">
        <v>120</v>
      </c>
      <c r="B15" s="725" t="s">
        <v>1351</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0.41361330000000002</v>
      </c>
      <c r="AX15" s="343">
        <v>0.38449810000000001</v>
      </c>
      <c r="AY15" s="354">
        <v>0.42557200000000001</v>
      </c>
      <c r="AZ15" s="354">
        <v>0.23281250000000001</v>
      </c>
      <c r="BA15" s="354">
        <v>0.37472549999999999</v>
      </c>
      <c r="BB15" s="354">
        <v>0.39749709999999999</v>
      </c>
      <c r="BC15" s="354">
        <v>0.50775820000000005</v>
      </c>
      <c r="BD15" s="354">
        <v>0.47736129999999999</v>
      </c>
      <c r="BE15" s="354">
        <v>0.5269104</v>
      </c>
      <c r="BF15" s="354">
        <v>0.43350949999999999</v>
      </c>
      <c r="BG15" s="354">
        <v>0.38608579999999998</v>
      </c>
      <c r="BH15" s="354">
        <v>0.34300730000000001</v>
      </c>
      <c r="BI15" s="354">
        <v>0.40167520000000001</v>
      </c>
      <c r="BJ15" s="354">
        <v>0.37003639999999999</v>
      </c>
      <c r="BK15" s="354">
        <v>0.39313239999999999</v>
      </c>
      <c r="BL15" s="354">
        <v>0.20165830000000001</v>
      </c>
      <c r="BM15" s="354">
        <v>0.34681279999999998</v>
      </c>
      <c r="BN15" s="354">
        <v>0.37814969999999998</v>
      </c>
      <c r="BO15" s="354">
        <v>0.49556820000000001</v>
      </c>
      <c r="BP15" s="354">
        <v>0.47095120000000001</v>
      </c>
      <c r="BQ15" s="354">
        <v>0.52330049999999995</v>
      </c>
      <c r="BR15" s="354">
        <v>0.43057889999999999</v>
      </c>
      <c r="BS15" s="354">
        <v>0.38286350000000002</v>
      </c>
      <c r="BT15" s="354">
        <v>0.33855170000000001</v>
      </c>
      <c r="BU15" s="354">
        <v>0.39495590000000003</v>
      </c>
      <c r="BV15" s="354">
        <v>0.35745510000000003</v>
      </c>
    </row>
    <row r="16" spans="1:74" s="720" customFormat="1" ht="11.1" customHeight="1" x14ac:dyDescent="0.2">
      <c r="A16" s="719" t="s">
        <v>121</v>
      </c>
      <c r="B16" s="725" t="s">
        <v>1352</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8.4862509999999993</v>
      </c>
      <c r="AX16" s="343">
        <v>9.6978790000000004</v>
      </c>
      <c r="AY16" s="354">
        <v>8.0319950000000002</v>
      </c>
      <c r="AZ16" s="354">
        <v>7.6122160000000001</v>
      </c>
      <c r="BA16" s="354">
        <v>8.9101130000000008</v>
      </c>
      <c r="BB16" s="354">
        <v>7.7213289999999999</v>
      </c>
      <c r="BC16" s="354">
        <v>7.5868019999999996</v>
      </c>
      <c r="BD16" s="354">
        <v>7.8409079999999998</v>
      </c>
      <c r="BE16" s="354">
        <v>7.4446580000000004</v>
      </c>
      <c r="BF16" s="354">
        <v>8.3871719999999996</v>
      </c>
      <c r="BG16" s="354">
        <v>8.1653040000000008</v>
      </c>
      <c r="BH16" s="354">
        <v>8.7928610000000003</v>
      </c>
      <c r="BI16" s="354">
        <v>8.6033489999999997</v>
      </c>
      <c r="BJ16" s="354">
        <v>9.5941189999999992</v>
      </c>
      <c r="BK16" s="354">
        <v>7.643751</v>
      </c>
      <c r="BL16" s="354">
        <v>7.419708</v>
      </c>
      <c r="BM16" s="354">
        <v>9.1388879999999997</v>
      </c>
      <c r="BN16" s="354">
        <v>7.9531049999999999</v>
      </c>
      <c r="BO16" s="354">
        <v>7.9234989999999996</v>
      </c>
      <c r="BP16" s="354">
        <v>8.1309459999999998</v>
      </c>
      <c r="BQ16" s="354">
        <v>7.7662909999999998</v>
      </c>
      <c r="BR16" s="354">
        <v>8.702318</v>
      </c>
      <c r="BS16" s="354">
        <v>8.4174349999999993</v>
      </c>
      <c r="BT16" s="354">
        <v>9.2021010000000008</v>
      </c>
      <c r="BU16" s="354">
        <v>8.7483280000000008</v>
      </c>
      <c r="BV16" s="354">
        <v>9.674868</v>
      </c>
    </row>
    <row r="17" spans="1:74" ht="11.1" customHeight="1" x14ac:dyDescent="0.2">
      <c r="A17" s="47" t="s">
        <v>122</v>
      </c>
      <c r="B17" s="726" t="s">
        <v>1353</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4.0349159999999999</v>
      </c>
      <c r="AX17" s="343">
        <v>4.5568569999999999</v>
      </c>
      <c r="AY17" s="354">
        <v>4.2376500000000004</v>
      </c>
      <c r="AZ17" s="354">
        <v>4.0464880000000001</v>
      </c>
      <c r="BA17" s="354">
        <v>4.8217999999999996</v>
      </c>
      <c r="BB17" s="354">
        <v>4.665826</v>
      </c>
      <c r="BC17" s="354">
        <v>4.7568720000000004</v>
      </c>
      <c r="BD17" s="354">
        <v>4.6447779999999996</v>
      </c>
      <c r="BE17" s="354">
        <v>4.2137729999999998</v>
      </c>
      <c r="BF17" s="354">
        <v>4.833806</v>
      </c>
      <c r="BG17" s="354">
        <v>4.6160990000000002</v>
      </c>
      <c r="BH17" s="354">
        <v>4.6529249999999998</v>
      </c>
      <c r="BI17" s="354">
        <v>4.4719980000000001</v>
      </c>
      <c r="BJ17" s="354">
        <v>4.8281080000000003</v>
      </c>
      <c r="BK17" s="354">
        <v>4.1823370000000004</v>
      </c>
      <c r="BL17" s="354">
        <v>4.0140130000000003</v>
      </c>
      <c r="BM17" s="354">
        <v>4.8545939999999996</v>
      </c>
      <c r="BN17" s="354">
        <v>4.7434200000000004</v>
      </c>
      <c r="BO17" s="354">
        <v>4.8732959999999999</v>
      </c>
      <c r="BP17" s="354">
        <v>4.7504369999999998</v>
      </c>
      <c r="BQ17" s="354">
        <v>4.3550719999999998</v>
      </c>
      <c r="BR17" s="354">
        <v>4.979927</v>
      </c>
      <c r="BS17" s="354">
        <v>4.7436150000000001</v>
      </c>
      <c r="BT17" s="354">
        <v>4.7977460000000001</v>
      </c>
      <c r="BU17" s="354">
        <v>4.5963599999999998</v>
      </c>
      <c r="BV17" s="354">
        <v>4.9675919999999998</v>
      </c>
    </row>
    <row r="18" spans="1:74" ht="11.1" customHeight="1" x14ac:dyDescent="0.2">
      <c r="A18" s="47" t="s">
        <v>123</v>
      </c>
      <c r="B18" s="726" t="s">
        <v>1354</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4.4513350000000003</v>
      </c>
      <c r="AX18" s="343">
        <v>5.1410210000000003</v>
      </c>
      <c r="AY18" s="354">
        <v>3.7943440000000002</v>
      </c>
      <c r="AZ18" s="354">
        <v>3.565728</v>
      </c>
      <c r="BA18" s="354">
        <v>4.0883130000000003</v>
      </c>
      <c r="BB18" s="354">
        <v>3.0555029999999999</v>
      </c>
      <c r="BC18" s="354">
        <v>2.8299300000000001</v>
      </c>
      <c r="BD18" s="354">
        <v>3.1961300000000001</v>
      </c>
      <c r="BE18" s="354">
        <v>3.2308849999999998</v>
      </c>
      <c r="BF18" s="354">
        <v>3.553366</v>
      </c>
      <c r="BG18" s="354">
        <v>3.549204</v>
      </c>
      <c r="BH18" s="354">
        <v>4.1399359999999996</v>
      </c>
      <c r="BI18" s="354">
        <v>4.1313510000000004</v>
      </c>
      <c r="BJ18" s="354">
        <v>4.7660109999999998</v>
      </c>
      <c r="BK18" s="354">
        <v>3.461414</v>
      </c>
      <c r="BL18" s="354">
        <v>3.4056950000000001</v>
      </c>
      <c r="BM18" s="354">
        <v>4.2842950000000002</v>
      </c>
      <c r="BN18" s="354">
        <v>3.2096849999999999</v>
      </c>
      <c r="BO18" s="354">
        <v>3.0502030000000002</v>
      </c>
      <c r="BP18" s="354">
        <v>3.380509</v>
      </c>
      <c r="BQ18" s="354">
        <v>3.411219</v>
      </c>
      <c r="BR18" s="354">
        <v>3.722391</v>
      </c>
      <c r="BS18" s="354">
        <v>3.6738200000000001</v>
      </c>
      <c r="BT18" s="354">
        <v>4.4043539999999997</v>
      </c>
      <c r="BU18" s="354">
        <v>4.1519680000000001</v>
      </c>
      <c r="BV18" s="354">
        <v>4.7072760000000002</v>
      </c>
    </row>
    <row r="19" spans="1:74" s="277" customFormat="1" ht="11.1" customHeight="1" x14ac:dyDescent="0.2">
      <c r="A19" s="438" t="s">
        <v>119</v>
      </c>
      <c r="B19" s="724" t="s">
        <v>1355</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-3.04134E-2</v>
      </c>
      <c r="AX19" s="34">
        <v>-1.2732200000000001E-2</v>
      </c>
      <c r="AY19" s="437">
        <v>0.25737939999999998</v>
      </c>
      <c r="AZ19" s="437">
        <v>-0.70671680000000003</v>
      </c>
      <c r="BA19" s="437">
        <v>-5.0205E-2</v>
      </c>
      <c r="BB19" s="437">
        <v>-3.8150499999999997E-2</v>
      </c>
      <c r="BC19" s="437">
        <v>-4.3071900000000003E-2</v>
      </c>
      <c r="BD19" s="437">
        <v>-3.7198099999999998E-2</v>
      </c>
      <c r="BE19" s="437">
        <v>0.4200893</v>
      </c>
      <c r="BF19" s="437">
        <v>0.65863850000000002</v>
      </c>
      <c r="BG19" s="437">
        <v>0.4827708</v>
      </c>
      <c r="BH19" s="437">
        <v>-4.50348E-2</v>
      </c>
      <c r="BI19" s="437">
        <v>-4.5099899999999998E-2</v>
      </c>
      <c r="BJ19" s="437">
        <v>-3.1847399999999998E-2</v>
      </c>
      <c r="BK19" s="437">
        <v>0.25507619999999998</v>
      </c>
      <c r="BL19" s="437">
        <v>-0.70968819999999999</v>
      </c>
      <c r="BM19" s="437">
        <v>-5.4375399999999997E-2</v>
      </c>
      <c r="BN19" s="437">
        <v>-4.5517799999999997E-2</v>
      </c>
      <c r="BO19" s="437">
        <v>-5.2667100000000001E-2</v>
      </c>
      <c r="BP19" s="437">
        <v>-4.8624399999999998E-2</v>
      </c>
      <c r="BQ19" s="437">
        <v>0.408306</v>
      </c>
      <c r="BR19" s="437">
        <v>0.64713120000000002</v>
      </c>
      <c r="BS19" s="437">
        <v>0.47141080000000002</v>
      </c>
      <c r="BT19" s="437">
        <v>-5.4502299999999997E-2</v>
      </c>
      <c r="BU19" s="437">
        <v>-5.5207300000000001E-2</v>
      </c>
      <c r="BV19" s="437">
        <v>-3.9444899999999998E-2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33"/>
      <c r="AZ20" s="433"/>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1356</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133</v>
      </c>
      <c r="B22" s="721" t="s">
        <v>1357</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38.236127439999997</v>
      </c>
      <c r="AO22" s="34">
        <v>31.154850053000001</v>
      </c>
      <c r="AP22" s="34">
        <v>28.631193</v>
      </c>
      <c r="AQ22" s="34">
        <v>30.761274983</v>
      </c>
      <c r="AR22" s="34">
        <v>39.411925199999999</v>
      </c>
      <c r="AS22" s="34">
        <v>47.84158798</v>
      </c>
      <c r="AT22" s="34">
        <v>42.463765823999999</v>
      </c>
      <c r="AU22" s="34">
        <v>36.252963545</v>
      </c>
      <c r="AV22" s="34">
        <v>34.138626533</v>
      </c>
      <c r="AW22" s="34">
        <v>33.408744599999999</v>
      </c>
      <c r="AX22" s="34">
        <v>41.20426938</v>
      </c>
      <c r="AY22" s="437">
        <v>42.047159999999998</v>
      </c>
      <c r="AZ22" s="437">
        <v>33.56344</v>
      </c>
      <c r="BA22" s="437">
        <v>28.28942</v>
      </c>
      <c r="BB22" s="437">
        <v>24.872979999999998</v>
      </c>
      <c r="BC22" s="437">
        <v>27.645430000000001</v>
      </c>
      <c r="BD22" s="437">
        <v>34.086089999999999</v>
      </c>
      <c r="BE22" s="437">
        <v>41.625190000000003</v>
      </c>
      <c r="BF22" s="437">
        <v>42.909599999999998</v>
      </c>
      <c r="BG22" s="437">
        <v>34.98639</v>
      </c>
      <c r="BH22" s="437">
        <v>30.905480000000001</v>
      </c>
      <c r="BI22" s="437">
        <v>30.726389999999999</v>
      </c>
      <c r="BJ22" s="437">
        <v>38.79992</v>
      </c>
      <c r="BK22" s="437">
        <v>42.177680000000002</v>
      </c>
      <c r="BL22" s="437">
        <v>33.519280000000002</v>
      </c>
      <c r="BM22" s="437">
        <v>29.133489999999998</v>
      </c>
      <c r="BN22" s="437">
        <v>25.95919</v>
      </c>
      <c r="BO22" s="437">
        <v>28.478059999999999</v>
      </c>
      <c r="BP22" s="437">
        <v>34.468240000000002</v>
      </c>
      <c r="BQ22" s="437">
        <v>41.5413</v>
      </c>
      <c r="BR22" s="437">
        <v>42.812390000000001</v>
      </c>
      <c r="BS22" s="437">
        <v>34.507550000000002</v>
      </c>
      <c r="BT22" s="437">
        <v>30.05481</v>
      </c>
      <c r="BU22" s="437">
        <v>28.18243</v>
      </c>
      <c r="BV22" s="437">
        <v>34.937060000000002</v>
      </c>
    </row>
    <row r="23" spans="1:74" s="720" customFormat="1" ht="11.1" customHeight="1" x14ac:dyDescent="0.2">
      <c r="A23" s="719" t="s">
        <v>128</v>
      </c>
      <c r="B23" s="722" t="s">
        <v>1358</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1.1945013</v>
      </c>
      <c r="AT23" s="343">
        <v>1.249207</v>
      </c>
      <c r="AU23" s="343">
        <v>1.197174</v>
      </c>
      <c r="AV23" s="343">
        <v>1.230898</v>
      </c>
      <c r="AW23" s="343">
        <v>1.2316879999999999</v>
      </c>
      <c r="AX23" s="343">
        <v>1.274103</v>
      </c>
      <c r="AY23" s="354">
        <v>1.247374</v>
      </c>
      <c r="AZ23" s="354">
        <v>1.1674469999999999</v>
      </c>
      <c r="BA23" s="354">
        <v>1.282241</v>
      </c>
      <c r="BB23" s="354">
        <v>1.2307269999999999</v>
      </c>
      <c r="BC23" s="354">
        <v>1.285029</v>
      </c>
      <c r="BD23" s="354">
        <v>1.274996</v>
      </c>
      <c r="BE23" s="354">
        <v>1.2951649999999999</v>
      </c>
      <c r="BF23" s="354">
        <v>1.316956</v>
      </c>
      <c r="BG23" s="354">
        <v>1.255924</v>
      </c>
      <c r="BH23" s="354">
        <v>1.285979</v>
      </c>
      <c r="BI23" s="354">
        <v>1.283182</v>
      </c>
      <c r="BJ23" s="354">
        <v>1.3261240000000001</v>
      </c>
      <c r="BK23" s="354">
        <v>1.297982</v>
      </c>
      <c r="BL23" s="354">
        <v>1.211468</v>
      </c>
      <c r="BM23" s="354">
        <v>1.3303100000000001</v>
      </c>
      <c r="BN23" s="354">
        <v>1.276675</v>
      </c>
      <c r="BO23" s="354">
        <v>1.33172</v>
      </c>
      <c r="BP23" s="354">
        <v>1.3187800000000001</v>
      </c>
      <c r="BQ23" s="354">
        <v>1.338298</v>
      </c>
      <c r="BR23" s="354">
        <v>1.358295</v>
      </c>
      <c r="BS23" s="354">
        <v>1.2941590000000001</v>
      </c>
      <c r="BT23" s="354">
        <v>1.32426</v>
      </c>
      <c r="BU23" s="354">
        <v>1.3187409999999999</v>
      </c>
      <c r="BV23" s="354">
        <v>1.3613519999999999</v>
      </c>
    </row>
    <row r="24" spans="1:74" s="720" customFormat="1" ht="11.1" customHeight="1" x14ac:dyDescent="0.2">
      <c r="A24" s="813" t="s">
        <v>129</v>
      </c>
      <c r="B24" s="722" t="s">
        <v>1359</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35.223525428000002</v>
      </c>
      <c r="AO24" s="343">
        <v>28.022229063000001</v>
      </c>
      <c r="AP24" s="343">
        <v>25.861280010000002</v>
      </c>
      <c r="AQ24" s="343">
        <v>27.931247008</v>
      </c>
      <c r="AR24" s="343">
        <v>36.563031209999998</v>
      </c>
      <c r="AS24" s="343">
        <v>45.1399665</v>
      </c>
      <c r="AT24" s="343">
        <v>39.721846204000002</v>
      </c>
      <c r="AU24" s="343">
        <v>33.452767745000003</v>
      </c>
      <c r="AV24" s="343">
        <v>31.176327173000001</v>
      </c>
      <c r="AW24" s="343">
        <v>30.348510000000001</v>
      </c>
      <c r="AX24" s="343">
        <v>38.191859999999998</v>
      </c>
      <c r="AY24" s="354">
        <v>39.137819999999998</v>
      </c>
      <c r="AZ24" s="354">
        <v>30.549130000000002</v>
      </c>
      <c r="BA24" s="354">
        <v>25.331939999999999</v>
      </c>
      <c r="BB24" s="354">
        <v>22.20964</v>
      </c>
      <c r="BC24" s="354">
        <v>24.968720000000001</v>
      </c>
      <c r="BD24" s="354">
        <v>31.38128</v>
      </c>
      <c r="BE24" s="354">
        <v>38.956539999999997</v>
      </c>
      <c r="BF24" s="354">
        <v>40.20073</v>
      </c>
      <c r="BG24" s="354">
        <v>32.22824</v>
      </c>
      <c r="BH24" s="354">
        <v>27.97241</v>
      </c>
      <c r="BI24" s="354">
        <v>27.709700000000002</v>
      </c>
      <c r="BJ24" s="354">
        <v>35.834139999999998</v>
      </c>
      <c r="BK24" s="354">
        <v>39.291699999999999</v>
      </c>
      <c r="BL24" s="354">
        <v>30.52186</v>
      </c>
      <c r="BM24" s="354">
        <v>26.18207</v>
      </c>
      <c r="BN24" s="354">
        <v>23.298300000000001</v>
      </c>
      <c r="BO24" s="354">
        <v>25.798100000000002</v>
      </c>
      <c r="BP24" s="354">
        <v>31.762799999999999</v>
      </c>
      <c r="BQ24" s="354">
        <v>38.885869999999997</v>
      </c>
      <c r="BR24" s="354">
        <v>40.125239999999998</v>
      </c>
      <c r="BS24" s="354">
        <v>31.775179999999999</v>
      </c>
      <c r="BT24" s="354">
        <v>27.151499999999999</v>
      </c>
      <c r="BU24" s="354">
        <v>25.198319999999999</v>
      </c>
      <c r="BV24" s="354">
        <v>32.007300000000001</v>
      </c>
    </row>
    <row r="25" spans="1:74" s="720" customFormat="1" ht="11.1" customHeight="1" x14ac:dyDescent="0.2">
      <c r="A25" s="719" t="s">
        <v>130</v>
      </c>
      <c r="B25" s="722" t="s">
        <v>1360</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1.50712018</v>
      </c>
      <c r="AT25" s="343">
        <v>1.49271262</v>
      </c>
      <c r="AU25" s="343">
        <v>1.6030218000000001</v>
      </c>
      <c r="AV25" s="343">
        <v>1.73140096</v>
      </c>
      <c r="AW25" s="343">
        <v>1.8285456</v>
      </c>
      <c r="AX25" s="343">
        <v>1.73829028</v>
      </c>
      <c r="AY25" s="354">
        <v>1.6619660000000001</v>
      </c>
      <c r="AZ25" s="354">
        <v>1.846857</v>
      </c>
      <c r="BA25" s="354">
        <v>1.675235</v>
      </c>
      <c r="BB25" s="354">
        <v>1.4326049999999999</v>
      </c>
      <c r="BC25" s="354">
        <v>1.3916809999999999</v>
      </c>
      <c r="BD25" s="354">
        <v>1.429819</v>
      </c>
      <c r="BE25" s="354">
        <v>1.373486</v>
      </c>
      <c r="BF25" s="354">
        <v>1.3919109999999999</v>
      </c>
      <c r="BG25" s="354">
        <v>1.502224</v>
      </c>
      <c r="BH25" s="354">
        <v>1.6470880000000001</v>
      </c>
      <c r="BI25" s="354">
        <v>1.7335119999999999</v>
      </c>
      <c r="BJ25" s="354">
        <v>1.639662</v>
      </c>
      <c r="BK25" s="354">
        <v>1.587995</v>
      </c>
      <c r="BL25" s="354">
        <v>1.785952</v>
      </c>
      <c r="BM25" s="354">
        <v>1.6211100000000001</v>
      </c>
      <c r="BN25" s="354">
        <v>1.3842220000000001</v>
      </c>
      <c r="BO25" s="354">
        <v>1.348239</v>
      </c>
      <c r="BP25" s="354">
        <v>1.3866689999999999</v>
      </c>
      <c r="BQ25" s="354">
        <v>1.3171349999999999</v>
      </c>
      <c r="BR25" s="354">
        <v>1.3288500000000001</v>
      </c>
      <c r="BS25" s="354">
        <v>1.438204</v>
      </c>
      <c r="BT25" s="354">
        <v>1.5790439999999999</v>
      </c>
      <c r="BU25" s="354">
        <v>1.665365</v>
      </c>
      <c r="BV25" s="354">
        <v>1.5684130000000001</v>
      </c>
    </row>
    <row r="26" spans="1:74" ht="11.1" customHeight="1" x14ac:dyDescent="0.2">
      <c r="A26" s="47" t="s">
        <v>131</v>
      </c>
      <c r="B26" s="727" t="s">
        <v>1361</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3.7041280000000003E-2</v>
      </c>
      <c r="AT26" s="343">
        <v>4.3676520000000003E-2</v>
      </c>
      <c r="AU26" s="343">
        <v>4.1278799999999997E-2</v>
      </c>
      <c r="AV26" s="343">
        <v>5.79625E-2</v>
      </c>
      <c r="AW26" s="343">
        <v>7.5078599999999995E-2</v>
      </c>
      <c r="AX26" s="343">
        <v>9.4887200000000005E-2</v>
      </c>
      <c r="AY26" s="354">
        <v>0.1055721</v>
      </c>
      <c r="AZ26" s="354">
        <v>9.8208900000000002E-2</v>
      </c>
      <c r="BA26" s="354">
        <v>9.04562E-2</v>
      </c>
      <c r="BB26" s="354">
        <v>4.77951E-2</v>
      </c>
      <c r="BC26" s="354">
        <v>4.6772000000000001E-2</v>
      </c>
      <c r="BD26" s="354">
        <v>5.0192800000000003E-2</v>
      </c>
      <c r="BE26" s="354">
        <v>4.5791900000000003E-2</v>
      </c>
      <c r="BF26" s="354">
        <v>4.5682E-2</v>
      </c>
      <c r="BG26" s="354">
        <v>4.4812400000000002E-2</v>
      </c>
      <c r="BH26" s="354">
        <v>6.1140600000000003E-2</v>
      </c>
      <c r="BI26" s="354">
        <v>7.0893100000000001E-2</v>
      </c>
      <c r="BJ26" s="354">
        <v>8.7705099999999994E-2</v>
      </c>
      <c r="BK26" s="354">
        <v>0.1072994</v>
      </c>
      <c r="BL26" s="354">
        <v>0.1010577</v>
      </c>
      <c r="BM26" s="354">
        <v>9.42326E-2</v>
      </c>
      <c r="BN26" s="354">
        <v>5.0748099999999997E-2</v>
      </c>
      <c r="BO26" s="354">
        <v>4.9781699999999998E-2</v>
      </c>
      <c r="BP26" s="354">
        <v>5.3103900000000002E-2</v>
      </c>
      <c r="BQ26" s="354">
        <v>4.8280299999999998E-2</v>
      </c>
      <c r="BR26" s="354">
        <v>4.7800799999999997E-2</v>
      </c>
      <c r="BS26" s="354">
        <v>4.6679100000000001E-2</v>
      </c>
      <c r="BT26" s="354">
        <v>6.2584699999999993E-2</v>
      </c>
      <c r="BU26" s="354">
        <v>7.2134199999999996E-2</v>
      </c>
      <c r="BV26" s="354">
        <v>8.8914699999999999E-2</v>
      </c>
    </row>
    <row r="27" spans="1:74" ht="11.1" customHeight="1" x14ac:dyDescent="0.2">
      <c r="A27" s="47" t="s">
        <v>132</v>
      </c>
      <c r="B27" s="727" t="s">
        <v>1362</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1.4700789000000001</v>
      </c>
      <c r="AT27" s="343">
        <v>1.4490361</v>
      </c>
      <c r="AU27" s="343">
        <v>1.5617430000000001</v>
      </c>
      <c r="AV27" s="343">
        <v>1.6734384</v>
      </c>
      <c r="AW27" s="343">
        <v>1.7534670000000001</v>
      </c>
      <c r="AX27" s="343">
        <v>1.6434029999999999</v>
      </c>
      <c r="AY27" s="354">
        <v>1.5563940000000001</v>
      </c>
      <c r="AZ27" s="354">
        <v>1.748648</v>
      </c>
      <c r="BA27" s="354">
        <v>1.5847789999999999</v>
      </c>
      <c r="BB27" s="354">
        <v>1.3848100000000001</v>
      </c>
      <c r="BC27" s="354">
        <v>1.3449089999999999</v>
      </c>
      <c r="BD27" s="354">
        <v>1.379626</v>
      </c>
      <c r="BE27" s="354">
        <v>1.3276939999999999</v>
      </c>
      <c r="BF27" s="354">
        <v>1.3462289999999999</v>
      </c>
      <c r="BG27" s="354">
        <v>1.4574119999999999</v>
      </c>
      <c r="BH27" s="354">
        <v>1.5859479999999999</v>
      </c>
      <c r="BI27" s="354">
        <v>1.6626190000000001</v>
      </c>
      <c r="BJ27" s="354">
        <v>1.551957</v>
      </c>
      <c r="BK27" s="354">
        <v>1.480696</v>
      </c>
      <c r="BL27" s="354">
        <v>1.6848939999999999</v>
      </c>
      <c r="BM27" s="354">
        <v>1.526878</v>
      </c>
      <c r="BN27" s="354">
        <v>1.333474</v>
      </c>
      <c r="BO27" s="354">
        <v>1.2984579999999999</v>
      </c>
      <c r="BP27" s="354">
        <v>1.3335649999999999</v>
      </c>
      <c r="BQ27" s="354">
        <v>1.2688539999999999</v>
      </c>
      <c r="BR27" s="354">
        <v>1.2810490000000001</v>
      </c>
      <c r="BS27" s="354">
        <v>1.391524</v>
      </c>
      <c r="BT27" s="354">
        <v>1.516459</v>
      </c>
      <c r="BU27" s="354">
        <v>1.5932310000000001</v>
      </c>
      <c r="BV27" s="354">
        <v>1.479498</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134</v>
      </c>
      <c r="B29" s="728" t="s">
        <v>95</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3.9449761017</v>
      </c>
      <c r="AN29" s="34">
        <v>1.0093120951000001</v>
      </c>
      <c r="AO29" s="34">
        <v>3.5366497964999999</v>
      </c>
      <c r="AP29" s="34">
        <v>2.3675455262999998</v>
      </c>
      <c r="AQ29" s="34">
        <v>2.7647241598000001</v>
      </c>
      <c r="AR29" s="34">
        <v>-6.8569052988999998E-2</v>
      </c>
      <c r="AS29" s="34">
        <v>2.1759056203</v>
      </c>
      <c r="AT29" s="34">
        <v>3.5424383227999998</v>
      </c>
      <c r="AU29" s="34">
        <v>1.8629883717</v>
      </c>
      <c r="AV29" s="34">
        <v>0.13974658717999999</v>
      </c>
      <c r="AW29" s="34">
        <v>0.76838770000000001</v>
      </c>
      <c r="AX29" s="34">
        <v>1.8009089707999999</v>
      </c>
      <c r="AY29" s="437">
        <v>0</v>
      </c>
      <c r="AZ29" s="437">
        <v>0</v>
      </c>
      <c r="BA29" s="437">
        <v>0</v>
      </c>
      <c r="BB29" s="437">
        <v>0</v>
      </c>
      <c r="BC29" s="437">
        <v>0</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33"/>
      <c r="AZ30" s="433"/>
      <c r="BA30" s="433"/>
      <c r="BB30" s="433"/>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1460</v>
      </c>
      <c r="B31" s="721" t="s">
        <v>1363</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140.85722741999999</v>
      </c>
      <c r="AN31" s="34">
        <v>134.95890365</v>
      </c>
      <c r="AO31" s="34">
        <v>139.75260879000001</v>
      </c>
      <c r="AP31" s="34">
        <v>144.12207685999999</v>
      </c>
      <c r="AQ31" s="34">
        <v>147.80673472999999</v>
      </c>
      <c r="AR31" s="34">
        <v>144.83770806999999</v>
      </c>
      <c r="AS31" s="34">
        <v>136.00478189</v>
      </c>
      <c r="AT31" s="34">
        <v>131.23820175</v>
      </c>
      <c r="AU31" s="34">
        <v>131.64275885000001</v>
      </c>
      <c r="AV31" s="34">
        <v>135.8596</v>
      </c>
      <c r="AW31" s="34">
        <v>136.37029999999999</v>
      </c>
      <c r="AX31" s="34">
        <v>128.26650000000001</v>
      </c>
      <c r="AY31" s="437">
        <v>128.12049999999999</v>
      </c>
      <c r="AZ31" s="437">
        <v>130.5763</v>
      </c>
      <c r="BA31" s="437">
        <v>140.1506</v>
      </c>
      <c r="BB31" s="437">
        <v>148.14519999999999</v>
      </c>
      <c r="BC31" s="437">
        <v>155.9956</v>
      </c>
      <c r="BD31" s="437">
        <v>156.24780000000001</v>
      </c>
      <c r="BE31" s="437">
        <v>150.1671</v>
      </c>
      <c r="BF31" s="437">
        <v>145.1086</v>
      </c>
      <c r="BG31" s="437">
        <v>143.7029</v>
      </c>
      <c r="BH31" s="437">
        <v>147.04419999999999</v>
      </c>
      <c r="BI31" s="437">
        <v>149.7878</v>
      </c>
      <c r="BJ31" s="437">
        <v>142.69479999999999</v>
      </c>
      <c r="BK31" s="437">
        <v>138.3554</v>
      </c>
      <c r="BL31" s="437">
        <v>137.7492</v>
      </c>
      <c r="BM31" s="437">
        <v>143.80269999999999</v>
      </c>
      <c r="BN31" s="437">
        <v>148.92689999999999</v>
      </c>
      <c r="BO31" s="437">
        <v>154.75470000000001</v>
      </c>
      <c r="BP31" s="437">
        <v>153.88509999999999</v>
      </c>
      <c r="BQ31" s="437">
        <v>147.23560000000001</v>
      </c>
      <c r="BR31" s="437">
        <v>141.54480000000001</v>
      </c>
      <c r="BS31" s="437">
        <v>139.8553</v>
      </c>
      <c r="BT31" s="437">
        <v>142.9614</v>
      </c>
      <c r="BU31" s="437">
        <v>147.12729999999999</v>
      </c>
      <c r="BV31" s="437">
        <v>142.06800000000001</v>
      </c>
    </row>
    <row r="32" spans="1:74" s="720" customFormat="1" ht="11.1" customHeight="1" x14ac:dyDescent="0.2">
      <c r="A32" s="719" t="s">
        <v>322</v>
      </c>
      <c r="B32" s="729" t="s">
        <v>1364</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22.002030000000001</v>
      </c>
      <c r="AX32" s="343">
        <v>22.014759999999999</v>
      </c>
      <c r="AY32" s="354">
        <v>21.757380000000001</v>
      </c>
      <c r="AZ32" s="354">
        <v>22.464099999999998</v>
      </c>
      <c r="BA32" s="354">
        <v>22.514299999999999</v>
      </c>
      <c r="BB32" s="354">
        <v>22.55245</v>
      </c>
      <c r="BC32" s="354">
        <v>22.59552</v>
      </c>
      <c r="BD32" s="354">
        <v>22.632719999999999</v>
      </c>
      <c r="BE32" s="354">
        <v>22.212630000000001</v>
      </c>
      <c r="BF32" s="354">
        <v>21.553999999999998</v>
      </c>
      <c r="BG32" s="354">
        <v>21.07122</v>
      </c>
      <c r="BH32" s="354">
        <v>21.11626</v>
      </c>
      <c r="BI32" s="354">
        <v>21.161359999999998</v>
      </c>
      <c r="BJ32" s="354">
        <v>21.193210000000001</v>
      </c>
      <c r="BK32" s="354">
        <v>20.938130000000001</v>
      </c>
      <c r="BL32" s="354">
        <v>21.647819999999999</v>
      </c>
      <c r="BM32" s="354">
        <v>21.702190000000002</v>
      </c>
      <c r="BN32" s="354">
        <v>21.747710000000001</v>
      </c>
      <c r="BO32" s="354">
        <v>21.800380000000001</v>
      </c>
      <c r="BP32" s="354">
        <v>21.849</v>
      </c>
      <c r="BQ32" s="354">
        <v>21.4407</v>
      </c>
      <c r="BR32" s="354">
        <v>20.793569999999999</v>
      </c>
      <c r="BS32" s="354">
        <v>20.322150000000001</v>
      </c>
      <c r="BT32" s="354">
        <v>20.376660000000001</v>
      </c>
      <c r="BU32" s="354">
        <v>20.43186</v>
      </c>
      <c r="BV32" s="354">
        <v>20.471309999999999</v>
      </c>
    </row>
    <row r="33" spans="1:74" s="720" customFormat="1" ht="11.1" customHeight="1" x14ac:dyDescent="0.2">
      <c r="A33" s="719" t="s">
        <v>323</v>
      </c>
      <c r="B33" s="729" t="s">
        <v>1365</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118.148234</v>
      </c>
      <c r="AN33" s="343">
        <v>111.58410000000001</v>
      </c>
      <c r="AO33" s="343">
        <v>116.35354700000001</v>
      </c>
      <c r="AP33" s="343">
        <v>120.699271</v>
      </c>
      <c r="AQ33" s="343">
        <v>124.360688</v>
      </c>
      <c r="AR33" s="343">
        <v>121.36891300000001</v>
      </c>
      <c r="AS33" s="343">
        <v>112.9545427</v>
      </c>
      <c r="AT33" s="343">
        <v>108.84908609999999</v>
      </c>
      <c r="AU33" s="343">
        <v>109.7263066</v>
      </c>
      <c r="AV33" s="343">
        <v>113.2447155</v>
      </c>
      <c r="AW33" s="343">
        <v>114.3681998</v>
      </c>
      <c r="AX33" s="343">
        <v>106.2517284</v>
      </c>
      <c r="AY33" s="354">
        <v>106.3631</v>
      </c>
      <c r="AZ33" s="354">
        <v>108.1122</v>
      </c>
      <c r="BA33" s="354">
        <v>117.63630000000001</v>
      </c>
      <c r="BB33" s="354">
        <v>125.5928</v>
      </c>
      <c r="BC33" s="354">
        <v>133.4</v>
      </c>
      <c r="BD33" s="354">
        <v>133.61510000000001</v>
      </c>
      <c r="BE33" s="354">
        <v>127.9545</v>
      </c>
      <c r="BF33" s="354">
        <v>123.55459999999999</v>
      </c>
      <c r="BG33" s="354">
        <v>122.6317</v>
      </c>
      <c r="BH33" s="354">
        <v>125.92789999999999</v>
      </c>
      <c r="BI33" s="354">
        <v>128.62649999999999</v>
      </c>
      <c r="BJ33" s="354">
        <v>121.5016</v>
      </c>
      <c r="BK33" s="354">
        <v>117.4173</v>
      </c>
      <c r="BL33" s="354">
        <v>116.1014</v>
      </c>
      <c r="BM33" s="354">
        <v>122.1005</v>
      </c>
      <c r="BN33" s="354">
        <v>127.17919999999999</v>
      </c>
      <c r="BO33" s="354">
        <v>132.95429999999999</v>
      </c>
      <c r="BP33" s="354">
        <v>132.0361</v>
      </c>
      <c r="BQ33" s="354">
        <v>125.7949</v>
      </c>
      <c r="BR33" s="354">
        <v>120.7512</v>
      </c>
      <c r="BS33" s="354">
        <v>119.53319999999999</v>
      </c>
      <c r="BT33" s="354">
        <v>122.5847</v>
      </c>
      <c r="BU33" s="354">
        <v>126.69540000000001</v>
      </c>
      <c r="BV33" s="354">
        <v>121.5967</v>
      </c>
    </row>
    <row r="34" spans="1:74" ht="11.1" customHeight="1" x14ac:dyDescent="0.2">
      <c r="A34" s="47" t="s">
        <v>40</v>
      </c>
      <c r="B34" s="722" t="s">
        <v>991</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113.29333</v>
      </c>
      <c r="AN34" s="343">
        <v>106.81254</v>
      </c>
      <c r="AO34" s="343">
        <v>111.66533</v>
      </c>
      <c r="AP34" s="343">
        <v>115.928974</v>
      </c>
      <c r="AQ34" s="343">
        <v>119.50830999999999</v>
      </c>
      <c r="AR34" s="343">
        <v>116.434455</v>
      </c>
      <c r="AS34" s="343">
        <v>108.748628</v>
      </c>
      <c r="AT34" s="343">
        <v>104.584324</v>
      </c>
      <c r="AU34" s="343">
        <v>105.401895</v>
      </c>
      <c r="AV34" s="343">
        <v>108.93906800000001</v>
      </c>
      <c r="AW34" s="343">
        <v>110.0804</v>
      </c>
      <c r="AX34" s="343">
        <v>101.9832</v>
      </c>
      <c r="AY34" s="354">
        <v>102.271</v>
      </c>
      <c r="AZ34" s="354">
        <v>104.19670000000001</v>
      </c>
      <c r="BA34" s="354">
        <v>113.901</v>
      </c>
      <c r="BB34" s="354">
        <v>121.7565</v>
      </c>
      <c r="BC34" s="354">
        <v>129.46340000000001</v>
      </c>
      <c r="BD34" s="354">
        <v>129.5771</v>
      </c>
      <c r="BE34" s="354">
        <v>123.80840000000001</v>
      </c>
      <c r="BF34" s="354">
        <v>119.3006</v>
      </c>
      <c r="BG34" s="354">
        <v>118.26949999999999</v>
      </c>
      <c r="BH34" s="354">
        <v>121.5853</v>
      </c>
      <c r="BI34" s="354">
        <v>124.3018</v>
      </c>
      <c r="BJ34" s="354">
        <v>117.1962</v>
      </c>
      <c r="BK34" s="354">
        <v>113.2899</v>
      </c>
      <c r="BL34" s="354">
        <v>112.1528</v>
      </c>
      <c r="BM34" s="354">
        <v>118.33459999999999</v>
      </c>
      <c r="BN34" s="354">
        <v>123.3147</v>
      </c>
      <c r="BO34" s="354">
        <v>128.9922</v>
      </c>
      <c r="BP34" s="354">
        <v>127.9756</v>
      </c>
      <c r="BQ34" s="354">
        <v>121.6296</v>
      </c>
      <c r="BR34" s="354">
        <v>116.4815</v>
      </c>
      <c r="BS34" s="354">
        <v>115.1591</v>
      </c>
      <c r="BT34" s="354">
        <v>118.2341</v>
      </c>
      <c r="BU34" s="354">
        <v>122.3668</v>
      </c>
      <c r="BV34" s="354">
        <v>117.29170000000001</v>
      </c>
    </row>
    <row r="35" spans="1:74" ht="11.1" customHeight="1" x14ac:dyDescent="0.2">
      <c r="A35" s="47" t="s">
        <v>38</v>
      </c>
      <c r="B35" s="722" t="s">
        <v>1366</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2.6849769999999999</v>
      </c>
      <c r="AT35" s="343">
        <v>2.7467790000000001</v>
      </c>
      <c r="AU35" s="343">
        <v>2.808932</v>
      </c>
      <c r="AV35" s="343">
        <v>2.815509</v>
      </c>
      <c r="AW35" s="343">
        <v>2.821984</v>
      </c>
      <c r="AX35" s="343">
        <v>2.828516</v>
      </c>
      <c r="AY35" s="354">
        <v>2.7182759999999999</v>
      </c>
      <c r="AZ35" s="354">
        <v>2.6078060000000001</v>
      </c>
      <c r="BA35" s="354">
        <v>2.4943149999999998</v>
      </c>
      <c r="BB35" s="354">
        <v>2.5355150000000002</v>
      </c>
      <c r="BC35" s="354">
        <v>2.576638</v>
      </c>
      <c r="BD35" s="354">
        <v>2.6176979999999999</v>
      </c>
      <c r="BE35" s="354">
        <v>2.67808</v>
      </c>
      <c r="BF35" s="354">
        <v>2.7383639999999998</v>
      </c>
      <c r="BG35" s="354">
        <v>2.7984680000000002</v>
      </c>
      <c r="BH35" s="354">
        <v>2.8052839999999999</v>
      </c>
      <c r="BI35" s="354">
        <v>2.8119860000000001</v>
      </c>
      <c r="BJ35" s="354">
        <v>2.8187389999999999</v>
      </c>
      <c r="BK35" s="354">
        <v>2.7086969999999999</v>
      </c>
      <c r="BL35" s="354">
        <v>2.5984150000000001</v>
      </c>
      <c r="BM35" s="354">
        <v>2.485093</v>
      </c>
      <c r="BN35" s="354">
        <v>2.5264540000000002</v>
      </c>
      <c r="BO35" s="354">
        <v>2.5677270000000001</v>
      </c>
      <c r="BP35" s="354">
        <v>2.6089370000000001</v>
      </c>
      <c r="BQ35" s="354">
        <v>2.6694840000000002</v>
      </c>
      <c r="BR35" s="354">
        <v>2.7299389999999999</v>
      </c>
      <c r="BS35" s="354">
        <v>2.7902179999999999</v>
      </c>
      <c r="BT35" s="354">
        <v>2.7972079999999999</v>
      </c>
      <c r="BU35" s="354">
        <v>2.8040859999999999</v>
      </c>
      <c r="BV35" s="354">
        <v>2.8110149999999998</v>
      </c>
    </row>
    <row r="36" spans="1:74" ht="11.1" customHeight="1" x14ac:dyDescent="0.2">
      <c r="A36" s="47" t="s">
        <v>39</v>
      </c>
      <c r="B36" s="722" t="s">
        <v>1358</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1.3604499999999999</v>
      </c>
      <c r="AT36" s="343">
        <v>1.3526609999999999</v>
      </c>
      <c r="AU36" s="343">
        <v>1.3454839999999999</v>
      </c>
      <c r="AV36" s="343">
        <v>1.324247</v>
      </c>
      <c r="AW36" s="343">
        <v>1.303798</v>
      </c>
      <c r="AX36" s="343">
        <v>1.2826660000000001</v>
      </c>
      <c r="AY36" s="354">
        <v>1.2288129999999999</v>
      </c>
      <c r="AZ36" s="354">
        <v>1.1749039999999999</v>
      </c>
      <c r="BA36" s="354">
        <v>1.121408</v>
      </c>
      <c r="BB36" s="354">
        <v>1.182825</v>
      </c>
      <c r="BC36" s="354">
        <v>1.24464</v>
      </c>
      <c r="BD36" s="354">
        <v>1.3073589999999999</v>
      </c>
      <c r="BE36" s="354">
        <v>1.3530679999999999</v>
      </c>
      <c r="BF36" s="354">
        <v>1.3988320000000001</v>
      </c>
      <c r="BG36" s="354">
        <v>1.445092</v>
      </c>
      <c r="BH36" s="354">
        <v>1.4249890000000001</v>
      </c>
      <c r="BI36" s="354">
        <v>1.4052880000000001</v>
      </c>
      <c r="BJ36" s="354">
        <v>1.384655</v>
      </c>
      <c r="BK36" s="354">
        <v>1.331037</v>
      </c>
      <c r="BL36" s="354">
        <v>1.2770459999999999</v>
      </c>
      <c r="BM36" s="354">
        <v>1.2233670000000001</v>
      </c>
      <c r="BN36" s="354">
        <v>1.284521</v>
      </c>
      <c r="BO36" s="354">
        <v>1.3459669999999999</v>
      </c>
      <c r="BP36" s="354">
        <v>1.4081129999999999</v>
      </c>
      <c r="BQ36" s="354">
        <v>1.4529559999999999</v>
      </c>
      <c r="BR36" s="354">
        <v>1.497635</v>
      </c>
      <c r="BS36" s="354">
        <v>1.5425990000000001</v>
      </c>
      <c r="BT36" s="354">
        <v>1.521104</v>
      </c>
      <c r="BU36" s="354">
        <v>1.499873</v>
      </c>
      <c r="BV36" s="354">
        <v>1.4775849999999999</v>
      </c>
    </row>
    <row r="37" spans="1:74" ht="11.1" customHeight="1" x14ac:dyDescent="0.2">
      <c r="A37" s="47" t="s">
        <v>114</v>
      </c>
      <c r="B37" s="722" t="s">
        <v>1367</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0.16048770000000001</v>
      </c>
      <c r="AT37" s="343">
        <v>0.1653221</v>
      </c>
      <c r="AU37" s="343">
        <v>0.1699956</v>
      </c>
      <c r="AV37" s="343">
        <v>0.1658915</v>
      </c>
      <c r="AW37" s="343">
        <v>0.16201779999999999</v>
      </c>
      <c r="AX37" s="343">
        <v>0.1573464</v>
      </c>
      <c r="AY37" s="354">
        <v>0.14501539999999999</v>
      </c>
      <c r="AZ37" s="354">
        <v>0.1327605</v>
      </c>
      <c r="BA37" s="354">
        <v>0.11950379999999999</v>
      </c>
      <c r="BB37" s="354">
        <v>0.117927</v>
      </c>
      <c r="BC37" s="354">
        <v>0.11537260000000001</v>
      </c>
      <c r="BD37" s="354">
        <v>0.11296489999999999</v>
      </c>
      <c r="BE37" s="354">
        <v>0.1149617</v>
      </c>
      <c r="BF37" s="354">
        <v>0.1167998</v>
      </c>
      <c r="BG37" s="354">
        <v>0.1186121</v>
      </c>
      <c r="BH37" s="354">
        <v>0.1124082</v>
      </c>
      <c r="BI37" s="354">
        <v>0.1074468</v>
      </c>
      <c r="BJ37" s="354">
        <v>0.1020638</v>
      </c>
      <c r="BK37" s="354">
        <v>8.7717100000000006E-2</v>
      </c>
      <c r="BL37" s="354">
        <v>7.31768E-2</v>
      </c>
      <c r="BM37" s="354">
        <v>5.7472099999999998E-2</v>
      </c>
      <c r="BN37" s="354">
        <v>5.3473300000000001E-2</v>
      </c>
      <c r="BO37" s="354">
        <v>4.8425500000000003E-2</v>
      </c>
      <c r="BP37" s="354">
        <v>4.3444900000000002E-2</v>
      </c>
      <c r="BQ37" s="354">
        <v>4.2861299999999998E-2</v>
      </c>
      <c r="BR37" s="354">
        <v>4.2089700000000001E-2</v>
      </c>
      <c r="BS37" s="354">
        <v>4.1236099999999998E-2</v>
      </c>
      <c r="BT37" s="354">
        <v>3.2350900000000002E-2</v>
      </c>
      <c r="BU37" s="354">
        <v>2.46457E-2</v>
      </c>
      <c r="BV37" s="354">
        <v>1.64417E-2</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1368</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34"/>
      <c r="AZ39" s="434"/>
      <c r="BA39" s="434"/>
      <c r="BB39" s="434"/>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37</v>
      </c>
      <c r="B40" s="729" t="s">
        <v>1369</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352">
        <v>5.76</v>
      </c>
      <c r="AZ40" s="352">
        <v>5.76</v>
      </c>
      <c r="BA40" s="352">
        <v>5.76</v>
      </c>
      <c r="BB40" s="352">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301</v>
      </c>
      <c r="B41" s="729" t="s">
        <v>1470</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352">
        <v>7.6452580000000001</v>
      </c>
      <c r="AZ41" s="352">
        <v>7.1716980000000001</v>
      </c>
      <c r="BA41" s="352">
        <v>7.8413120000000003</v>
      </c>
      <c r="BB41" s="352">
        <v>7.6933790000000002</v>
      </c>
      <c r="BC41" s="352">
        <v>8.0269180000000002</v>
      </c>
      <c r="BD41" s="352">
        <v>7.9404279999999998</v>
      </c>
      <c r="BE41" s="352">
        <v>8.1517199999999992</v>
      </c>
      <c r="BF41" s="352">
        <v>8.2656530000000004</v>
      </c>
      <c r="BG41" s="352">
        <v>7.9857279999999999</v>
      </c>
      <c r="BH41" s="352">
        <v>8.0044640000000005</v>
      </c>
      <c r="BI41" s="352">
        <v>7.8278040000000004</v>
      </c>
      <c r="BJ41" s="352">
        <v>8.0072939999999999</v>
      </c>
      <c r="BK41" s="352">
        <v>7.9774120000000002</v>
      </c>
      <c r="BL41" s="352">
        <v>7.4556570000000004</v>
      </c>
      <c r="BM41" s="352">
        <v>8.1304719999999993</v>
      </c>
      <c r="BN41" s="352">
        <v>7.9819019999999998</v>
      </c>
      <c r="BO41" s="352">
        <v>8.3088680000000004</v>
      </c>
      <c r="BP41" s="352">
        <v>8.1945399999999999</v>
      </c>
      <c r="BQ41" s="352">
        <v>8.3621119999999998</v>
      </c>
      <c r="BR41" s="352">
        <v>8.4542199999999994</v>
      </c>
      <c r="BS41" s="352">
        <v>8.1508420000000008</v>
      </c>
      <c r="BT41" s="352">
        <v>8.1708949999999998</v>
      </c>
      <c r="BU41" s="352">
        <v>7.9780740000000003</v>
      </c>
      <c r="BV41" s="352">
        <v>8.1458259999999996</v>
      </c>
    </row>
    <row r="42" spans="1:74" ht="11.1" customHeight="1" x14ac:dyDescent="0.2">
      <c r="A42" s="47" t="s">
        <v>255</v>
      </c>
      <c r="B42" s="730" t="s">
        <v>1370</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2.4072413742999998</v>
      </c>
      <c r="AN42" s="431">
        <v>2.4220836954</v>
      </c>
      <c r="AO42" s="431">
        <v>2.4481212279000002</v>
      </c>
      <c r="AP42" s="431">
        <v>2.4748776673999999</v>
      </c>
      <c r="AQ42" s="431">
        <v>2.4975022703</v>
      </c>
      <c r="AR42" s="431">
        <v>2.4556935038000001</v>
      </c>
      <c r="AS42" s="431">
        <v>2.4038538293</v>
      </c>
      <c r="AT42" s="431">
        <v>2.4052350316000002</v>
      </c>
      <c r="AU42" s="431">
        <v>2.4046953440999999</v>
      </c>
      <c r="AV42" s="431">
        <v>2.3785385898000002</v>
      </c>
      <c r="AW42" s="431">
        <v>2.3778250000000001</v>
      </c>
      <c r="AX42" s="431">
        <v>2.4015740000000001</v>
      </c>
      <c r="AY42" s="378">
        <v>2.4074909999999998</v>
      </c>
      <c r="AZ42" s="378">
        <v>2.3956919999999999</v>
      </c>
      <c r="BA42" s="378">
        <v>2.3917579999999998</v>
      </c>
      <c r="BB42" s="378">
        <v>2.3944450000000002</v>
      </c>
      <c r="BC42" s="378">
        <v>2.3954240000000002</v>
      </c>
      <c r="BD42" s="378">
        <v>2.3803010000000002</v>
      </c>
      <c r="BE42" s="378">
        <v>2.3815680000000001</v>
      </c>
      <c r="BF42" s="378">
        <v>2.3869379999999998</v>
      </c>
      <c r="BG42" s="378">
        <v>2.379032</v>
      </c>
      <c r="BH42" s="378">
        <v>2.3605640000000001</v>
      </c>
      <c r="BI42" s="378">
        <v>2.3624879999999999</v>
      </c>
      <c r="BJ42" s="378">
        <v>2.3831869999999999</v>
      </c>
      <c r="BK42" s="378">
        <v>2.3912390000000001</v>
      </c>
      <c r="BL42" s="378">
        <v>2.3826339999999999</v>
      </c>
      <c r="BM42" s="378">
        <v>2.3827240000000001</v>
      </c>
      <c r="BN42" s="378">
        <v>2.388916</v>
      </c>
      <c r="BO42" s="378">
        <v>2.392328</v>
      </c>
      <c r="BP42" s="378">
        <v>2.3784019999999999</v>
      </c>
      <c r="BQ42" s="378">
        <v>2.3800210000000002</v>
      </c>
      <c r="BR42" s="378">
        <v>2.385303</v>
      </c>
      <c r="BS42" s="378">
        <v>2.3772790000000001</v>
      </c>
      <c r="BT42" s="378">
        <v>2.3577880000000002</v>
      </c>
      <c r="BU42" s="378">
        <v>2.3575879999999998</v>
      </c>
      <c r="BV42" s="378">
        <v>2.375785</v>
      </c>
    </row>
    <row r="43" spans="1:74" s="177" customFormat="1" ht="12" customHeight="1" x14ac:dyDescent="0.2">
      <c r="A43" s="176"/>
      <c r="B43" s="988" t="s">
        <v>1423</v>
      </c>
      <c r="C43" s="989"/>
      <c r="D43" s="989"/>
      <c r="E43" s="989"/>
      <c r="F43" s="989"/>
      <c r="G43" s="989"/>
      <c r="H43" s="989"/>
      <c r="I43" s="989"/>
      <c r="J43" s="989"/>
      <c r="K43" s="989"/>
      <c r="L43" s="989"/>
      <c r="M43" s="989"/>
      <c r="N43" s="989"/>
      <c r="O43" s="989"/>
      <c r="P43" s="989"/>
      <c r="Q43" s="979"/>
      <c r="R43" s="779"/>
      <c r="AY43" s="669"/>
      <c r="AZ43" s="669"/>
      <c r="BA43" s="669"/>
      <c r="BB43" s="669"/>
      <c r="BC43" s="669"/>
      <c r="BD43" s="669"/>
      <c r="BE43" s="669"/>
      <c r="BF43" s="669"/>
      <c r="BG43" s="669"/>
      <c r="BH43" s="669"/>
      <c r="BI43" s="669"/>
      <c r="BJ43" s="209"/>
    </row>
    <row r="44" spans="1:74" s="177" customFormat="1" ht="12" customHeight="1" x14ac:dyDescent="0.2">
      <c r="A44" s="176"/>
      <c r="B44" s="981" t="s">
        <v>1424</v>
      </c>
      <c r="C44" s="989"/>
      <c r="D44" s="989"/>
      <c r="E44" s="989"/>
      <c r="F44" s="989"/>
      <c r="G44" s="989"/>
      <c r="H44" s="989"/>
      <c r="I44" s="989"/>
      <c r="J44" s="989"/>
      <c r="K44" s="989"/>
      <c r="L44" s="989"/>
      <c r="M44" s="989"/>
      <c r="N44" s="989"/>
      <c r="O44" s="989"/>
      <c r="P44" s="989"/>
      <c r="Q44" s="979"/>
      <c r="R44" s="779"/>
      <c r="AY44" s="669"/>
      <c r="AZ44" s="669"/>
      <c r="BA44" s="669"/>
      <c r="BB44" s="669"/>
      <c r="BC44" s="669"/>
      <c r="BD44" s="669"/>
      <c r="BE44" s="669"/>
      <c r="BF44" s="669"/>
      <c r="BG44" s="669"/>
      <c r="BH44" s="669"/>
      <c r="BI44" s="669"/>
      <c r="BJ44" s="209"/>
    </row>
    <row r="45" spans="1:74" s="177" customFormat="1" ht="12" customHeight="1" x14ac:dyDescent="0.2">
      <c r="A45" s="176"/>
      <c r="B45" s="988" t="s">
        <v>1425</v>
      </c>
      <c r="C45" s="989"/>
      <c r="D45" s="989"/>
      <c r="E45" s="989"/>
      <c r="F45" s="989"/>
      <c r="G45" s="989"/>
      <c r="H45" s="989"/>
      <c r="I45" s="989"/>
      <c r="J45" s="989"/>
      <c r="K45" s="989"/>
      <c r="L45" s="989"/>
      <c r="M45" s="989"/>
      <c r="N45" s="989"/>
      <c r="O45" s="989"/>
      <c r="P45" s="989"/>
      <c r="Q45" s="979"/>
      <c r="R45" s="779"/>
      <c r="AY45" s="669"/>
      <c r="AZ45" s="669"/>
      <c r="BA45" s="669"/>
      <c r="BB45" s="669"/>
      <c r="BC45" s="669"/>
      <c r="BD45" s="669"/>
      <c r="BE45" s="669"/>
      <c r="BF45" s="669"/>
      <c r="BG45" s="669"/>
      <c r="BH45" s="669"/>
      <c r="BI45" s="669"/>
      <c r="BJ45" s="209"/>
    </row>
    <row r="46" spans="1:74" s="177" customFormat="1" ht="12" customHeight="1" x14ac:dyDescent="0.2">
      <c r="A46" s="176"/>
      <c r="B46" s="988" t="s">
        <v>1426</v>
      </c>
      <c r="C46" s="989"/>
      <c r="D46" s="989"/>
      <c r="E46" s="989"/>
      <c r="F46" s="989"/>
      <c r="G46" s="989"/>
      <c r="H46" s="989"/>
      <c r="I46" s="989"/>
      <c r="J46" s="989"/>
      <c r="K46" s="989"/>
      <c r="L46" s="989"/>
      <c r="M46" s="989"/>
      <c r="N46" s="989"/>
      <c r="O46" s="989"/>
      <c r="P46" s="989"/>
      <c r="Q46" s="979"/>
      <c r="R46" s="779"/>
      <c r="AY46" s="669"/>
      <c r="AZ46" s="669"/>
      <c r="BA46" s="669"/>
      <c r="BB46" s="669"/>
      <c r="BC46" s="669"/>
      <c r="BD46" s="669"/>
      <c r="BE46" s="669"/>
      <c r="BF46" s="669"/>
      <c r="BG46" s="669"/>
      <c r="BH46" s="669"/>
      <c r="BI46" s="669"/>
      <c r="BJ46" s="209"/>
    </row>
    <row r="47" spans="1:74" s="116" customFormat="1" ht="12"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
      <c r="A48" s="335"/>
      <c r="B48" s="917" t="str">
        <f>Dates!$G$2</f>
        <v>EIA completed modeling and analysis for this report on Thursday, January 8, 2026.</v>
      </c>
      <c r="C48" s="904"/>
      <c r="D48" s="904"/>
      <c r="E48" s="904"/>
      <c r="F48" s="904"/>
      <c r="G48" s="904"/>
      <c r="H48" s="904"/>
      <c r="I48" s="904"/>
      <c r="J48" s="904"/>
      <c r="K48" s="904"/>
      <c r="L48" s="904"/>
      <c r="M48" s="904"/>
      <c r="N48" s="904"/>
      <c r="O48" s="904"/>
      <c r="P48" s="904"/>
      <c r="Q48" s="904"/>
      <c r="R48" s="779"/>
      <c r="AY48" s="339"/>
      <c r="AZ48" s="339"/>
      <c r="BA48" s="339"/>
      <c r="BB48" s="339"/>
      <c r="BC48" s="339"/>
      <c r="BD48" s="339"/>
      <c r="BE48" s="339"/>
      <c r="BF48" s="339"/>
      <c r="BG48" s="339"/>
      <c r="BH48" s="339"/>
      <c r="BI48" s="339"/>
    </row>
    <row r="49" spans="1:74" s="177" customFormat="1" ht="12" customHeight="1" x14ac:dyDescent="0.2">
      <c r="A49" s="176"/>
      <c r="B49" s="912" t="s">
        <v>483</v>
      </c>
      <c r="C49" s="913"/>
      <c r="D49" s="913"/>
      <c r="E49" s="913"/>
      <c r="F49" s="913"/>
      <c r="G49" s="913"/>
      <c r="H49" s="913"/>
      <c r="I49" s="913"/>
      <c r="J49" s="913"/>
      <c r="K49" s="913"/>
      <c r="L49" s="913"/>
      <c r="M49" s="913"/>
      <c r="N49" s="913"/>
      <c r="O49" s="913"/>
      <c r="P49" s="913"/>
      <c r="Q49" s="913"/>
      <c r="R49" s="779"/>
      <c r="AY49" s="669"/>
      <c r="AZ49" s="669"/>
      <c r="BA49" s="669"/>
      <c r="BB49" s="669"/>
      <c r="BC49" s="669"/>
      <c r="BD49" s="669"/>
      <c r="BE49" s="669"/>
      <c r="BF49" s="669"/>
      <c r="BG49" s="669"/>
      <c r="BH49" s="669"/>
      <c r="BI49" s="669"/>
      <c r="BJ49" s="209"/>
    </row>
    <row r="50" spans="1:74" s="177" customFormat="1" ht="12" customHeight="1" x14ac:dyDescent="0.2">
      <c r="A50" s="176"/>
      <c r="B50" s="926" t="s">
        <v>1414</v>
      </c>
      <c r="C50" s="913"/>
      <c r="D50" s="913"/>
      <c r="E50" s="913"/>
      <c r="F50" s="913"/>
      <c r="G50" s="913"/>
      <c r="H50" s="913"/>
      <c r="I50" s="913"/>
      <c r="J50" s="913"/>
      <c r="K50" s="913"/>
      <c r="L50" s="913"/>
      <c r="M50" s="913"/>
      <c r="N50" s="913"/>
      <c r="O50" s="913"/>
      <c r="P50" s="913"/>
      <c r="Q50" s="913"/>
      <c r="R50" s="779"/>
      <c r="AY50" s="669"/>
      <c r="AZ50" s="669"/>
      <c r="BA50" s="669"/>
      <c r="BB50" s="669"/>
      <c r="BC50" s="669"/>
      <c r="BD50" s="669"/>
      <c r="BE50" s="669"/>
      <c r="BF50" s="669"/>
      <c r="BG50" s="669"/>
      <c r="BH50" s="669"/>
      <c r="BI50" s="669"/>
      <c r="BJ50" s="209"/>
    </row>
    <row r="51" spans="1:74" s="177" customFormat="1" ht="12" customHeight="1" x14ac:dyDescent="0.2">
      <c r="A51" s="176"/>
      <c r="B51" s="918" t="s">
        <v>827</v>
      </c>
      <c r="C51" s="918"/>
      <c r="D51" s="918"/>
      <c r="E51" s="918"/>
      <c r="F51" s="918"/>
      <c r="G51" s="918"/>
      <c r="H51" s="918"/>
      <c r="I51" s="918"/>
      <c r="J51" s="918"/>
      <c r="K51" s="918"/>
      <c r="L51" s="918"/>
      <c r="M51" s="918"/>
      <c r="N51" s="918"/>
      <c r="O51" s="918"/>
      <c r="P51" s="918"/>
      <c r="Q51" s="918"/>
      <c r="R51" s="918"/>
      <c r="AY51" s="669"/>
      <c r="AZ51" s="669"/>
      <c r="BA51" s="669"/>
      <c r="BB51" s="669"/>
      <c r="BC51" s="669"/>
      <c r="BD51" s="669"/>
      <c r="BE51" s="669"/>
      <c r="BF51" s="669"/>
      <c r="BG51" s="669"/>
      <c r="BH51" s="669"/>
      <c r="BI51" s="669"/>
      <c r="BJ51" s="209"/>
    </row>
    <row r="52" spans="1:74" s="177" customFormat="1" ht="12" customHeight="1" x14ac:dyDescent="0.2">
      <c r="A52" s="176"/>
      <c r="B52" s="921" t="s">
        <v>1560</v>
      </c>
      <c r="C52" s="922"/>
      <c r="D52" s="922"/>
      <c r="E52" s="922"/>
      <c r="F52" s="922"/>
      <c r="G52" s="922"/>
      <c r="H52" s="922"/>
      <c r="I52" s="922"/>
      <c r="J52" s="922"/>
      <c r="K52" s="922"/>
      <c r="L52" s="922"/>
      <c r="M52" s="922"/>
      <c r="N52" s="922"/>
      <c r="O52" s="922"/>
      <c r="P52" s="922"/>
      <c r="Q52" s="923"/>
      <c r="R52" s="779"/>
      <c r="AY52" s="669"/>
      <c r="AZ52" s="669"/>
      <c r="BA52" s="669"/>
      <c r="BB52" s="669"/>
      <c r="BC52" s="669"/>
      <c r="BD52" s="669"/>
      <c r="BE52" s="669"/>
      <c r="BF52" s="669"/>
      <c r="BG52" s="669"/>
      <c r="BH52" s="669"/>
      <c r="BI52" s="669"/>
      <c r="BJ52" s="209"/>
    </row>
    <row r="53" spans="1:74" s="178" customFormat="1" ht="12" customHeight="1" x14ac:dyDescent="0.2">
      <c r="A53" s="158"/>
      <c r="B53" s="921" t="s">
        <v>492</v>
      </c>
      <c r="C53" s="923"/>
      <c r="D53" s="923"/>
      <c r="E53" s="923"/>
      <c r="F53" s="923"/>
      <c r="G53" s="923"/>
      <c r="H53" s="923"/>
      <c r="I53" s="923"/>
      <c r="J53" s="923"/>
      <c r="K53" s="923"/>
      <c r="L53" s="923"/>
      <c r="M53" s="923"/>
      <c r="N53" s="923"/>
      <c r="O53" s="923"/>
      <c r="P53" s="923"/>
      <c r="Q53" s="923"/>
      <c r="R53" s="779"/>
      <c r="AY53" s="669"/>
      <c r="AZ53" s="669"/>
      <c r="BA53" s="669"/>
      <c r="BB53" s="669"/>
      <c r="BC53" s="669"/>
      <c r="BD53" s="669"/>
      <c r="BE53" s="669"/>
      <c r="BF53" s="669"/>
      <c r="BG53" s="669"/>
      <c r="BH53" s="669"/>
      <c r="BI53" s="669"/>
      <c r="BJ53" s="210"/>
    </row>
    <row r="54" spans="1:74" ht="12.75" x14ac:dyDescent="0.2">
      <c r="A54" s="158"/>
      <c r="B54" s="928" t="s">
        <v>829</v>
      </c>
      <c r="C54" s="923"/>
      <c r="D54" s="923"/>
      <c r="E54" s="923"/>
      <c r="F54" s="923"/>
      <c r="G54" s="923"/>
      <c r="H54" s="923"/>
      <c r="I54" s="923"/>
      <c r="J54" s="923"/>
      <c r="K54" s="923"/>
      <c r="L54" s="923"/>
      <c r="M54" s="923"/>
      <c r="N54" s="923"/>
      <c r="O54" s="923"/>
      <c r="P54" s="923"/>
      <c r="Q54" s="923"/>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31" customWidth="1"/>
    <col min="56" max="58" width="6.5703125" style="671" customWidth="1"/>
    <col min="59" max="61" width="6.5703125" style="831" customWidth="1"/>
    <col min="62" max="62" width="6.5703125" style="142" customWidth="1"/>
    <col min="63" max="74" width="6.5703125" style="49" customWidth="1"/>
    <col min="75" max="16384" width="11" style="49"/>
  </cols>
  <sheetData>
    <row r="1" spans="1:74" ht="15.6" customHeight="1" x14ac:dyDescent="0.2">
      <c r="A1" s="901" t="s">
        <v>479</v>
      </c>
      <c r="B1" s="999" t="s">
        <v>481</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ht="14.1" customHeight="1"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19"/>
      <c r="B5" s="735" t="s">
        <v>1371</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882"/>
      <c r="AZ5" s="882"/>
      <c r="BA5" s="882"/>
      <c r="BB5" s="882"/>
      <c r="BC5" s="882"/>
      <c r="BD5" s="883"/>
      <c r="BE5" s="883"/>
      <c r="BF5" s="883"/>
      <c r="BG5" s="883"/>
      <c r="BH5" s="883"/>
      <c r="BI5" s="883"/>
      <c r="BJ5" s="442"/>
      <c r="BK5" s="442"/>
      <c r="BL5" s="442"/>
      <c r="BM5" s="442"/>
      <c r="BN5" s="442"/>
      <c r="BO5" s="442"/>
      <c r="BP5" s="442"/>
      <c r="BQ5" s="442"/>
      <c r="BR5" s="442"/>
      <c r="BS5" s="442"/>
      <c r="BT5" s="442"/>
      <c r="BU5" s="442"/>
      <c r="BV5" s="442"/>
    </row>
    <row r="6" spans="1:74" s="278" customFormat="1" ht="11.1" customHeight="1" x14ac:dyDescent="0.2">
      <c r="A6" s="448" t="s">
        <v>582</v>
      </c>
      <c r="B6" s="449" t="s">
        <v>1006</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405.20844507999999</v>
      </c>
      <c r="AN6" s="107">
        <v>340.26599070999998</v>
      </c>
      <c r="AO6" s="107">
        <v>334.54224472999999</v>
      </c>
      <c r="AP6" s="107">
        <v>322.08117405000002</v>
      </c>
      <c r="AQ6" s="107">
        <v>346.19545210000001</v>
      </c>
      <c r="AR6" s="107">
        <v>394.80470721</v>
      </c>
      <c r="AS6" s="107">
        <v>446.93550992000002</v>
      </c>
      <c r="AT6" s="107">
        <v>420.8595388</v>
      </c>
      <c r="AU6" s="107">
        <v>369.44430291999998</v>
      </c>
      <c r="AV6" s="107">
        <v>345.90030294000002</v>
      </c>
      <c r="AW6" s="107">
        <v>329.99579999999997</v>
      </c>
      <c r="AX6" s="107">
        <v>375.7715</v>
      </c>
      <c r="AY6" s="396">
        <v>387.21690000000001</v>
      </c>
      <c r="AZ6" s="396">
        <v>332.3306</v>
      </c>
      <c r="BA6" s="396">
        <v>340.82569999999998</v>
      </c>
      <c r="BB6" s="396">
        <v>324.34800000000001</v>
      </c>
      <c r="BC6" s="396">
        <v>351.39789999999999</v>
      </c>
      <c r="BD6" s="396">
        <v>395.44319999999999</v>
      </c>
      <c r="BE6" s="396">
        <v>448.75439999999998</v>
      </c>
      <c r="BF6" s="396">
        <v>444.21289999999999</v>
      </c>
      <c r="BG6" s="396">
        <v>381.74880000000002</v>
      </c>
      <c r="BH6" s="396">
        <v>349.84410000000003</v>
      </c>
      <c r="BI6" s="396">
        <v>341.82639999999998</v>
      </c>
      <c r="BJ6" s="396">
        <v>383.55349999999999</v>
      </c>
      <c r="BK6" s="396">
        <v>397.31849999999997</v>
      </c>
      <c r="BL6" s="396">
        <v>341.94290000000001</v>
      </c>
      <c r="BM6" s="396">
        <v>350.32889999999998</v>
      </c>
      <c r="BN6" s="396">
        <v>333.52210000000002</v>
      </c>
      <c r="BO6" s="396">
        <v>361.69639999999998</v>
      </c>
      <c r="BP6" s="396">
        <v>407.13740000000001</v>
      </c>
      <c r="BQ6" s="396">
        <v>461.85</v>
      </c>
      <c r="BR6" s="396">
        <v>457.30500000000001</v>
      </c>
      <c r="BS6" s="396">
        <v>392.91840000000002</v>
      </c>
      <c r="BT6" s="396">
        <v>359.93630000000002</v>
      </c>
      <c r="BU6" s="396">
        <v>343.81650000000002</v>
      </c>
      <c r="BV6" s="396">
        <v>385.07380000000001</v>
      </c>
    </row>
    <row r="7" spans="1:74" s="278" customFormat="1" ht="11.1" customHeight="1" x14ac:dyDescent="0.2">
      <c r="A7" s="450" t="s">
        <v>579</v>
      </c>
      <c r="B7" s="732" t="s">
        <v>1004</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402.36777909</v>
      </c>
      <c r="AN7" s="107">
        <v>338.37890570000002</v>
      </c>
      <c r="AO7" s="107">
        <v>333.73112572999997</v>
      </c>
      <c r="AP7" s="107">
        <v>320.41248404999999</v>
      </c>
      <c r="AQ7" s="107">
        <v>343.86143707999997</v>
      </c>
      <c r="AR7" s="107">
        <v>392.99764520999997</v>
      </c>
      <c r="AS7" s="107">
        <v>446.05700092000001</v>
      </c>
      <c r="AT7" s="107">
        <v>419.75885481</v>
      </c>
      <c r="AU7" s="107">
        <v>368.14693792000003</v>
      </c>
      <c r="AV7" s="107">
        <v>345.48612316999998</v>
      </c>
      <c r="AW7" s="107">
        <v>329.4966</v>
      </c>
      <c r="AX7" s="107">
        <v>374.82740000000001</v>
      </c>
      <c r="AY7" s="396">
        <v>385.83800000000002</v>
      </c>
      <c r="AZ7" s="396">
        <v>331.39870000000002</v>
      </c>
      <c r="BA7" s="396">
        <v>340.22680000000003</v>
      </c>
      <c r="BB7" s="396">
        <v>323.7312</v>
      </c>
      <c r="BC7" s="396">
        <v>349.78890000000001</v>
      </c>
      <c r="BD7" s="396">
        <v>393.45710000000003</v>
      </c>
      <c r="BE7" s="396">
        <v>446.39510000000001</v>
      </c>
      <c r="BF7" s="396">
        <v>441.26609999999999</v>
      </c>
      <c r="BG7" s="396">
        <v>379.80700000000002</v>
      </c>
      <c r="BH7" s="396">
        <v>349.1293</v>
      </c>
      <c r="BI7" s="396">
        <v>341.35469999999998</v>
      </c>
      <c r="BJ7" s="396">
        <v>382.63049999999998</v>
      </c>
      <c r="BK7" s="396">
        <v>396.05799999999999</v>
      </c>
      <c r="BL7" s="396">
        <v>341.2088</v>
      </c>
      <c r="BM7" s="396">
        <v>349.98140000000001</v>
      </c>
      <c r="BN7" s="396">
        <v>333.09199999999998</v>
      </c>
      <c r="BO7" s="396">
        <v>360.31819999999999</v>
      </c>
      <c r="BP7" s="396">
        <v>405.29809999999998</v>
      </c>
      <c r="BQ7" s="396">
        <v>459.69889999999998</v>
      </c>
      <c r="BR7" s="396">
        <v>454.41699999999997</v>
      </c>
      <c r="BS7" s="396">
        <v>391.1465</v>
      </c>
      <c r="BT7" s="396">
        <v>359.42450000000002</v>
      </c>
      <c r="BU7" s="396">
        <v>343.63159999999999</v>
      </c>
      <c r="BV7" s="396">
        <v>384.34500000000003</v>
      </c>
    </row>
    <row r="8" spans="1:74" ht="11.1" customHeight="1" x14ac:dyDescent="0.2">
      <c r="A8" s="319" t="s">
        <v>580</v>
      </c>
      <c r="B8" s="731" t="s">
        <v>991</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388.54561139999998</v>
      </c>
      <c r="AN8" s="386">
        <v>326.27448112000002</v>
      </c>
      <c r="AO8" s="386">
        <v>320.90567630999999</v>
      </c>
      <c r="AP8" s="386">
        <v>308.53439370000001</v>
      </c>
      <c r="AQ8" s="386">
        <v>331.68358053999998</v>
      </c>
      <c r="AR8" s="386">
        <v>380.43810059999998</v>
      </c>
      <c r="AS8" s="386">
        <v>432.72367839999998</v>
      </c>
      <c r="AT8" s="386">
        <v>406.33669528000001</v>
      </c>
      <c r="AU8" s="386">
        <v>355.31709801</v>
      </c>
      <c r="AV8" s="386">
        <v>332.81201953999999</v>
      </c>
      <c r="AW8" s="386">
        <v>316.8227</v>
      </c>
      <c r="AX8" s="386">
        <v>361.3073</v>
      </c>
      <c r="AY8" s="358">
        <v>372.32100000000003</v>
      </c>
      <c r="AZ8" s="358">
        <v>319.21089999999998</v>
      </c>
      <c r="BA8" s="358">
        <v>327.53289999999998</v>
      </c>
      <c r="BB8" s="358">
        <v>311.64800000000002</v>
      </c>
      <c r="BC8" s="358">
        <v>337.22140000000002</v>
      </c>
      <c r="BD8" s="358">
        <v>380.38889999999998</v>
      </c>
      <c r="BE8" s="358">
        <v>432.46699999999998</v>
      </c>
      <c r="BF8" s="358">
        <v>427.29230000000001</v>
      </c>
      <c r="BG8" s="358">
        <v>366.76369999999997</v>
      </c>
      <c r="BH8" s="358">
        <v>336.24990000000003</v>
      </c>
      <c r="BI8" s="358">
        <v>328.57670000000002</v>
      </c>
      <c r="BJ8" s="358">
        <v>369.04660000000001</v>
      </c>
      <c r="BK8" s="358">
        <v>382.52589999999998</v>
      </c>
      <c r="BL8" s="358">
        <v>329.02629999999999</v>
      </c>
      <c r="BM8" s="358">
        <v>337.31180000000001</v>
      </c>
      <c r="BN8" s="358">
        <v>321.03149999999999</v>
      </c>
      <c r="BO8" s="358">
        <v>347.7944</v>
      </c>
      <c r="BP8" s="358">
        <v>392.26929999999999</v>
      </c>
      <c r="BQ8" s="358">
        <v>445.81229999999999</v>
      </c>
      <c r="BR8" s="358">
        <v>440.48099999999999</v>
      </c>
      <c r="BS8" s="358">
        <v>378.13619999999997</v>
      </c>
      <c r="BT8" s="358">
        <v>346.56959999999998</v>
      </c>
      <c r="BU8" s="358">
        <v>330.86880000000002</v>
      </c>
      <c r="BV8" s="358">
        <v>370.77539999999999</v>
      </c>
    </row>
    <row r="9" spans="1:74" ht="11.1" customHeight="1" x14ac:dyDescent="0.2">
      <c r="A9" s="319" t="s">
        <v>743</v>
      </c>
      <c r="B9" s="731" t="s">
        <v>992</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12.471772285</v>
      </c>
      <c r="AN9" s="386">
        <v>10.877165936000001</v>
      </c>
      <c r="AO9" s="386">
        <v>11.534171488</v>
      </c>
      <c r="AP9" s="386">
        <v>10.68654366</v>
      </c>
      <c r="AQ9" s="386">
        <v>10.988347544</v>
      </c>
      <c r="AR9" s="386">
        <v>11.220320340000001</v>
      </c>
      <c r="AS9" s="386">
        <v>11.874087672</v>
      </c>
      <c r="AT9" s="386">
        <v>11.995028784</v>
      </c>
      <c r="AU9" s="386">
        <v>11.507085709</v>
      </c>
      <c r="AV9" s="386">
        <v>11.319315438</v>
      </c>
      <c r="AW9" s="386">
        <v>11.35008</v>
      </c>
      <c r="AX9" s="386">
        <v>12.099629999999999</v>
      </c>
      <c r="AY9" s="358">
        <v>12.0589</v>
      </c>
      <c r="AZ9" s="358">
        <v>10.816380000000001</v>
      </c>
      <c r="BA9" s="358">
        <v>11.23296</v>
      </c>
      <c r="BB9" s="358">
        <v>10.68641</v>
      </c>
      <c r="BC9" s="358">
        <v>11.11415</v>
      </c>
      <c r="BD9" s="358">
        <v>11.53467</v>
      </c>
      <c r="BE9" s="358">
        <v>12.2521</v>
      </c>
      <c r="BF9" s="358">
        <v>12.2881</v>
      </c>
      <c r="BG9" s="358">
        <v>11.50958</v>
      </c>
      <c r="BH9" s="358">
        <v>11.355869999999999</v>
      </c>
      <c r="BI9" s="358">
        <v>11.31588</v>
      </c>
      <c r="BJ9" s="358">
        <v>12.05077</v>
      </c>
      <c r="BK9" s="358">
        <v>11.9857</v>
      </c>
      <c r="BL9" s="358">
        <v>10.74657</v>
      </c>
      <c r="BM9" s="358">
        <v>11.151899999999999</v>
      </c>
      <c r="BN9" s="358">
        <v>10.619350000000001</v>
      </c>
      <c r="BO9" s="358">
        <v>11.0471</v>
      </c>
      <c r="BP9" s="358">
        <v>11.47836</v>
      </c>
      <c r="BQ9" s="358">
        <v>12.19814</v>
      </c>
      <c r="BR9" s="358">
        <v>12.24202</v>
      </c>
      <c r="BS9" s="358">
        <v>11.47195</v>
      </c>
      <c r="BT9" s="358">
        <v>11.32921</v>
      </c>
      <c r="BU9" s="358">
        <v>11.300090000000001</v>
      </c>
      <c r="BV9" s="358">
        <v>12.03763</v>
      </c>
    </row>
    <row r="10" spans="1:74" ht="11.1" customHeight="1" x14ac:dyDescent="0.2">
      <c r="A10" s="319" t="s">
        <v>744</v>
      </c>
      <c r="B10" s="731" t="s">
        <v>993</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1.350395402</v>
      </c>
      <c r="AN10" s="386">
        <v>1.2272586480000001</v>
      </c>
      <c r="AO10" s="386">
        <v>1.291277937</v>
      </c>
      <c r="AP10" s="386">
        <v>1.19154669</v>
      </c>
      <c r="AQ10" s="386">
        <v>1.189508998</v>
      </c>
      <c r="AR10" s="386">
        <v>1.3392242700000001</v>
      </c>
      <c r="AS10" s="386">
        <v>1.4592348500000001</v>
      </c>
      <c r="AT10" s="386">
        <v>1.427130738</v>
      </c>
      <c r="AU10" s="386">
        <v>1.322754204</v>
      </c>
      <c r="AV10" s="386">
        <v>1.354788189</v>
      </c>
      <c r="AW10" s="386">
        <v>1.3238110000000001</v>
      </c>
      <c r="AX10" s="386">
        <v>1.4204889999999999</v>
      </c>
      <c r="AY10" s="358">
        <v>1.458032</v>
      </c>
      <c r="AZ10" s="358">
        <v>1.371483</v>
      </c>
      <c r="BA10" s="358">
        <v>1.460909</v>
      </c>
      <c r="BB10" s="358">
        <v>1.3968179999999999</v>
      </c>
      <c r="BC10" s="358">
        <v>1.4533780000000001</v>
      </c>
      <c r="BD10" s="358">
        <v>1.533514</v>
      </c>
      <c r="BE10" s="358">
        <v>1.6760759999999999</v>
      </c>
      <c r="BF10" s="358">
        <v>1.685646</v>
      </c>
      <c r="BG10" s="358">
        <v>1.5336780000000001</v>
      </c>
      <c r="BH10" s="358">
        <v>1.523563</v>
      </c>
      <c r="BI10" s="358">
        <v>1.462153</v>
      </c>
      <c r="BJ10" s="358">
        <v>1.533123</v>
      </c>
      <c r="BK10" s="358">
        <v>1.5463880000000001</v>
      </c>
      <c r="BL10" s="358">
        <v>1.435927</v>
      </c>
      <c r="BM10" s="358">
        <v>1.5177069999999999</v>
      </c>
      <c r="BN10" s="358">
        <v>1.4411590000000001</v>
      </c>
      <c r="BO10" s="358">
        <v>1.4767079999999999</v>
      </c>
      <c r="BP10" s="358">
        <v>1.550397</v>
      </c>
      <c r="BQ10" s="358">
        <v>1.6884650000000001</v>
      </c>
      <c r="BR10" s="358">
        <v>1.693981</v>
      </c>
      <c r="BS10" s="358">
        <v>1.538321</v>
      </c>
      <c r="BT10" s="358">
        <v>1.525725</v>
      </c>
      <c r="BU10" s="358">
        <v>1.462753</v>
      </c>
      <c r="BV10" s="358">
        <v>1.5319499999999999</v>
      </c>
    </row>
    <row r="11" spans="1:74" s="278" customFormat="1" ht="11.1" customHeight="1" x14ac:dyDescent="0.2">
      <c r="A11" s="448" t="s">
        <v>581</v>
      </c>
      <c r="B11" s="732" t="s">
        <v>1005</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v>
      </c>
      <c r="AU11" s="107">
        <v>1.2973650000000001</v>
      </c>
      <c r="AV11" s="107">
        <v>0.41417976895000003</v>
      </c>
      <c r="AW11" s="107">
        <v>0.49922909999999998</v>
      </c>
      <c r="AX11" s="107">
        <v>0.94403139999999997</v>
      </c>
      <c r="AY11" s="396">
        <v>1.378914</v>
      </c>
      <c r="AZ11" s="396">
        <v>0.93183329999999998</v>
      </c>
      <c r="BA11" s="396">
        <v>0.59886689999999998</v>
      </c>
      <c r="BB11" s="396">
        <v>0.61677309999999996</v>
      </c>
      <c r="BC11" s="396">
        <v>1.6089519999999999</v>
      </c>
      <c r="BD11" s="396">
        <v>1.9861059999999999</v>
      </c>
      <c r="BE11" s="396">
        <v>2.359289</v>
      </c>
      <c r="BF11" s="396">
        <v>2.9468350000000001</v>
      </c>
      <c r="BG11" s="396">
        <v>1.9417709999999999</v>
      </c>
      <c r="BH11" s="396">
        <v>0.71484239999999999</v>
      </c>
      <c r="BI11" s="396">
        <v>0.47169800000000001</v>
      </c>
      <c r="BJ11" s="396">
        <v>0.92303860000000004</v>
      </c>
      <c r="BK11" s="396">
        <v>1.2604610000000001</v>
      </c>
      <c r="BL11" s="396">
        <v>0.73412169999999999</v>
      </c>
      <c r="BM11" s="396">
        <v>0.34747080000000002</v>
      </c>
      <c r="BN11" s="396">
        <v>0.43006909999999998</v>
      </c>
      <c r="BO11" s="396">
        <v>1.3782030000000001</v>
      </c>
      <c r="BP11" s="396">
        <v>1.8393790000000001</v>
      </c>
      <c r="BQ11" s="396">
        <v>2.1510829999999999</v>
      </c>
      <c r="BR11" s="396">
        <v>2.8879679999999999</v>
      </c>
      <c r="BS11" s="396">
        <v>1.7719210000000001</v>
      </c>
      <c r="BT11" s="396">
        <v>0.5117853</v>
      </c>
      <c r="BU11" s="396">
        <v>0.18491150000000001</v>
      </c>
      <c r="BV11" s="396">
        <v>0.72880149999999999</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396"/>
      <c r="AZ12" s="396"/>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565</v>
      </c>
      <c r="B13" s="449" t="s">
        <v>1007</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5.3973509999999996</v>
      </c>
      <c r="AN13" s="107">
        <v>5.8057239999999997</v>
      </c>
      <c r="AO13" s="107">
        <v>7.9612939999999996</v>
      </c>
      <c r="AP13" s="107">
        <v>8.7581880000000005</v>
      </c>
      <c r="AQ13" s="107">
        <v>9.3093240000000002</v>
      </c>
      <c r="AR13" s="107">
        <v>9.4250919999999994</v>
      </c>
      <c r="AS13" s="107">
        <v>9.8578869999999998</v>
      </c>
      <c r="AT13" s="107">
        <v>9.3188949999999995</v>
      </c>
      <c r="AU13" s="107">
        <v>8.4653690000000008</v>
      </c>
      <c r="AV13" s="107">
        <v>7.5880320000000001</v>
      </c>
      <c r="AW13" s="107">
        <v>6.1116289999999998</v>
      </c>
      <c r="AX13" s="107">
        <v>5.5562680000000002</v>
      </c>
      <c r="AY13" s="396">
        <v>5.9268049999999999</v>
      </c>
      <c r="AZ13" s="396">
        <v>6.4626219999999996</v>
      </c>
      <c r="BA13" s="396">
        <v>8.7931539999999995</v>
      </c>
      <c r="BB13" s="396">
        <v>9.720542</v>
      </c>
      <c r="BC13" s="396">
        <v>10.61511</v>
      </c>
      <c r="BD13" s="396">
        <v>10.665850000000001</v>
      </c>
      <c r="BE13" s="396">
        <v>10.9351</v>
      </c>
      <c r="BF13" s="396">
        <v>10.4468</v>
      </c>
      <c r="BG13" s="396">
        <v>9.2646859999999993</v>
      </c>
      <c r="BH13" s="396">
        <v>8.2066239999999997</v>
      </c>
      <c r="BI13" s="396">
        <v>6.5934330000000001</v>
      </c>
      <c r="BJ13" s="396">
        <v>5.9991450000000004</v>
      </c>
      <c r="BK13" s="396">
        <v>6.4267130000000003</v>
      </c>
      <c r="BL13" s="396">
        <v>7.0329499999999996</v>
      </c>
      <c r="BM13" s="396">
        <v>9.6149319999999996</v>
      </c>
      <c r="BN13" s="396">
        <v>10.6424</v>
      </c>
      <c r="BO13" s="396">
        <v>11.62918</v>
      </c>
      <c r="BP13" s="396">
        <v>11.68379</v>
      </c>
      <c r="BQ13" s="396">
        <v>11.97728</v>
      </c>
      <c r="BR13" s="396">
        <v>11.4366</v>
      </c>
      <c r="BS13" s="396">
        <v>10.13514</v>
      </c>
      <c r="BT13" s="396">
        <v>8.9706030000000005</v>
      </c>
      <c r="BU13" s="396">
        <v>7.1998280000000001</v>
      </c>
      <c r="BV13" s="396">
        <v>6.5480070000000001</v>
      </c>
    </row>
    <row r="14" spans="1:74" ht="11.1" customHeight="1" x14ac:dyDescent="0.2">
      <c r="A14" s="235" t="s">
        <v>566</v>
      </c>
      <c r="B14" s="446" t="s">
        <v>994</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3.703166</v>
      </c>
      <c r="AN14" s="386">
        <v>3.9663010000000001</v>
      </c>
      <c r="AO14" s="386">
        <v>5.4550419999999997</v>
      </c>
      <c r="AP14" s="386">
        <v>5.9660359999999999</v>
      </c>
      <c r="AQ14" s="386">
        <v>6.2672610000000004</v>
      </c>
      <c r="AR14" s="386">
        <v>6.378234</v>
      </c>
      <c r="AS14" s="386">
        <v>6.6885430000000001</v>
      </c>
      <c r="AT14" s="386">
        <v>6.2728590000000004</v>
      </c>
      <c r="AU14" s="386">
        <v>5.7226299999999997</v>
      </c>
      <c r="AV14" s="386">
        <v>5.1978720000000003</v>
      </c>
      <c r="AW14" s="386">
        <v>4.2234970000000001</v>
      </c>
      <c r="AX14" s="386">
        <v>3.7792119999999998</v>
      </c>
      <c r="AY14" s="358">
        <v>4.006615</v>
      </c>
      <c r="AZ14" s="358">
        <v>4.354266</v>
      </c>
      <c r="BA14" s="358">
        <v>5.9326230000000004</v>
      </c>
      <c r="BB14" s="358">
        <v>6.5858809999999997</v>
      </c>
      <c r="BC14" s="358">
        <v>7.1961940000000002</v>
      </c>
      <c r="BD14" s="358">
        <v>7.2411060000000003</v>
      </c>
      <c r="BE14" s="358">
        <v>7.3933770000000001</v>
      </c>
      <c r="BF14" s="358">
        <v>7.0555139999999996</v>
      </c>
      <c r="BG14" s="358">
        <v>6.2235430000000003</v>
      </c>
      <c r="BH14" s="358">
        <v>5.5149520000000001</v>
      </c>
      <c r="BI14" s="358">
        <v>4.4707140000000001</v>
      </c>
      <c r="BJ14" s="358">
        <v>4.0085449999999998</v>
      </c>
      <c r="BK14" s="358">
        <v>4.2838320000000003</v>
      </c>
      <c r="BL14" s="358">
        <v>4.6860679999999997</v>
      </c>
      <c r="BM14" s="358">
        <v>6.4391629999999997</v>
      </c>
      <c r="BN14" s="358">
        <v>7.1664320000000004</v>
      </c>
      <c r="BO14" s="358">
        <v>7.8419990000000004</v>
      </c>
      <c r="BP14" s="358">
        <v>7.8931209999999998</v>
      </c>
      <c r="BQ14" s="358">
        <v>8.0599869999999996</v>
      </c>
      <c r="BR14" s="358">
        <v>7.6882999999999999</v>
      </c>
      <c r="BS14" s="358">
        <v>6.7759159999999996</v>
      </c>
      <c r="BT14" s="358">
        <v>5.9995000000000003</v>
      </c>
      <c r="BU14" s="358">
        <v>4.8578260000000002</v>
      </c>
      <c r="BV14" s="358">
        <v>4.3525859999999996</v>
      </c>
    </row>
    <row r="15" spans="1:74" ht="11.1" customHeight="1" x14ac:dyDescent="0.2">
      <c r="A15" s="235" t="s">
        <v>567</v>
      </c>
      <c r="B15" s="446" t="s">
        <v>995</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1.408709</v>
      </c>
      <c r="AN15" s="386">
        <v>1.5341210000000001</v>
      </c>
      <c r="AO15" s="386">
        <v>2.0735510000000001</v>
      </c>
      <c r="AP15" s="386">
        <v>2.323</v>
      </c>
      <c r="AQ15" s="386">
        <v>2.5263279999999999</v>
      </c>
      <c r="AR15" s="386">
        <v>2.5321940000000001</v>
      </c>
      <c r="AS15" s="386">
        <v>2.636933</v>
      </c>
      <c r="AT15" s="386">
        <v>2.5303019999999998</v>
      </c>
      <c r="AU15" s="386">
        <v>2.276805</v>
      </c>
      <c r="AV15" s="386">
        <v>1.9685999999999999</v>
      </c>
      <c r="AW15" s="386">
        <v>1.559064</v>
      </c>
      <c r="AX15" s="386">
        <v>1.481331</v>
      </c>
      <c r="AY15" s="358">
        <v>1.607051</v>
      </c>
      <c r="AZ15" s="358">
        <v>1.7734220000000001</v>
      </c>
      <c r="BA15" s="358">
        <v>2.3867940000000001</v>
      </c>
      <c r="BB15" s="358">
        <v>2.6220479999999999</v>
      </c>
      <c r="BC15" s="358">
        <v>2.8541720000000002</v>
      </c>
      <c r="BD15" s="358">
        <v>2.8596840000000001</v>
      </c>
      <c r="BE15" s="358">
        <v>2.958596</v>
      </c>
      <c r="BF15" s="358">
        <v>2.826873</v>
      </c>
      <c r="BG15" s="358">
        <v>2.5320680000000002</v>
      </c>
      <c r="BH15" s="358">
        <v>2.2289539999999999</v>
      </c>
      <c r="BI15" s="358">
        <v>1.7610209999999999</v>
      </c>
      <c r="BJ15" s="358">
        <v>1.6658930000000001</v>
      </c>
      <c r="BK15" s="358">
        <v>1.800214</v>
      </c>
      <c r="BL15" s="358">
        <v>1.981438</v>
      </c>
      <c r="BM15" s="358">
        <v>2.6612290000000001</v>
      </c>
      <c r="BN15" s="358">
        <v>2.9201579999999998</v>
      </c>
      <c r="BO15" s="358">
        <v>3.175767</v>
      </c>
      <c r="BP15" s="358">
        <v>3.1795089999999999</v>
      </c>
      <c r="BQ15" s="358">
        <v>3.2871950000000001</v>
      </c>
      <c r="BR15" s="358">
        <v>3.1388370000000001</v>
      </c>
      <c r="BS15" s="358">
        <v>2.8097850000000002</v>
      </c>
      <c r="BT15" s="358">
        <v>2.4719509999999998</v>
      </c>
      <c r="BU15" s="358">
        <v>1.9518690000000001</v>
      </c>
      <c r="BV15" s="358">
        <v>1.845351</v>
      </c>
    </row>
    <row r="16" spans="1:74" ht="11.1" customHeight="1" x14ac:dyDescent="0.2">
      <c r="A16" s="235" t="s">
        <v>568</v>
      </c>
      <c r="B16" s="446" t="s">
        <v>996</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0.28547539999999999</v>
      </c>
      <c r="AN16" s="386">
        <v>0.30530239999999997</v>
      </c>
      <c r="AO16" s="386">
        <v>0.43270160000000002</v>
      </c>
      <c r="AP16" s="386">
        <v>0.46915220000000002</v>
      </c>
      <c r="AQ16" s="386">
        <v>0.51573480000000005</v>
      </c>
      <c r="AR16" s="386">
        <v>0.51466469999999997</v>
      </c>
      <c r="AS16" s="386">
        <v>0.53241090000000002</v>
      </c>
      <c r="AT16" s="386">
        <v>0.51573369999999996</v>
      </c>
      <c r="AU16" s="386">
        <v>0.46593440000000003</v>
      </c>
      <c r="AV16" s="386">
        <v>0.42155989999999999</v>
      </c>
      <c r="AW16" s="386">
        <v>0.32906750000000001</v>
      </c>
      <c r="AX16" s="386">
        <v>0.29572490000000001</v>
      </c>
      <c r="AY16" s="358">
        <v>0.31313960000000002</v>
      </c>
      <c r="AZ16" s="358">
        <v>0.33493329999999999</v>
      </c>
      <c r="BA16" s="358">
        <v>0.47373670000000001</v>
      </c>
      <c r="BB16" s="358">
        <v>0.51261239999999997</v>
      </c>
      <c r="BC16" s="358">
        <v>0.56474769999999996</v>
      </c>
      <c r="BD16" s="358">
        <v>0.56505709999999998</v>
      </c>
      <c r="BE16" s="358">
        <v>0.58312419999999998</v>
      </c>
      <c r="BF16" s="358">
        <v>0.56441640000000004</v>
      </c>
      <c r="BG16" s="358">
        <v>0.50907500000000006</v>
      </c>
      <c r="BH16" s="358">
        <v>0.4627174</v>
      </c>
      <c r="BI16" s="358">
        <v>0.36169820000000003</v>
      </c>
      <c r="BJ16" s="358">
        <v>0.32470680000000002</v>
      </c>
      <c r="BK16" s="358">
        <v>0.34266770000000002</v>
      </c>
      <c r="BL16" s="358">
        <v>0.36544320000000002</v>
      </c>
      <c r="BM16" s="358">
        <v>0.51453930000000003</v>
      </c>
      <c r="BN16" s="358">
        <v>0.55581040000000004</v>
      </c>
      <c r="BO16" s="358">
        <v>0.61140939999999999</v>
      </c>
      <c r="BP16" s="358">
        <v>0.61116550000000003</v>
      </c>
      <c r="BQ16" s="358">
        <v>0.63010100000000002</v>
      </c>
      <c r="BR16" s="358">
        <v>0.60946009999999995</v>
      </c>
      <c r="BS16" s="358">
        <v>0.54943399999999998</v>
      </c>
      <c r="BT16" s="358">
        <v>0.49915209999999999</v>
      </c>
      <c r="BU16" s="358">
        <v>0.39013360000000002</v>
      </c>
      <c r="BV16" s="358">
        <v>0.3500702</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583</v>
      </c>
      <c r="B18" s="445" t="s">
        <v>1372</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30.571565647</v>
      </c>
      <c r="AN18" s="386">
        <v>8.6802838920000003</v>
      </c>
      <c r="AO18" s="386">
        <v>15.616576833</v>
      </c>
      <c r="AP18" s="386">
        <v>16.474276979999999</v>
      </c>
      <c r="AQ18" s="386">
        <v>22.692979785999999</v>
      </c>
      <c r="AR18" s="386">
        <v>26.286889049999999</v>
      </c>
      <c r="AS18" s="386">
        <v>27.859945935999999</v>
      </c>
      <c r="AT18" s="386">
        <v>16.645743767999999</v>
      </c>
      <c r="AU18" s="386">
        <v>13.085706169</v>
      </c>
      <c r="AV18" s="386">
        <v>13.42504169</v>
      </c>
      <c r="AW18" s="386">
        <v>15.96156</v>
      </c>
      <c r="AX18" s="386">
        <v>26.30367</v>
      </c>
      <c r="AY18" s="358">
        <v>25.052610000000001</v>
      </c>
      <c r="AZ18" s="358">
        <v>7.5464339999999996</v>
      </c>
      <c r="BA18" s="358">
        <v>15.74485</v>
      </c>
      <c r="BB18" s="358">
        <v>15.97146</v>
      </c>
      <c r="BC18" s="358">
        <v>22.062339999999999</v>
      </c>
      <c r="BD18" s="358">
        <v>24.273119999999999</v>
      </c>
      <c r="BE18" s="358">
        <v>25.920929999999998</v>
      </c>
      <c r="BF18" s="358">
        <v>18.444690000000001</v>
      </c>
      <c r="BG18" s="358">
        <v>13.551159999999999</v>
      </c>
      <c r="BH18" s="358">
        <v>12.961589999999999</v>
      </c>
      <c r="BI18" s="358">
        <v>17.03998</v>
      </c>
      <c r="BJ18" s="358">
        <v>27.024920000000002</v>
      </c>
      <c r="BK18" s="358">
        <v>25.608219999999999</v>
      </c>
      <c r="BL18" s="358">
        <v>7.7453029999999998</v>
      </c>
      <c r="BM18" s="358">
        <v>16.059920000000002</v>
      </c>
      <c r="BN18" s="358">
        <v>16.39752</v>
      </c>
      <c r="BO18" s="358">
        <v>22.62602</v>
      </c>
      <c r="BP18" s="358">
        <v>25.025860000000002</v>
      </c>
      <c r="BQ18" s="358">
        <v>26.747869999999999</v>
      </c>
      <c r="BR18" s="358">
        <v>19.144760000000002</v>
      </c>
      <c r="BS18" s="358">
        <v>14.01507</v>
      </c>
      <c r="BT18" s="358">
        <v>13.4305</v>
      </c>
      <c r="BU18" s="358">
        <v>16.252739999999999</v>
      </c>
      <c r="BV18" s="358">
        <v>25.911090000000002</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3"/>
      <c r="AZ19" s="443"/>
      <c r="BA19" s="443"/>
      <c r="BB19" s="443"/>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1373</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3"/>
      <c r="AZ20" s="443"/>
      <c r="BA20" s="443"/>
      <c r="BB20" s="443"/>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586</v>
      </c>
      <c r="B21" s="449" t="s">
        <v>1374</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374.63687952999999</v>
      </c>
      <c r="AN21" s="107">
        <v>331.58570675999999</v>
      </c>
      <c r="AO21" s="107">
        <v>318.92566786999998</v>
      </c>
      <c r="AP21" s="107">
        <v>305.60689710000003</v>
      </c>
      <c r="AQ21" s="107">
        <v>323.50247252999998</v>
      </c>
      <c r="AR21" s="107">
        <v>368.5178181</v>
      </c>
      <c r="AS21" s="107">
        <v>419.07556398999998</v>
      </c>
      <c r="AT21" s="107">
        <v>404.21379503999998</v>
      </c>
      <c r="AU21" s="107">
        <v>356.35859675</v>
      </c>
      <c r="AV21" s="107">
        <v>332.47526125000002</v>
      </c>
      <c r="AW21" s="107">
        <v>314.0342</v>
      </c>
      <c r="AX21" s="107">
        <v>349.46780000000001</v>
      </c>
      <c r="AY21" s="396">
        <v>362.16430000000003</v>
      </c>
      <c r="AZ21" s="396">
        <v>324.78410000000002</v>
      </c>
      <c r="BA21" s="396">
        <v>325.08080000000001</v>
      </c>
      <c r="BB21" s="396">
        <v>308.3766</v>
      </c>
      <c r="BC21" s="396">
        <v>329.33550000000002</v>
      </c>
      <c r="BD21" s="396">
        <v>371.17009999999999</v>
      </c>
      <c r="BE21" s="396">
        <v>422.83350000000002</v>
      </c>
      <c r="BF21" s="396">
        <v>425.76819999999998</v>
      </c>
      <c r="BG21" s="396">
        <v>368.19760000000002</v>
      </c>
      <c r="BH21" s="396">
        <v>336.88260000000002</v>
      </c>
      <c r="BI21" s="396">
        <v>324.78649999999999</v>
      </c>
      <c r="BJ21" s="396">
        <v>356.52859999999998</v>
      </c>
      <c r="BK21" s="396">
        <v>371.71030000000002</v>
      </c>
      <c r="BL21" s="396">
        <v>334.19760000000002</v>
      </c>
      <c r="BM21" s="396">
        <v>334.26900000000001</v>
      </c>
      <c r="BN21" s="396">
        <v>317.12459999999999</v>
      </c>
      <c r="BO21" s="396">
        <v>339.07040000000001</v>
      </c>
      <c r="BP21" s="396">
        <v>382.11160000000001</v>
      </c>
      <c r="BQ21" s="396">
        <v>435.10210000000001</v>
      </c>
      <c r="BR21" s="396">
        <v>438.16019999999997</v>
      </c>
      <c r="BS21" s="396">
        <v>378.90339999999998</v>
      </c>
      <c r="BT21" s="396">
        <v>346.50580000000002</v>
      </c>
      <c r="BU21" s="396">
        <v>327.56380000000001</v>
      </c>
      <c r="BV21" s="396">
        <v>359.16269999999997</v>
      </c>
    </row>
    <row r="22" spans="1:74" s="278" customFormat="1" ht="11.1" customHeight="1" x14ac:dyDescent="0.2">
      <c r="A22" s="448" t="s">
        <v>584</v>
      </c>
      <c r="B22" s="732" t="s">
        <v>1375</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362.35751417</v>
      </c>
      <c r="AN22" s="107">
        <v>320.83235380000002</v>
      </c>
      <c r="AO22" s="107">
        <v>307.53176924000002</v>
      </c>
      <c r="AP22" s="107">
        <v>295.0546152</v>
      </c>
      <c r="AQ22" s="107">
        <v>312.68388358999999</v>
      </c>
      <c r="AR22" s="107">
        <v>357.3601443</v>
      </c>
      <c r="AS22" s="107">
        <v>407.23047988000002</v>
      </c>
      <c r="AT22" s="107">
        <v>392.28978977000003</v>
      </c>
      <c r="AU22" s="107">
        <v>344.96079755</v>
      </c>
      <c r="AV22" s="107">
        <v>321.21581569</v>
      </c>
      <c r="AW22" s="107">
        <v>302.7749824</v>
      </c>
      <c r="AX22" s="107">
        <v>337.45675853</v>
      </c>
      <c r="AY22" s="396">
        <v>350.15609999999998</v>
      </c>
      <c r="AZ22" s="396">
        <v>313.95659999999998</v>
      </c>
      <c r="BA22" s="396">
        <v>313.80380000000002</v>
      </c>
      <c r="BB22" s="396">
        <v>297.642</v>
      </c>
      <c r="BC22" s="396">
        <v>318.17079999999999</v>
      </c>
      <c r="BD22" s="396">
        <v>359.56060000000002</v>
      </c>
      <c r="BE22" s="396">
        <v>410.4599</v>
      </c>
      <c r="BF22" s="396">
        <v>413.35419999999999</v>
      </c>
      <c r="BG22" s="396">
        <v>356.61020000000002</v>
      </c>
      <c r="BH22" s="396">
        <v>325.44069999999999</v>
      </c>
      <c r="BI22" s="396">
        <v>313.43470000000002</v>
      </c>
      <c r="BJ22" s="396">
        <v>344.46089999999998</v>
      </c>
      <c r="BK22" s="396">
        <v>359.68860000000001</v>
      </c>
      <c r="BL22" s="396">
        <v>323.37490000000003</v>
      </c>
      <c r="BM22" s="396">
        <v>323.01350000000002</v>
      </c>
      <c r="BN22" s="396">
        <v>306.41019999999997</v>
      </c>
      <c r="BO22" s="396">
        <v>327.94450000000001</v>
      </c>
      <c r="BP22" s="396">
        <v>370.53710000000001</v>
      </c>
      <c r="BQ22" s="396">
        <v>422.76549999999997</v>
      </c>
      <c r="BR22" s="396">
        <v>425.77969999999999</v>
      </c>
      <c r="BS22" s="396">
        <v>367.34530000000001</v>
      </c>
      <c r="BT22" s="396">
        <v>335.08569999999997</v>
      </c>
      <c r="BU22" s="396">
        <v>316.22550000000001</v>
      </c>
      <c r="BV22" s="396">
        <v>347.10770000000002</v>
      </c>
    </row>
    <row r="23" spans="1:74" ht="11.1" customHeight="1" x14ac:dyDescent="0.2">
      <c r="A23" s="314" t="s">
        <v>608</v>
      </c>
      <c r="B23" s="731" t="s">
        <v>1039</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152.81638407</v>
      </c>
      <c r="AN23" s="386">
        <v>127.9506519</v>
      </c>
      <c r="AO23" s="386">
        <v>109.31262144</v>
      </c>
      <c r="AP23" s="386">
        <v>97.597168240000002</v>
      </c>
      <c r="AQ23" s="386">
        <v>105.17588538</v>
      </c>
      <c r="AR23" s="386">
        <v>136.23053263</v>
      </c>
      <c r="AS23" s="386">
        <v>168.35884779</v>
      </c>
      <c r="AT23" s="386">
        <v>155.62056200000001</v>
      </c>
      <c r="AU23" s="386">
        <v>126.55622734000001</v>
      </c>
      <c r="AV23" s="386">
        <v>106.97613275</v>
      </c>
      <c r="AW23" s="386">
        <v>99.555706036999993</v>
      </c>
      <c r="AX23" s="386">
        <v>129.93232372</v>
      </c>
      <c r="AY23" s="358">
        <v>140.39169999999999</v>
      </c>
      <c r="AZ23" s="358">
        <v>118.94459999999999</v>
      </c>
      <c r="BA23" s="358">
        <v>111.28700000000001</v>
      </c>
      <c r="BB23" s="358">
        <v>98.707759999999993</v>
      </c>
      <c r="BC23" s="358">
        <v>106.0253</v>
      </c>
      <c r="BD23" s="358">
        <v>135.97489999999999</v>
      </c>
      <c r="BE23" s="358">
        <v>169.1602</v>
      </c>
      <c r="BF23" s="358">
        <v>168.58519999999999</v>
      </c>
      <c r="BG23" s="358">
        <v>132.8468</v>
      </c>
      <c r="BH23" s="358">
        <v>108.39400000000001</v>
      </c>
      <c r="BI23" s="358">
        <v>101.0198</v>
      </c>
      <c r="BJ23" s="358">
        <v>128.0933</v>
      </c>
      <c r="BK23" s="358">
        <v>140.23070000000001</v>
      </c>
      <c r="BL23" s="358">
        <v>119.7343</v>
      </c>
      <c r="BM23" s="358">
        <v>111.5352</v>
      </c>
      <c r="BN23" s="358">
        <v>98.940730000000002</v>
      </c>
      <c r="BO23" s="358">
        <v>106.4425</v>
      </c>
      <c r="BP23" s="358">
        <v>136.7818</v>
      </c>
      <c r="BQ23" s="358">
        <v>170.4759</v>
      </c>
      <c r="BR23" s="358">
        <v>169.8425</v>
      </c>
      <c r="BS23" s="358">
        <v>133.5821</v>
      </c>
      <c r="BT23" s="358">
        <v>108.8231</v>
      </c>
      <c r="BU23" s="358">
        <v>101.1964</v>
      </c>
      <c r="BV23" s="358">
        <v>128.1609</v>
      </c>
    </row>
    <row r="24" spans="1:74" ht="11.1" customHeight="1" x14ac:dyDescent="0.2">
      <c r="A24" s="235" t="s">
        <v>619</v>
      </c>
      <c r="B24" s="731" t="s">
        <v>993</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123.63423584</v>
      </c>
      <c r="AN24" s="386">
        <v>112.40434931</v>
      </c>
      <c r="AO24" s="386">
        <v>113.68008885</v>
      </c>
      <c r="AP24" s="386">
        <v>112.01752784999999</v>
      </c>
      <c r="AQ24" s="386">
        <v>119.13087197</v>
      </c>
      <c r="AR24" s="386">
        <v>129.72845845000001</v>
      </c>
      <c r="AS24" s="386">
        <v>143.16052875</v>
      </c>
      <c r="AT24" s="386">
        <v>140.98979700000001</v>
      </c>
      <c r="AU24" s="386">
        <v>128.74335058</v>
      </c>
      <c r="AV24" s="386">
        <v>125.63200538</v>
      </c>
      <c r="AW24" s="386">
        <v>116.349549</v>
      </c>
      <c r="AX24" s="386">
        <v>120.67526787</v>
      </c>
      <c r="AY24" s="358">
        <v>122.89060000000001</v>
      </c>
      <c r="AZ24" s="358">
        <v>113.54470000000001</v>
      </c>
      <c r="BA24" s="358">
        <v>117.05110000000001</v>
      </c>
      <c r="BB24" s="358">
        <v>113.0234</v>
      </c>
      <c r="BC24" s="358">
        <v>122.3364</v>
      </c>
      <c r="BD24" s="358">
        <v>131.26300000000001</v>
      </c>
      <c r="BE24" s="358">
        <v>144.7569</v>
      </c>
      <c r="BF24" s="358">
        <v>147.4289</v>
      </c>
      <c r="BG24" s="358">
        <v>132.7131</v>
      </c>
      <c r="BH24" s="358">
        <v>127.5822</v>
      </c>
      <c r="BI24" s="358">
        <v>122.7353</v>
      </c>
      <c r="BJ24" s="358">
        <v>126.72</v>
      </c>
      <c r="BK24" s="358">
        <v>129.4795</v>
      </c>
      <c r="BL24" s="358">
        <v>119.28279999999999</v>
      </c>
      <c r="BM24" s="358">
        <v>122.91970000000001</v>
      </c>
      <c r="BN24" s="358">
        <v>118.47620000000001</v>
      </c>
      <c r="BO24" s="358">
        <v>128.28049999999999</v>
      </c>
      <c r="BP24" s="358">
        <v>137.792</v>
      </c>
      <c r="BQ24" s="358">
        <v>151.89699999999999</v>
      </c>
      <c r="BR24" s="358">
        <v>154.76939999999999</v>
      </c>
      <c r="BS24" s="358">
        <v>139.1078</v>
      </c>
      <c r="BT24" s="358">
        <v>133.45820000000001</v>
      </c>
      <c r="BU24" s="358">
        <v>123.9483</v>
      </c>
      <c r="BV24" s="358">
        <v>127.9529</v>
      </c>
    </row>
    <row r="25" spans="1:74" ht="11.1" customHeight="1" x14ac:dyDescent="0.2">
      <c r="A25" s="235" t="s">
        <v>630</v>
      </c>
      <c r="B25" s="731" t="s">
        <v>992</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85.220970539999996</v>
      </c>
      <c r="AN25" s="386">
        <v>79.866950250000002</v>
      </c>
      <c r="AO25" s="386">
        <v>83.903908110000003</v>
      </c>
      <c r="AP25" s="386">
        <v>84.871226680000007</v>
      </c>
      <c r="AQ25" s="386">
        <v>87.821102679999996</v>
      </c>
      <c r="AR25" s="386">
        <v>90.734055080000005</v>
      </c>
      <c r="AS25" s="386">
        <v>95.106565509999996</v>
      </c>
      <c r="AT25" s="386">
        <v>95.055091520000005</v>
      </c>
      <c r="AU25" s="386">
        <v>89.068774399999995</v>
      </c>
      <c r="AV25" s="386">
        <v>88.018232280000007</v>
      </c>
      <c r="AW25" s="386">
        <v>86.363415704999994</v>
      </c>
      <c r="AX25" s="386">
        <v>86.290843525</v>
      </c>
      <c r="AY25" s="358">
        <v>86.293670000000006</v>
      </c>
      <c r="AZ25" s="358">
        <v>80.90119</v>
      </c>
      <c r="BA25" s="358">
        <v>84.912540000000007</v>
      </c>
      <c r="BB25" s="358">
        <v>85.394549999999995</v>
      </c>
      <c r="BC25" s="358">
        <v>89.298929999999999</v>
      </c>
      <c r="BD25" s="358">
        <v>91.794489999999996</v>
      </c>
      <c r="BE25" s="358">
        <v>95.992289999999997</v>
      </c>
      <c r="BF25" s="358">
        <v>96.796210000000002</v>
      </c>
      <c r="BG25" s="358">
        <v>90.513829999999999</v>
      </c>
      <c r="BH25" s="358">
        <v>88.941810000000004</v>
      </c>
      <c r="BI25" s="358">
        <v>89.167410000000004</v>
      </c>
      <c r="BJ25" s="358">
        <v>89.089759999999998</v>
      </c>
      <c r="BK25" s="358">
        <v>89.398110000000003</v>
      </c>
      <c r="BL25" s="358">
        <v>83.791899999999998</v>
      </c>
      <c r="BM25" s="358">
        <v>88.006</v>
      </c>
      <c r="BN25" s="358">
        <v>88.477649999999997</v>
      </c>
      <c r="BO25" s="358">
        <v>92.712059999999994</v>
      </c>
      <c r="BP25" s="358">
        <v>95.435680000000005</v>
      </c>
      <c r="BQ25" s="358">
        <v>99.842449999999999</v>
      </c>
      <c r="BR25" s="358">
        <v>100.6241</v>
      </c>
      <c r="BS25" s="358">
        <v>94.119140000000002</v>
      </c>
      <c r="BT25" s="358">
        <v>92.281700000000001</v>
      </c>
      <c r="BU25" s="358">
        <v>90.568489999999997</v>
      </c>
      <c r="BV25" s="358">
        <v>90.4358</v>
      </c>
    </row>
    <row r="26" spans="1:74" ht="11.1" customHeight="1" x14ac:dyDescent="0.2">
      <c r="A26" s="235" t="s">
        <v>758</v>
      </c>
      <c r="B26" s="731" t="s">
        <v>1376</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0.610406</v>
      </c>
      <c r="AO26" s="386">
        <v>0.63515299999999997</v>
      </c>
      <c r="AP26" s="386">
        <v>0.56869400000000003</v>
      </c>
      <c r="AQ26" s="386">
        <v>0.55602300000000004</v>
      </c>
      <c r="AR26" s="386">
        <v>0.66709600000000002</v>
      </c>
      <c r="AS26" s="386">
        <v>0.60453783000000005</v>
      </c>
      <c r="AT26" s="386">
        <v>0.62433925000000001</v>
      </c>
      <c r="AU26" s="386">
        <v>0.59244521999999999</v>
      </c>
      <c r="AV26" s="386">
        <v>0.58944527999999996</v>
      </c>
      <c r="AW26" s="386">
        <v>0.50631166326999999</v>
      </c>
      <c r="AX26" s="386">
        <v>0.55832341405999997</v>
      </c>
      <c r="AY26" s="358">
        <v>0.58012419999999998</v>
      </c>
      <c r="AZ26" s="358">
        <v>0.56615079999999995</v>
      </c>
      <c r="BA26" s="358">
        <v>0.55315740000000002</v>
      </c>
      <c r="BB26" s="358">
        <v>0.51635710000000001</v>
      </c>
      <c r="BC26" s="358">
        <v>0.51015489999999997</v>
      </c>
      <c r="BD26" s="358">
        <v>0.52818670000000001</v>
      </c>
      <c r="BE26" s="358">
        <v>0.55061040000000006</v>
      </c>
      <c r="BF26" s="358">
        <v>0.54395199999999999</v>
      </c>
      <c r="BG26" s="358">
        <v>0.53645310000000002</v>
      </c>
      <c r="BH26" s="358">
        <v>0.52272180000000001</v>
      </c>
      <c r="BI26" s="358">
        <v>0.51213730000000002</v>
      </c>
      <c r="BJ26" s="358">
        <v>0.55786199999999997</v>
      </c>
      <c r="BK26" s="358">
        <v>0.58034680000000005</v>
      </c>
      <c r="BL26" s="358">
        <v>0.56588649999999996</v>
      </c>
      <c r="BM26" s="358">
        <v>0.5525928</v>
      </c>
      <c r="BN26" s="358">
        <v>0.51566319999999999</v>
      </c>
      <c r="BO26" s="358">
        <v>0.50944699999999998</v>
      </c>
      <c r="BP26" s="358">
        <v>0.52757799999999999</v>
      </c>
      <c r="BQ26" s="358">
        <v>0.55015610000000004</v>
      </c>
      <c r="BR26" s="358">
        <v>0.54363490000000003</v>
      </c>
      <c r="BS26" s="358">
        <v>0.53628339999999997</v>
      </c>
      <c r="BT26" s="358">
        <v>0.52270729999999999</v>
      </c>
      <c r="BU26" s="358">
        <v>0.51225339999999997</v>
      </c>
      <c r="BV26" s="358">
        <v>0.55810599999999999</v>
      </c>
    </row>
    <row r="27" spans="1:74" s="278" customFormat="1" ht="11.1" customHeight="1" x14ac:dyDescent="0.2">
      <c r="A27" s="448" t="s">
        <v>585</v>
      </c>
      <c r="B27" s="732" t="s">
        <v>1377</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12.27936536</v>
      </c>
      <c r="AN27" s="107">
        <v>10.753352960000001</v>
      </c>
      <c r="AO27" s="107">
        <v>11.393898627</v>
      </c>
      <c r="AP27" s="107">
        <v>10.552281900000001</v>
      </c>
      <c r="AQ27" s="107">
        <v>10.81858894</v>
      </c>
      <c r="AR27" s="107">
        <v>11.1576738</v>
      </c>
      <c r="AS27" s="107">
        <v>11.845084106</v>
      </c>
      <c r="AT27" s="107">
        <v>11.924005267</v>
      </c>
      <c r="AU27" s="107">
        <v>11.397799203</v>
      </c>
      <c r="AV27" s="107">
        <v>11.259445557999999</v>
      </c>
      <c r="AW27" s="107">
        <v>11.25925</v>
      </c>
      <c r="AX27" s="107">
        <v>12.01103</v>
      </c>
      <c r="AY27" s="396">
        <v>12.0082</v>
      </c>
      <c r="AZ27" s="396">
        <v>10.82748</v>
      </c>
      <c r="BA27" s="396">
        <v>11.277010000000001</v>
      </c>
      <c r="BB27" s="396">
        <v>10.734529999999999</v>
      </c>
      <c r="BC27" s="396">
        <v>11.164770000000001</v>
      </c>
      <c r="BD27" s="396">
        <v>11.609540000000001</v>
      </c>
      <c r="BE27" s="396">
        <v>12.37354</v>
      </c>
      <c r="BF27" s="396">
        <v>12.41403</v>
      </c>
      <c r="BG27" s="396">
        <v>11.587389999999999</v>
      </c>
      <c r="BH27" s="396">
        <v>11.44186</v>
      </c>
      <c r="BI27" s="396">
        <v>11.35177</v>
      </c>
      <c r="BJ27" s="396">
        <v>12.067679999999999</v>
      </c>
      <c r="BK27" s="396">
        <v>12.021660000000001</v>
      </c>
      <c r="BL27" s="396">
        <v>10.822710000000001</v>
      </c>
      <c r="BM27" s="396">
        <v>11.255459999999999</v>
      </c>
      <c r="BN27" s="396">
        <v>10.71434</v>
      </c>
      <c r="BO27" s="396">
        <v>11.12593</v>
      </c>
      <c r="BP27" s="396">
        <v>11.57452</v>
      </c>
      <c r="BQ27" s="396">
        <v>12.33661</v>
      </c>
      <c r="BR27" s="396">
        <v>12.38049</v>
      </c>
      <c r="BS27" s="396">
        <v>11.55809</v>
      </c>
      <c r="BT27" s="396">
        <v>11.4201</v>
      </c>
      <c r="BU27" s="396">
        <v>11.338290000000001</v>
      </c>
      <c r="BV27" s="396">
        <v>12.054970000000001</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103</v>
      </c>
      <c r="B29" s="445" t="s">
        <v>1378</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1057.0265179999999</v>
      </c>
      <c r="AN29" s="386">
        <v>885.03096624</v>
      </c>
      <c r="AO29" s="386">
        <v>756.11224747999995</v>
      </c>
      <c r="AP29" s="386">
        <v>675.07679583000004</v>
      </c>
      <c r="AQ29" s="386">
        <v>727.49856354999997</v>
      </c>
      <c r="AR29" s="386">
        <v>942.30266227000004</v>
      </c>
      <c r="AS29" s="386">
        <v>1164.5332909000001</v>
      </c>
      <c r="AT29" s="386">
        <v>1076.4229358</v>
      </c>
      <c r="AU29" s="386">
        <v>875.38577180000004</v>
      </c>
      <c r="AV29" s="386">
        <v>739.95082264999996</v>
      </c>
      <c r="AW29" s="386">
        <v>688.62394525000002</v>
      </c>
      <c r="AX29" s="386">
        <v>898.73813299999995</v>
      </c>
      <c r="AY29" s="358">
        <v>963.29499999999996</v>
      </c>
      <c r="AZ29" s="358">
        <v>816.13630000000001</v>
      </c>
      <c r="BA29" s="358">
        <v>763.59339999999997</v>
      </c>
      <c r="BB29" s="358">
        <v>677.28139999999996</v>
      </c>
      <c r="BC29" s="358">
        <v>727.49069999999995</v>
      </c>
      <c r="BD29" s="358">
        <v>932.98910000000001</v>
      </c>
      <c r="BE29" s="358">
        <v>1160.6890000000001</v>
      </c>
      <c r="BF29" s="358">
        <v>1156.7439999999999</v>
      </c>
      <c r="BG29" s="358">
        <v>911.52599999999995</v>
      </c>
      <c r="BH29" s="358">
        <v>743.7432</v>
      </c>
      <c r="BI29" s="358">
        <v>693.1454</v>
      </c>
      <c r="BJ29" s="358">
        <v>878.90959999999995</v>
      </c>
      <c r="BK29" s="358">
        <v>955.31479999999999</v>
      </c>
      <c r="BL29" s="358">
        <v>815.68430000000001</v>
      </c>
      <c r="BM29" s="358">
        <v>759.82860000000005</v>
      </c>
      <c r="BN29" s="358">
        <v>674.029</v>
      </c>
      <c r="BO29" s="358">
        <v>725.13480000000004</v>
      </c>
      <c r="BP29" s="358">
        <v>931.8193</v>
      </c>
      <c r="BQ29" s="358">
        <v>1161.3589999999999</v>
      </c>
      <c r="BR29" s="358">
        <v>1157.0440000000001</v>
      </c>
      <c r="BS29" s="358">
        <v>910.02160000000003</v>
      </c>
      <c r="BT29" s="358">
        <v>741.35209999999995</v>
      </c>
      <c r="BU29" s="358">
        <v>689.39589999999998</v>
      </c>
      <c r="BV29" s="358">
        <v>873.09019999999998</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1379</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40</v>
      </c>
      <c r="B32" s="445" t="s">
        <v>1380</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113.29333</v>
      </c>
      <c r="AN32" s="343">
        <v>106.81254</v>
      </c>
      <c r="AO32" s="343">
        <v>111.66533</v>
      </c>
      <c r="AP32" s="343">
        <v>115.928974</v>
      </c>
      <c r="AQ32" s="343">
        <v>119.50830999999999</v>
      </c>
      <c r="AR32" s="343">
        <v>116.434455</v>
      </c>
      <c r="AS32" s="343">
        <v>108.748628</v>
      </c>
      <c r="AT32" s="343">
        <v>104.584324</v>
      </c>
      <c r="AU32" s="343">
        <v>105.401895</v>
      </c>
      <c r="AV32" s="343">
        <v>108.93906800000001</v>
      </c>
      <c r="AW32" s="343">
        <v>110.0804</v>
      </c>
      <c r="AX32" s="343">
        <v>101.9832</v>
      </c>
      <c r="AY32" s="354">
        <v>102.271</v>
      </c>
      <c r="AZ32" s="354">
        <v>104.19670000000001</v>
      </c>
      <c r="BA32" s="354">
        <v>113.901</v>
      </c>
      <c r="BB32" s="354">
        <v>121.7565</v>
      </c>
      <c r="BC32" s="354">
        <v>129.46340000000001</v>
      </c>
      <c r="BD32" s="354">
        <v>129.5771</v>
      </c>
      <c r="BE32" s="354">
        <v>123.80840000000001</v>
      </c>
      <c r="BF32" s="354">
        <v>119.3006</v>
      </c>
      <c r="BG32" s="354">
        <v>118.26949999999999</v>
      </c>
      <c r="BH32" s="354">
        <v>121.5853</v>
      </c>
      <c r="BI32" s="354">
        <v>124.3018</v>
      </c>
      <c r="BJ32" s="354">
        <v>117.1962</v>
      </c>
      <c r="BK32" s="354">
        <v>113.2899</v>
      </c>
      <c r="BL32" s="354">
        <v>112.1528</v>
      </c>
      <c r="BM32" s="354">
        <v>118.33459999999999</v>
      </c>
      <c r="BN32" s="354">
        <v>123.3147</v>
      </c>
      <c r="BO32" s="354">
        <v>128.9922</v>
      </c>
      <c r="BP32" s="354">
        <v>127.9756</v>
      </c>
      <c r="BQ32" s="354">
        <v>121.6296</v>
      </c>
      <c r="BR32" s="354">
        <v>116.4815</v>
      </c>
      <c r="BS32" s="354">
        <v>115.1591</v>
      </c>
      <c r="BT32" s="354">
        <v>118.2341</v>
      </c>
      <c r="BU32" s="354">
        <v>122.3668</v>
      </c>
      <c r="BV32" s="354">
        <v>117.29170000000001</v>
      </c>
    </row>
    <row r="33" spans="1:74" ht="11.1" customHeight="1" x14ac:dyDescent="0.2">
      <c r="A33" s="51" t="s">
        <v>51</v>
      </c>
      <c r="B33" s="445" t="s">
        <v>1381</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4.7136300000000002</v>
      </c>
      <c r="AN33" s="343">
        <v>4.5968600000000004</v>
      </c>
      <c r="AO33" s="343">
        <v>4.8942610000000002</v>
      </c>
      <c r="AP33" s="343">
        <v>4.9720969999999998</v>
      </c>
      <c r="AQ33" s="343">
        <v>5.0693760000000001</v>
      </c>
      <c r="AR33" s="343">
        <v>4.9200629999999999</v>
      </c>
      <c r="AS33" s="343">
        <v>4.7623550000000003</v>
      </c>
      <c r="AT33" s="343">
        <v>4.8175129999999999</v>
      </c>
      <c r="AU33" s="343">
        <v>4.694064</v>
      </c>
      <c r="AV33" s="343">
        <v>4.6900089999999999</v>
      </c>
      <c r="AW33" s="343">
        <v>4.9070220000000004</v>
      </c>
      <c r="AX33" s="343">
        <v>4.7248960000000002</v>
      </c>
      <c r="AY33" s="354">
        <v>4.1438509999999997</v>
      </c>
      <c r="AZ33" s="354">
        <v>4.2219369999999996</v>
      </c>
      <c r="BA33" s="354">
        <v>4.4789180000000002</v>
      </c>
      <c r="BB33" s="354">
        <v>4.6439789999999999</v>
      </c>
      <c r="BC33" s="354">
        <v>4.518472</v>
      </c>
      <c r="BD33" s="354">
        <v>4.386978</v>
      </c>
      <c r="BE33" s="354">
        <v>4.0606359999999997</v>
      </c>
      <c r="BF33" s="354">
        <v>3.5951029999999999</v>
      </c>
      <c r="BG33" s="354">
        <v>3.6256879999999998</v>
      </c>
      <c r="BH33" s="354">
        <v>3.5967220000000002</v>
      </c>
      <c r="BI33" s="354">
        <v>3.7692600000000001</v>
      </c>
      <c r="BJ33" s="354">
        <v>3.6554669999999998</v>
      </c>
      <c r="BK33" s="354">
        <v>3.1787559999999999</v>
      </c>
      <c r="BL33" s="354">
        <v>3.2234370000000001</v>
      </c>
      <c r="BM33" s="354">
        <v>3.5130219999999999</v>
      </c>
      <c r="BN33" s="354">
        <v>3.7195239999999998</v>
      </c>
      <c r="BO33" s="354">
        <v>3.6316220000000001</v>
      </c>
      <c r="BP33" s="354">
        <v>3.5419200000000002</v>
      </c>
      <c r="BQ33" s="354">
        <v>3.2408070000000002</v>
      </c>
      <c r="BR33" s="354">
        <v>2.7820559999999999</v>
      </c>
      <c r="BS33" s="354">
        <v>2.794368</v>
      </c>
      <c r="BT33" s="354">
        <v>2.745968</v>
      </c>
      <c r="BU33" s="354">
        <v>2.9258380000000002</v>
      </c>
      <c r="BV33" s="354">
        <v>2.8641999999999999</v>
      </c>
    </row>
    <row r="34" spans="1:74" ht="11.1" customHeight="1" x14ac:dyDescent="0.2">
      <c r="A34" s="51" t="s">
        <v>52</v>
      </c>
      <c r="B34" s="445" t="s">
        <v>1382</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16.040289000000001</v>
      </c>
      <c r="AN34" s="343">
        <v>16.236915</v>
      </c>
      <c r="AO34" s="343">
        <v>16.171246</v>
      </c>
      <c r="AP34" s="343">
        <v>16.473738000000001</v>
      </c>
      <c r="AQ34" s="343">
        <v>16.587126000000001</v>
      </c>
      <c r="AR34" s="343">
        <v>15.948363000000001</v>
      </c>
      <c r="AS34" s="343">
        <v>15.729353</v>
      </c>
      <c r="AT34" s="343">
        <v>15.921177999999999</v>
      </c>
      <c r="AU34" s="343">
        <v>15.904415999999999</v>
      </c>
      <c r="AV34" s="343">
        <v>15.896756</v>
      </c>
      <c r="AW34" s="343">
        <v>16.082180000000001</v>
      </c>
      <c r="AX34" s="343">
        <v>16.11637</v>
      </c>
      <c r="AY34" s="354">
        <v>16.20157</v>
      </c>
      <c r="AZ34" s="354">
        <v>16.162649999999999</v>
      </c>
      <c r="BA34" s="354">
        <v>16.079969999999999</v>
      </c>
      <c r="BB34" s="354">
        <v>15.961980000000001</v>
      </c>
      <c r="BC34" s="354">
        <v>15.909800000000001</v>
      </c>
      <c r="BD34" s="354">
        <v>16.002009999999999</v>
      </c>
      <c r="BE34" s="354">
        <v>15.963620000000001</v>
      </c>
      <c r="BF34" s="354">
        <v>15.961119999999999</v>
      </c>
      <c r="BG34" s="354">
        <v>15.981109999999999</v>
      </c>
      <c r="BH34" s="354">
        <v>16.067889999999998</v>
      </c>
      <c r="BI34" s="354">
        <v>16.251010000000001</v>
      </c>
      <c r="BJ34" s="354">
        <v>16.299869999999999</v>
      </c>
      <c r="BK34" s="354">
        <v>16.38</v>
      </c>
      <c r="BL34" s="354">
        <v>16.327179999999998</v>
      </c>
      <c r="BM34" s="354">
        <v>16.230080000000001</v>
      </c>
      <c r="BN34" s="354">
        <v>16.100670000000001</v>
      </c>
      <c r="BO34" s="354">
        <v>16.03641</v>
      </c>
      <c r="BP34" s="354">
        <v>16.115639999999999</v>
      </c>
      <c r="BQ34" s="354">
        <v>16.061250000000001</v>
      </c>
      <c r="BR34" s="354">
        <v>16.041930000000001</v>
      </c>
      <c r="BS34" s="354">
        <v>16.051549999999999</v>
      </c>
      <c r="BT34" s="354">
        <v>16.125340000000001</v>
      </c>
      <c r="BU34" s="354">
        <v>16.296469999999999</v>
      </c>
      <c r="BV34" s="354">
        <v>16.335650000000001</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4"/>
      <c r="AZ35" s="444"/>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4"/>
      <c r="AZ36" s="444"/>
      <c r="BA36" s="444"/>
      <c r="BB36" s="444"/>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1383</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4"/>
      <c r="AZ37" s="444"/>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255</v>
      </c>
      <c r="B38" s="446" t="s">
        <v>474</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2.4072413742999998</v>
      </c>
      <c r="AN38" s="429">
        <v>2.4220836954</v>
      </c>
      <c r="AO38" s="429">
        <v>2.4481212279000002</v>
      </c>
      <c r="AP38" s="429">
        <v>2.4748776673999999</v>
      </c>
      <c r="AQ38" s="429">
        <v>2.4975022703</v>
      </c>
      <c r="AR38" s="429">
        <v>2.4556935038000001</v>
      </c>
      <c r="AS38" s="429">
        <v>2.4038538293</v>
      </c>
      <c r="AT38" s="429">
        <v>2.4052350316000002</v>
      </c>
      <c r="AU38" s="429">
        <v>2.4046953440999999</v>
      </c>
      <c r="AV38" s="429">
        <v>2.3785385898000002</v>
      </c>
      <c r="AW38" s="429">
        <v>2.3778250000000001</v>
      </c>
      <c r="AX38" s="429">
        <v>2.4015740000000001</v>
      </c>
      <c r="AY38" s="352">
        <v>2.4074909999999998</v>
      </c>
      <c r="AZ38" s="352">
        <v>2.3956919999999999</v>
      </c>
      <c r="BA38" s="352">
        <v>2.3917579999999998</v>
      </c>
      <c r="BB38" s="352">
        <v>2.3944450000000002</v>
      </c>
      <c r="BC38" s="352">
        <v>2.3954240000000002</v>
      </c>
      <c r="BD38" s="352">
        <v>2.3803010000000002</v>
      </c>
      <c r="BE38" s="352">
        <v>2.3815680000000001</v>
      </c>
      <c r="BF38" s="352">
        <v>2.3869379999999998</v>
      </c>
      <c r="BG38" s="352">
        <v>2.379032</v>
      </c>
      <c r="BH38" s="352">
        <v>2.3605640000000001</v>
      </c>
      <c r="BI38" s="352">
        <v>2.3624879999999999</v>
      </c>
      <c r="BJ38" s="352">
        <v>2.3831869999999999</v>
      </c>
      <c r="BK38" s="352">
        <v>2.3912390000000001</v>
      </c>
      <c r="BL38" s="352">
        <v>2.3826339999999999</v>
      </c>
      <c r="BM38" s="352">
        <v>2.3827240000000001</v>
      </c>
      <c r="BN38" s="352">
        <v>2.388916</v>
      </c>
      <c r="BO38" s="352">
        <v>2.392328</v>
      </c>
      <c r="BP38" s="352">
        <v>2.3784019999999999</v>
      </c>
      <c r="BQ38" s="352">
        <v>2.3800210000000002</v>
      </c>
      <c r="BR38" s="352">
        <v>2.385303</v>
      </c>
      <c r="BS38" s="352">
        <v>2.3772790000000001</v>
      </c>
      <c r="BT38" s="352">
        <v>2.3577880000000002</v>
      </c>
      <c r="BU38" s="352">
        <v>2.3575879999999998</v>
      </c>
      <c r="BV38" s="352">
        <v>2.375785</v>
      </c>
    </row>
    <row r="39" spans="1:74" ht="11.1" customHeight="1" x14ac:dyDescent="0.2">
      <c r="A39" s="51" t="s">
        <v>257</v>
      </c>
      <c r="B39" s="446" t="s">
        <v>1025</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5.8749297160999996</v>
      </c>
      <c r="AN39" s="429">
        <v>4.8101639582000004</v>
      </c>
      <c r="AO39" s="429">
        <v>4.1727882928</v>
      </c>
      <c r="AP39" s="429">
        <v>3.5804779177000001</v>
      </c>
      <c r="AQ39" s="429">
        <v>3.2827539855999999</v>
      </c>
      <c r="AR39" s="429">
        <v>3.3354485309999999</v>
      </c>
      <c r="AS39" s="429">
        <v>3.5237541351999999</v>
      </c>
      <c r="AT39" s="429">
        <v>3.1675180248000001</v>
      </c>
      <c r="AU39" s="429">
        <v>3.0407843590999999</v>
      </c>
      <c r="AV39" s="429">
        <v>3.0820091288999998</v>
      </c>
      <c r="AW39" s="429">
        <v>3.9561860000000002</v>
      </c>
      <c r="AX39" s="429">
        <v>4.7207939999999997</v>
      </c>
      <c r="AY39" s="352">
        <v>4.3841409999999996</v>
      </c>
      <c r="AZ39" s="352">
        <v>3.982275</v>
      </c>
      <c r="BA39" s="352">
        <v>3.2226340000000002</v>
      </c>
      <c r="BB39" s="352">
        <v>2.91276</v>
      </c>
      <c r="BC39" s="352">
        <v>2.8562240000000001</v>
      </c>
      <c r="BD39" s="352">
        <v>2.9272290000000001</v>
      </c>
      <c r="BE39" s="352">
        <v>3.242496</v>
      </c>
      <c r="BF39" s="352">
        <v>3.4963630000000001</v>
      </c>
      <c r="BG39" s="352">
        <v>3.5612849999999998</v>
      </c>
      <c r="BH39" s="352">
        <v>3.9177650000000002</v>
      </c>
      <c r="BI39" s="352">
        <v>4.4083240000000004</v>
      </c>
      <c r="BJ39" s="352">
        <v>5.2197269999999998</v>
      </c>
      <c r="BK39" s="352">
        <v>5.6052790000000003</v>
      </c>
      <c r="BL39" s="352">
        <v>5.2614330000000002</v>
      </c>
      <c r="BM39" s="352">
        <v>4.8561230000000002</v>
      </c>
      <c r="BN39" s="352">
        <v>4.4484690000000002</v>
      </c>
      <c r="BO39" s="352">
        <v>4.4843279999999996</v>
      </c>
      <c r="BP39" s="352">
        <v>4.373405</v>
      </c>
      <c r="BQ39" s="352">
        <v>4.37744</v>
      </c>
      <c r="BR39" s="352">
        <v>4.4406319999999999</v>
      </c>
      <c r="BS39" s="352">
        <v>4.4142250000000001</v>
      </c>
      <c r="BT39" s="352">
        <v>4.6112140000000004</v>
      </c>
      <c r="BU39" s="352">
        <v>4.9072050000000003</v>
      </c>
      <c r="BV39" s="352">
        <v>5.6699270000000004</v>
      </c>
    </row>
    <row r="40" spans="1:74" ht="11.1" customHeight="1" x14ac:dyDescent="0.2">
      <c r="A40" s="29" t="s">
        <v>256</v>
      </c>
      <c r="B40" s="446" t="s">
        <v>1111</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16.156024827</v>
      </c>
      <c r="AT40" s="429">
        <v>16.116238768999999</v>
      </c>
      <c r="AU40" s="429">
        <v>15.342386336000001</v>
      </c>
      <c r="AV40" s="429">
        <v>15.670719412</v>
      </c>
      <c r="AW40" s="429">
        <v>14.01717</v>
      </c>
      <c r="AX40" s="429">
        <v>13.43496</v>
      </c>
      <c r="AY40" s="352">
        <v>12.83412</v>
      </c>
      <c r="AZ40" s="352">
        <v>12.166029999999999</v>
      </c>
      <c r="BA40" s="352">
        <v>12.237080000000001</v>
      </c>
      <c r="BB40" s="352">
        <v>12.615539999999999</v>
      </c>
      <c r="BC40" s="352">
        <v>11.876720000000001</v>
      </c>
      <c r="BD40" s="352">
        <v>12.087630000000001</v>
      </c>
      <c r="BE40" s="352">
        <v>11.65171</v>
      </c>
      <c r="BF40" s="352">
        <v>11.29335</v>
      </c>
      <c r="BG40" s="352">
        <v>11.094139999999999</v>
      </c>
      <c r="BH40" s="352">
        <v>10.96697</v>
      </c>
      <c r="BI40" s="352">
        <v>10.861660000000001</v>
      </c>
      <c r="BJ40" s="352">
        <v>11.160920000000001</v>
      </c>
      <c r="BK40" s="352">
        <v>11.276770000000001</v>
      </c>
      <c r="BL40" s="352">
        <v>10.91211</v>
      </c>
      <c r="BM40" s="352">
        <v>11.249499999999999</v>
      </c>
      <c r="BN40" s="352">
        <v>11.873089999999999</v>
      </c>
      <c r="BO40" s="352">
        <v>11.410170000000001</v>
      </c>
      <c r="BP40" s="352">
        <v>11.76296</v>
      </c>
      <c r="BQ40" s="352">
        <v>11.409420000000001</v>
      </c>
      <c r="BR40" s="352">
        <v>11.139049999999999</v>
      </c>
      <c r="BS40" s="352">
        <v>11.065530000000001</v>
      </c>
      <c r="BT40" s="352">
        <v>11.05161</v>
      </c>
      <c r="BU40" s="352">
        <v>11.12848</v>
      </c>
      <c r="BV40" s="352">
        <v>11.54674</v>
      </c>
    </row>
    <row r="41" spans="1:74" ht="11.1" customHeight="1" x14ac:dyDescent="0.2">
      <c r="A41" s="29" t="s">
        <v>7</v>
      </c>
      <c r="B41" s="446" t="s">
        <v>1110</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18.391123776000001</v>
      </c>
      <c r="AT41" s="429">
        <v>17.814226961999999</v>
      </c>
      <c r="AU41" s="429">
        <v>18.133089368</v>
      </c>
      <c r="AV41" s="429">
        <v>18.104059478</v>
      </c>
      <c r="AW41" s="429">
        <v>19.179089999999999</v>
      </c>
      <c r="AX41" s="429">
        <v>17.483160000000002</v>
      </c>
      <c r="AY41" s="352">
        <v>16.383620000000001</v>
      </c>
      <c r="AZ41" s="352">
        <v>16.314589999999999</v>
      </c>
      <c r="BA41" s="352">
        <v>16.589179999999999</v>
      </c>
      <c r="BB41" s="352">
        <v>16.277740000000001</v>
      </c>
      <c r="BC41" s="352">
        <v>15.73536</v>
      </c>
      <c r="BD41" s="352">
        <v>15.737920000000001</v>
      </c>
      <c r="BE41" s="352">
        <v>16.222449999999998</v>
      </c>
      <c r="BF41" s="352">
        <v>16.130939999999999</v>
      </c>
      <c r="BG41" s="352">
        <v>16.20316</v>
      </c>
      <c r="BH41" s="352">
        <v>16.073499999999999</v>
      </c>
      <c r="BI41" s="352">
        <v>16.311</v>
      </c>
      <c r="BJ41" s="352">
        <v>15.832750000000001</v>
      </c>
      <c r="BK41" s="352">
        <v>16.102429999999998</v>
      </c>
      <c r="BL41" s="352">
        <v>15.93731</v>
      </c>
      <c r="BM41" s="352">
        <v>16.248709999999999</v>
      </c>
      <c r="BN41" s="352">
        <v>15.97925</v>
      </c>
      <c r="BO41" s="352">
        <v>15.540570000000001</v>
      </c>
      <c r="BP41" s="352">
        <v>15.682689999999999</v>
      </c>
      <c r="BQ41" s="352">
        <v>16.301829999999999</v>
      </c>
      <c r="BR41" s="352">
        <v>16.544689999999999</v>
      </c>
      <c r="BS41" s="352">
        <v>16.751239999999999</v>
      </c>
      <c r="BT41" s="352">
        <v>17.048220000000001</v>
      </c>
      <c r="BU41" s="352">
        <v>17.364280000000001</v>
      </c>
      <c r="BV41" s="352">
        <v>16.749420000000001</v>
      </c>
    </row>
    <row r="42" spans="1:74" ht="11.1" customHeight="1" x14ac:dyDescent="0.2">
      <c r="A42" s="29"/>
      <c r="B42" s="382" t="s">
        <v>1384</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259</v>
      </c>
      <c r="B43" s="446" t="s">
        <v>1039</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16.440000000000001</v>
      </c>
      <c r="AO43" s="429">
        <v>17.100000000000001</v>
      </c>
      <c r="AP43" s="429">
        <v>17.55</v>
      </c>
      <c r="AQ43" s="429">
        <v>17.37</v>
      </c>
      <c r="AR43" s="429">
        <v>17.47</v>
      </c>
      <c r="AS43" s="429">
        <v>17.47</v>
      </c>
      <c r="AT43" s="429">
        <v>17.62</v>
      </c>
      <c r="AU43" s="429">
        <v>18.07</v>
      </c>
      <c r="AV43" s="429">
        <v>17.98</v>
      </c>
      <c r="AW43" s="429">
        <v>17.83024</v>
      </c>
      <c r="AX43" s="429">
        <v>17.061879999999999</v>
      </c>
      <c r="AY43" s="352">
        <v>17.02919</v>
      </c>
      <c r="AZ43" s="352">
        <v>17.40673</v>
      </c>
      <c r="BA43" s="352">
        <v>17.720369999999999</v>
      </c>
      <c r="BB43" s="352">
        <v>18.287210000000002</v>
      </c>
      <c r="BC43" s="352">
        <v>18.007200000000001</v>
      </c>
      <c r="BD43" s="352">
        <v>18.10651</v>
      </c>
      <c r="BE43" s="352">
        <v>18.0684</v>
      </c>
      <c r="BF43" s="352">
        <v>18.069310000000002</v>
      </c>
      <c r="BG43" s="352">
        <v>18.501660000000001</v>
      </c>
      <c r="BH43" s="352">
        <v>18.39123</v>
      </c>
      <c r="BI43" s="352">
        <v>18.24164</v>
      </c>
      <c r="BJ43" s="352">
        <v>17.535769999999999</v>
      </c>
      <c r="BK43" s="352">
        <v>17.461210000000001</v>
      </c>
      <c r="BL43" s="352">
        <v>17.858550000000001</v>
      </c>
      <c r="BM43" s="352">
        <v>18.239889999999999</v>
      </c>
      <c r="BN43" s="352">
        <v>18.92878</v>
      </c>
      <c r="BO43" s="352">
        <v>18.54795</v>
      </c>
      <c r="BP43" s="352">
        <v>18.618010000000002</v>
      </c>
      <c r="BQ43" s="352">
        <v>18.562200000000001</v>
      </c>
      <c r="BR43" s="352">
        <v>18.588239999999999</v>
      </c>
      <c r="BS43" s="352">
        <v>19.06251</v>
      </c>
      <c r="BT43" s="352">
        <v>18.858070000000001</v>
      </c>
      <c r="BU43" s="352">
        <v>18.79851</v>
      </c>
      <c r="BV43" s="352">
        <v>18.06635</v>
      </c>
    </row>
    <row r="44" spans="1:74" ht="11.1" customHeight="1" x14ac:dyDescent="0.2">
      <c r="A44" s="29" t="s">
        <v>2</v>
      </c>
      <c r="B44" s="446" t="s">
        <v>993</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12.9</v>
      </c>
      <c r="AN44" s="429">
        <v>13.07</v>
      </c>
      <c r="AO44" s="429">
        <v>13.25</v>
      </c>
      <c r="AP44" s="429">
        <v>12.96</v>
      </c>
      <c r="AQ44" s="429">
        <v>13.01</v>
      </c>
      <c r="AR44" s="429">
        <v>13.62</v>
      </c>
      <c r="AS44" s="429">
        <v>14.15</v>
      </c>
      <c r="AT44" s="429">
        <v>14.04</v>
      </c>
      <c r="AU44" s="429">
        <v>14.06</v>
      </c>
      <c r="AV44" s="429">
        <v>13.41</v>
      </c>
      <c r="AW44" s="429">
        <v>12.855370000000001</v>
      </c>
      <c r="AX44" s="429">
        <v>13.100289999999999</v>
      </c>
      <c r="AY44" s="352">
        <v>13.37542</v>
      </c>
      <c r="AZ44" s="352">
        <v>13.400919999999999</v>
      </c>
      <c r="BA44" s="352">
        <v>13.601509999999999</v>
      </c>
      <c r="BB44" s="352">
        <v>13.35956</v>
      </c>
      <c r="BC44" s="352">
        <v>13.354469999999999</v>
      </c>
      <c r="BD44" s="352">
        <v>13.96088</v>
      </c>
      <c r="BE44" s="352">
        <v>14.466749999999999</v>
      </c>
      <c r="BF44" s="352">
        <v>14.344329999999999</v>
      </c>
      <c r="BG44" s="352">
        <v>14.35505</v>
      </c>
      <c r="BH44" s="352">
        <v>13.679410000000001</v>
      </c>
      <c r="BI44" s="352">
        <v>12.998329999999999</v>
      </c>
      <c r="BJ44" s="352">
        <v>13.26249</v>
      </c>
      <c r="BK44" s="352">
        <v>13.540480000000001</v>
      </c>
      <c r="BL44" s="352">
        <v>13.54729</v>
      </c>
      <c r="BM44" s="352">
        <v>13.748760000000001</v>
      </c>
      <c r="BN44" s="352">
        <v>13.548450000000001</v>
      </c>
      <c r="BO44" s="352">
        <v>13.551170000000001</v>
      </c>
      <c r="BP44" s="352">
        <v>14.151540000000001</v>
      </c>
      <c r="BQ44" s="352">
        <v>14.66545</v>
      </c>
      <c r="BR44" s="352">
        <v>14.51262</v>
      </c>
      <c r="BS44" s="352">
        <v>14.540100000000001</v>
      </c>
      <c r="BT44" s="352">
        <v>13.87738</v>
      </c>
      <c r="BU44" s="352">
        <v>13.251989999999999</v>
      </c>
      <c r="BV44" s="352">
        <v>13.506819999999999</v>
      </c>
    </row>
    <row r="45" spans="1:74" ht="11.1" customHeight="1" x14ac:dyDescent="0.2">
      <c r="A45" s="29" t="s">
        <v>1</v>
      </c>
      <c r="B45" s="446" t="s">
        <v>992</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8.32</v>
      </c>
      <c r="AN45" s="429">
        <v>8.2100000000000009</v>
      </c>
      <c r="AO45" s="429">
        <v>8.23</v>
      </c>
      <c r="AP45" s="429">
        <v>8.16</v>
      </c>
      <c r="AQ45" s="429">
        <v>8.26</v>
      </c>
      <c r="AR45" s="429">
        <v>8.8699999999999992</v>
      </c>
      <c r="AS45" s="429">
        <v>9.31</v>
      </c>
      <c r="AT45" s="429">
        <v>9.06</v>
      </c>
      <c r="AU45" s="429">
        <v>9.02</v>
      </c>
      <c r="AV45" s="429">
        <v>8.65</v>
      </c>
      <c r="AW45" s="429">
        <v>8.383203</v>
      </c>
      <c r="AX45" s="429">
        <v>8.4509170000000005</v>
      </c>
      <c r="AY45" s="352">
        <v>8.5092169999999996</v>
      </c>
      <c r="AZ45" s="352">
        <v>8.3926119999999997</v>
      </c>
      <c r="BA45" s="352">
        <v>8.5818340000000006</v>
      </c>
      <c r="BB45" s="352">
        <v>8.4143500000000007</v>
      </c>
      <c r="BC45" s="352">
        <v>8.4099310000000003</v>
      </c>
      <c r="BD45" s="352">
        <v>8.9735849999999999</v>
      </c>
      <c r="BE45" s="352">
        <v>9.3239409999999996</v>
      </c>
      <c r="BF45" s="352">
        <v>9.2139150000000001</v>
      </c>
      <c r="BG45" s="352">
        <v>9.2185389999999998</v>
      </c>
      <c r="BH45" s="352">
        <v>8.7911070000000002</v>
      </c>
      <c r="BI45" s="352">
        <v>8.454129</v>
      </c>
      <c r="BJ45" s="352">
        <v>8.5513569999999994</v>
      </c>
      <c r="BK45" s="352">
        <v>8.6391159999999996</v>
      </c>
      <c r="BL45" s="352">
        <v>8.4611669999999997</v>
      </c>
      <c r="BM45" s="352">
        <v>8.6371199999999995</v>
      </c>
      <c r="BN45" s="352">
        <v>8.4853339999999999</v>
      </c>
      <c r="BO45" s="352">
        <v>8.4577629999999999</v>
      </c>
      <c r="BP45" s="352">
        <v>9.0373909999999995</v>
      </c>
      <c r="BQ45" s="352">
        <v>9.3739980000000003</v>
      </c>
      <c r="BR45" s="352">
        <v>9.3521459999999994</v>
      </c>
      <c r="BS45" s="352">
        <v>9.2151119999999995</v>
      </c>
      <c r="BT45" s="352">
        <v>8.8006150000000005</v>
      </c>
      <c r="BU45" s="352">
        <v>8.5297719999999995</v>
      </c>
      <c r="BV45" s="352">
        <v>8.640428</v>
      </c>
    </row>
    <row r="46" spans="1:74" ht="11.1" customHeight="1" x14ac:dyDescent="0.2">
      <c r="A46" s="29"/>
      <c r="B46" s="382" t="s">
        <v>1385</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352"/>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587</v>
      </c>
      <c r="B47" s="446" t="s">
        <v>997</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35.880000000000003</v>
      </c>
      <c r="AY47" s="352">
        <v>29.883199999999999</v>
      </c>
      <c r="AZ47" s="352">
        <v>33.360190000000003</v>
      </c>
      <c r="BA47" s="352">
        <v>35.835659999999997</v>
      </c>
      <c r="BB47" s="352">
        <v>28.040849999999999</v>
      </c>
      <c r="BC47" s="352">
        <v>29.663450000000001</v>
      </c>
      <c r="BD47" s="352">
        <v>30.991389999999999</v>
      </c>
      <c r="BE47" s="352">
        <v>35.632080000000002</v>
      </c>
      <c r="BF47" s="352">
        <v>39.870359999999998</v>
      </c>
      <c r="BG47" s="352">
        <v>40.797849999999997</v>
      </c>
      <c r="BH47" s="352">
        <v>35.200279999999999</v>
      </c>
      <c r="BI47" s="352">
        <v>41.32687</v>
      </c>
      <c r="BJ47" s="352">
        <v>40.78736</v>
      </c>
      <c r="BK47" s="352">
        <v>38.576210000000003</v>
      </c>
      <c r="BL47" s="352">
        <v>38.151589999999999</v>
      </c>
      <c r="BM47" s="352">
        <v>35.05592</v>
      </c>
      <c r="BN47" s="352">
        <v>33.521970000000003</v>
      </c>
      <c r="BO47" s="352">
        <v>33.203830000000004</v>
      </c>
      <c r="BP47" s="352">
        <v>41.710990000000002</v>
      </c>
      <c r="BQ47" s="352">
        <v>45.59498</v>
      </c>
      <c r="BR47" s="352">
        <v>115.3807</v>
      </c>
      <c r="BS47" s="352">
        <v>41.54121</v>
      </c>
      <c r="BT47" s="352">
        <v>35.98086</v>
      </c>
      <c r="BU47" s="352">
        <v>36.566789999999997</v>
      </c>
      <c r="BV47" s="352">
        <v>41.071109999999997</v>
      </c>
    </row>
    <row r="48" spans="1:74" ht="11.1" customHeight="1" x14ac:dyDescent="0.2">
      <c r="A48" s="29" t="s">
        <v>588</v>
      </c>
      <c r="B48" s="446" t="s">
        <v>998</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36.950000000000003</v>
      </c>
      <c r="AY48" s="352">
        <v>34.439799999999998</v>
      </c>
      <c r="AZ48" s="352">
        <v>28.025980000000001</v>
      </c>
      <c r="BA48" s="352">
        <v>23.945060000000002</v>
      </c>
      <c r="BB48" s="352">
        <v>22.743120000000001</v>
      </c>
      <c r="BC48" s="352">
        <v>22.030259999999998</v>
      </c>
      <c r="BD48" s="352">
        <v>24.995339999999999</v>
      </c>
      <c r="BE48" s="352">
        <v>32.948979999999999</v>
      </c>
      <c r="BF48" s="352">
        <v>37.212159999999997</v>
      </c>
      <c r="BG48" s="352">
        <v>34.440989999999999</v>
      </c>
      <c r="BH48" s="352">
        <v>31.74905</v>
      </c>
      <c r="BI48" s="352">
        <v>35.83764</v>
      </c>
      <c r="BJ48" s="352">
        <v>43.126289999999997</v>
      </c>
      <c r="BK48" s="352">
        <v>43.976190000000003</v>
      </c>
      <c r="BL48" s="352">
        <v>34.274459999999998</v>
      </c>
      <c r="BM48" s="352">
        <v>27.76709</v>
      </c>
      <c r="BN48" s="352">
        <v>24.282599999999999</v>
      </c>
      <c r="BO48" s="352">
        <v>22.844930000000002</v>
      </c>
      <c r="BP48" s="352">
        <v>25.2227</v>
      </c>
      <c r="BQ48" s="352">
        <v>34.029940000000003</v>
      </c>
      <c r="BR48" s="352">
        <v>38.429720000000003</v>
      </c>
      <c r="BS48" s="352">
        <v>35.047690000000003</v>
      </c>
      <c r="BT48" s="352">
        <v>31.68629</v>
      </c>
      <c r="BU48" s="352">
        <v>34.473419999999997</v>
      </c>
      <c r="BV48" s="352">
        <v>41.108420000000002</v>
      </c>
    </row>
    <row r="49" spans="1:74" ht="11.1" customHeight="1" x14ac:dyDescent="0.2">
      <c r="A49" s="29" t="s">
        <v>589</v>
      </c>
      <c r="B49" s="446" t="s">
        <v>999</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145.47</v>
      </c>
      <c r="AY49" s="352">
        <v>94.063550000000006</v>
      </c>
      <c r="AZ49" s="352">
        <v>75.079620000000006</v>
      </c>
      <c r="BA49" s="352">
        <v>48.200429999999997</v>
      </c>
      <c r="BB49" s="352">
        <v>42.418120000000002</v>
      </c>
      <c r="BC49" s="352">
        <v>34.182389999999998</v>
      </c>
      <c r="BD49" s="352">
        <v>50.875419999999998</v>
      </c>
      <c r="BE49" s="352">
        <v>62.438630000000003</v>
      </c>
      <c r="BF49" s="352">
        <v>61.075789999999998</v>
      </c>
      <c r="BG49" s="352">
        <v>52.008710000000001</v>
      </c>
      <c r="BH49" s="352">
        <v>50.356610000000003</v>
      </c>
      <c r="BI49" s="352">
        <v>56.92351</v>
      </c>
      <c r="BJ49" s="352">
        <v>80.206159999999997</v>
      </c>
      <c r="BK49" s="352">
        <v>91.122060000000005</v>
      </c>
      <c r="BL49" s="352">
        <v>78.225579999999994</v>
      </c>
      <c r="BM49" s="352">
        <v>62.25994</v>
      </c>
      <c r="BN49" s="352">
        <v>54.841749999999998</v>
      </c>
      <c r="BO49" s="352">
        <v>38.210160000000002</v>
      </c>
      <c r="BP49" s="352">
        <v>60.198459999999997</v>
      </c>
      <c r="BQ49" s="352">
        <v>67.979579999999999</v>
      </c>
      <c r="BR49" s="352">
        <v>65.759590000000003</v>
      </c>
      <c r="BS49" s="352">
        <v>53.406100000000002</v>
      </c>
      <c r="BT49" s="352">
        <v>50.301090000000002</v>
      </c>
      <c r="BU49" s="352">
        <v>53.451540000000001</v>
      </c>
      <c r="BV49" s="352">
        <v>77.806899999999999</v>
      </c>
    </row>
    <row r="50" spans="1:74" ht="11.1" customHeight="1" x14ac:dyDescent="0.2">
      <c r="A50" s="29" t="s">
        <v>590</v>
      </c>
      <c r="B50" s="446" t="s">
        <v>1000</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v>
      </c>
      <c r="AY50" s="352">
        <v>69.803250000000006</v>
      </c>
      <c r="AZ50" s="352">
        <v>80.071510000000004</v>
      </c>
      <c r="BA50" s="352">
        <v>57.460419999999999</v>
      </c>
      <c r="BB50" s="352">
        <v>50.48583</v>
      </c>
      <c r="BC50" s="352">
        <v>43.292929999999998</v>
      </c>
      <c r="BD50" s="352">
        <v>50.690269999999998</v>
      </c>
      <c r="BE50" s="352">
        <v>62.17062</v>
      </c>
      <c r="BF50" s="352">
        <v>64.672669999999997</v>
      </c>
      <c r="BG50" s="352">
        <v>56.088720000000002</v>
      </c>
      <c r="BH50" s="352">
        <v>52.299669999999999</v>
      </c>
      <c r="BI50" s="352">
        <v>63.257689999999997</v>
      </c>
      <c r="BJ50" s="352">
        <v>79.427890000000005</v>
      </c>
      <c r="BK50" s="352">
        <v>94.63749</v>
      </c>
      <c r="BL50" s="352">
        <v>85.440579999999997</v>
      </c>
      <c r="BM50" s="352">
        <v>70.729069999999993</v>
      </c>
      <c r="BN50" s="352">
        <v>60.029609999999998</v>
      </c>
      <c r="BO50" s="352">
        <v>50.314979999999998</v>
      </c>
      <c r="BP50" s="352">
        <v>58.162100000000002</v>
      </c>
      <c r="BQ50" s="352">
        <v>68.756619999999998</v>
      </c>
      <c r="BR50" s="352">
        <v>70.152469999999994</v>
      </c>
      <c r="BS50" s="352">
        <v>60.52816</v>
      </c>
      <c r="BT50" s="352">
        <v>57.596499999999999</v>
      </c>
      <c r="BU50" s="352">
        <v>65.086539999999999</v>
      </c>
      <c r="BV50" s="352">
        <v>86.594909999999999</v>
      </c>
    </row>
    <row r="51" spans="1:74" ht="11.1" customHeight="1" x14ac:dyDescent="0.2">
      <c r="A51" s="29" t="s">
        <v>591</v>
      </c>
      <c r="B51" s="446" t="s">
        <v>1001</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78.540000000000006</v>
      </c>
      <c r="AY51" s="352">
        <v>62.469709999999999</v>
      </c>
      <c r="AZ51" s="352">
        <v>64.305980000000005</v>
      </c>
      <c r="BA51" s="352">
        <v>54.788719999999998</v>
      </c>
      <c r="BB51" s="352">
        <v>52.723390000000002</v>
      </c>
      <c r="BC51" s="352">
        <v>51.125500000000002</v>
      </c>
      <c r="BD51" s="352">
        <v>55.908369999999998</v>
      </c>
      <c r="BE51" s="352">
        <v>61.654299999999999</v>
      </c>
      <c r="BF51" s="352">
        <v>63.814300000000003</v>
      </c>
      <c r="BG51" s="352">
        <v>58.841160000000002</v>
      </c>
      <c r="BH51" s="352">
        <v>54.647849999999998</v>
      </c>
      <c r="BI51" s="352">
        <v>60.59111</v>
      </c>
      <c r="BJ51" s="352">
        <v>74.207660000000004</v>
      </c>
      <c r="BK51" s="352">
        <v>80.991380000000007</v>
      </c>
      <c r="BL51" s="352">
        <v>76.563929999999999</v>
      </c>
      <c r="BM51" s="352">
        <v>63.744799999999998</v>
      </c>
      <c r="BN51" s="352">
        <v>59.820830000000001</v>
      </c>
      <c r="BO51" s="352">
        <v>57.645890000000001</v>
      </c>
      <c r="BP51" s="352">
        <v>61.662579999999998</v>
      </c>
      <c r="BQ51" s="352">
        <v>68.392049999999998</v>
      </c>
      <c r="BR51" s="352">
        <v>69.544330000000002</v>
      </c>
      <c r="BS51" s="352">
        <v>62.314999999999998</v>
      </c>
      <c r="BT51" s="352">
        <v>58.32047</v>
      </c>
      <c r="BU51" s="352">
        <v>61.606630000000003</v>
      </c>
      <c r="BV51" s="352">
        <v>74.044430000000006</v>
      </c>
    </row>
    <row r="52" spans="1:74" ht="11.1" customHeight="1" x14ac:dyDescent="0.2">
      <c r="A52" s="29" t="s">
        <v>592</v>
      </c>
      <c r="B52" s="446" t="s">
        <v>1002</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47.62</v>
      </c>
      <c r="AY52" s="352">
        <v>49.314079999999997</v>
      </c>
      <c r="AZ52" s="352">
        <v>48.226869999999998</v>
      </c>
      <c r="BA52" s="352">
        <v>41.87941</v>
      </c>
      <c r="BB52" s="352">
        <v>41.512549999999997</v>
      </c>
      <c r="BC52" s="352">
        <v>41.75956</v>
      </c>
      <c r="BD52" s="352">
        <v>45.171329999999998</v>
      </c>
      <c r="BE52" s="352">
        <v>48.685639999999999</v>
      </c>
      <c r="BF52" s="352">
        <v>49.742690000000003</v>
      </c>
      <c r="BG52" s="352">
        <v>46.065989999999999</v>
      </c>
      <c r="BH52" s="352">
        <v>43.652340000000002</v>
      </c>
      <c r="BI52" s="352">
        <v>46.102679999999999</v>
      </c>
      <c r="BJ52" s="352">
        <v>53.961669999999998</v>
      </c>
      <c r="BK52" s="352">
        <v>56.975610000000003</v>
      </c>
      <c r="BL52" s="352">
        <v>53.124470000000002</v>
      </c>
      <c r="BM52" s="352">
        <v>46.243070000000003</v>
      </c>
      <c r="BN52" s="352">
        <v>45.62717</v>
      </c>
      <c r="BO52" s="352">
        <v>46.082380000000001</v>
      </c>
      <c r="BP52" s="352">
        <v>49.45093</v>
      </c>
      <c r="BQ52" s="352">
        <v>52.465420000000002</v>
      </c>
      <c r="BR52" s="352">
        <v>52.947130000000001</v>
      </c>
      <c r="BS52" s="352">
        <v>48.643560000000001</v>
      </c>
      <c r="BT52" s="352">
        <v>46.036520000000003</v>
      </c>
      <c r="BU52" s="352">
        <v>46.991280000000003</v>
      </c>
      <c r="BV52" s="352">
        <v>53.834380000000003</v>
      </c>
    </row>
    <row r="53" spans="1:74" ht="11.1" customHeight="1" x14ac:dyDescent="0.2">
      <c r="A53" s="29" t="s">
        <v>593</v>
      </c>
      <c r="B53" s="446" t="s">
        <v>1003</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32.380000000000003</v>
      </c>
      <c r="AY53" s="352">
        <v>39.076030000000003</v>
      </c>
      <c r="AZ53" s="352">
        <v>36.594859999999997</v>
      </c>
      <c r="BA53" s="352">
        <v>34.940219999999997</v>
      </c>
      <c r="BB53" s="352">
        <v>33.968429999999998</v>
      </c>
      <c r="BC53" s="352">
        <v>35.142020000000002</v>
      </c>
      <c r="BD53" s="352">
        <v>38.512599999999999</v>
      </c>
      <c r="BE53" s="352">
        <v>41.335439999999998</v>
      </c>
      <c r="BF53" s="352">
        <v>43.761099999999999</v>
      </c>
      <c r="BG53" s="352">
        <v>40.264180000000003</v>
      </c>
      <c r="BH53" s="352">
        <v>36.790660000000003</v>
      </c>
      <c r="BI53" s="352">
        <v>37.283140000000003</v>
      </c>
      <c r="BJ53" s="352">
        <v>41.250120000000003</v>
      </c>
      <c r="BK53" s="352">
        <v>44.500210000000003</v>
      </c>
      <c r="BL53" s="352">
        <v>39.982340000000001</v>
      </c>
      <c r="BM53" s="352">
        <v>38.408949999999997</v>
      </c>
      <c r="BN53" s="352">
        <v>37.889429999999997</v>
      </c>
      <c r="BO53" s="352">
        <v>38.282209999999999</v>
      </c>
      <c r="BP53" s="352">
        <v>44.029429999999998</v>
      </c>
      <c r="BQ53" s="352">
        <v>46.64255</v>
      </c>
      <c r="BR53" s="352">
        <v>48.000250000000001</v>
      </c>
      <c r="BS53" s="352">
        <v>42.032040000000002</v>
      </c>
      <c r="BT53" s="352">
        <v>37.821649999999998</v>
      </c>
      <c r="BU53" s="352">
        <v>38.248719999999999</v>
      </c>
      <c r="BV53" s="352">
        <v>42.381509999999999</v>
      </c>
    </row>
    <row r="54" spans="1:74" ht="11.1" customHeight="1" x14ac:dyDescent="0.2">
      <c r="A54" s="51" t="s">
        <v>594</v>
      </c>
      <c r="B54" s="446" t="s">
        <v>1606</v>
      </c>
      <c r="C54" s="429" t="s">
        <v>1604</v>
      </c>
      <c r="D54" s="429" t="s">
        <v>1604</v>
      </c>
      <c r="E54" s="429" t="s">
        <v>1604</v>
      </c>
      <c r="F54" s="429" t="s">
        <v>1604</v>
      </c>
      <c r="G54" s="429" t="s">
        <v>1604</v>
      </c>
      <c r="H54" s="429" t="s">
        <v>1604</v>
      </c>
      <c r="I54" s="429" t="s">
        <v>1604</v>
      </c>
      <c r="J54" s="429" t="s">
        <v>1604</v>
      </c>
      <c r="K54" s="429" t="s">
        <v>1604</v>
      </c>
      <c r="L54" s="429" t="s">
        <v>1604</v>
      </c>
      <c r="M54" s="429" t="s">
        <v>1604</v>
      </c>
      <c r="N54" s="429" t="s">
        <v>1604</v>
      </c>
      <c r="O54" s="429" t="s">
        <v>1604</v>
      </c>
      <c r="P54" s="429" t="s">
        <v>1604</v>
      </c>
      <c r="Q54" s="429" t="s">
        <v>1604</v>
      </c>
      <c r="R54" s="429" t="s">
        <v>1604</v>
      </c>
      <c r="S54" s="429" t="s">
        <v>1604</v>
      </c>
      <c r="T54" s="429" t="s">
        <v>1604</v>
      </c>
      <c r="U54" s="429" t="s">
        <v>1604</v>
      </c>
      <c r="V54" s="429" t="s">
        <v>1604</v>
      </c>
      <c r="W54" s="429" t="s">
        <v>1604</v>
      </c>
      <c r="X54" s="429" t="s">
        <v>1604</v>
      </c>
      <c r="Y54" s="429" t="s">
        <v>1604</v>
      </c>
      <c r="Z54" s="429" t="s">
        <v>1604</v>
      </c>
      <c r="AA54" s="429" t="s">
        <v>1604</v>
      </c>
      <c r="AB54" s="429" t="s">
        <v>1604</v>
      </c>
      <c r="AC54" s="429" t="s">
        <v>1604</v>
      </c>
      <c r="AD54" s="429" t="s">
        <v>1604</v>
      </c>
      <c r="AE54" s="429" t="s">
        <v>1604</v>
      </c>
      <c r="AF54" s="429" t="s">
        <v>1604</v>
      </c>
      <c r="AG54" s="429" t="s">
        <v>1604</v>
      </c>
      <c r="AH54" s="429" t="s">
        <v>1604</v>
      </c>
      <c r="AI54" s="429" t="s">
        <v>1604</v>
      </c>
      <c r="AJ54" s="429" t="s">
        <v>1604</v>
      </c>
      <c r="AK54" s="429" t="s">
        <v>1604</v>
      </c>
      <c r="AL54" s="429" t="s">
        <v>1604</v>
      </c>
      <c r="AM54" s="429" t="s">
        <v>1604</v>
      </c>
      <c r="AN54" s="429" t="s">
        <v>1604</v>
      </c>
      <c r="AO54" s="429" t="s">
        <v>1604</v>
      </c>
      <c r="AP54" s="429" t="s">
        <v>1604</v>
      </c>
      <c r="AQ54" s="429" t="s">
        <v>1604</v>
      </c>
      <c r="AR54" s="429" t="s">
        <v>1604</v>
      </c>
      <c r="AS54" s="429" t="s">
        <v>1604</v>
      </c>
      <c r="AT54" s="429" t="s">
        <v>1604</v>
      </c>
      <c r="AU54" s="429" t="s">
        <v>1604</v>
      </c>
      <c r="AV54" s="429" t="s">
        <v>1604</v>
      </c>
      <c r="AW54" s="429" t="s">
        <v>1604</v>
      </c>
      <c r="AX54" s="429" t="s">
        <v>1604</v>
      </c>
      <c r="AY54" s="352" t="s">
        <v>1604</v>
      </c>
      <c r="AZ54" s="352" t="s">
        <v>1604</v>
      </c>
      <c r="BA54" s="352" t="s">
        <v>1604</v>
      </c>
      <c r="BB54" s="352" t="s">
        <v>1604</v>
      </c>
      <c r="BC54" s="352" t="s">
        <v>1604</v>
      </c>
      <c r="BD54" s="352" t="s">
        <v>1604</v>
      </c>
      <c r="BE54" s="352" t="s">
        <v>1604</v>
      </c>
      <c r="BF54" s="352" t="s">
        <v>1604</v>
      </c>
      <c r="BG54" s="352" t="s">
        <v>1604</v>
      </c>
      <c r="BH54" s="352" t="s">
        <v>1604</v>
      </c>
      <c r="BI54" s="352" t="s">
        <v>1604</v>
      </c>
      <c r="BJ54" s="352" t="s">
        <v>1604</v>
      </c>
      <c r="BK54" s="352" t="s">
        <v>1604</v>
      </c>
      <c r="BL54" s="352" t="s">
        <v>1604</v>
      </c>
      <c r="BM54" s="352" t="s">
        <v>1604</v>
      </c>
      <c r="BN54" s="352" t="s">
        <v>1604</v>
      </c>
      <c r="BO54" s="352" t="s">
        <v>1604</v>
      </c>
      <c r="BP54" s="352" t="s">
        <v>1604</v>
      </c>
      <c r="BQ54" s="352" t="s">
        <v>1604</v>
      </c>
      <c r="BR54" s="352" t="s">
        <v>1604</v>
      </c>
      <c r="BS54" s="352" t="s">
        <v>1604</v>
      </c>
      <c r="BT54" s="352" t="s">
        <v>1604</v>
      </c>
      <c r="BU54" s="352" t="s">
        <v>1604</v>
      </c>
      <c r="BV54" s="352" t="s">
        <v>1604</v>
      </c>
    </row>
    <row r="55" spans="1:74" ht="11.1" customHeight="1" x14ac:dyDescent="0.2">
      <c r="A55" s="29" t="s">
        <v>595</v>
      </c>
      <c r="B55" s="446" t="s">
        <v>1607</v>
      </c>
      <c r="C55" s="429" t="s">
        <v>1604</v>
      </c>
      <c r="D55" s="429" t="s">
        <v>1604</v>
      </c>
      <c r="E55" s="429" t="s">
        <v>1604</v>
      </c>
      <c r="F55" s="429" t="s">
        <v>1604</v>
      </c>
      <c r="G55" s="429" t="s">
        <v>1604</v>
      </c>
      <c r="H55" s="429" t="s">
        <v>1604</v>
      </c>
      <c r="I55" s="429" t="s">
        <v>1604</v>
      </c>
      <c r="J55" s="429" t="s">
        <v>1604</v>
      </c>
      <c r="K55" s="429" t="s">
        <v>1604</v>
      </c>
      <c r="L55" s="429" t="s">
        <v>1604</v>
      </c>
      <c r="M55" s="429" t="s">
        <v>1604</v>
      </c>
      <c r="N55" s="429" t="s">
        <v>1604</v>
      </c>
      <c r="O55" s="429" t="s">
        <v>1604</v>
      </c>
      <c r="P55" s="429" t="s">
        <v>1604</v>
      </c>
      <c r="Q55" s="429" t="s">
        <v>1604</v>
      </c>
      <c r="R55" s="429" t="s">
        <v>1604</v>
      </c>
      <c r="S55" s="429" t="s">
        <v>1604</v>
      </c>
      <c r="T55" s="429" t="s">
        <v>1604</v>
      </c>
      <c r="U55" s="429" t="s">
        <v>1604</v>
      </c>
      <c r="V55" s="429" t="s">
        <v>1604</v>
      </c>
      <c r="W55" s="429" t="s">
        <v>1604</v>
      </c>
      <c r="X55" s="429" t="s">
        <v>1604</v>
      </c>
      <c r="Y55" s="429" t="s">
        <v>1604</v>
      </c>
      <c r="Z55" s="429" t="s">
        <v>1604</v>
      </c>
      <c r="AA55" s="429" t="s">
        <v>1604</v>
      </c>
      <c r="AB55" s="429" t="s">
        <v>1604</v>
      </c>
      <c r="AC55" s="429" t="s">
        <v>1604</v>
      </c>
      <c r="AD55" s="429" t="s">
        <v>1604</v>
      </c>
      <c r="AE55" s="429" t="s">
        <v>1604</v>
      </c>
      <c r="AF55" s="429" t="s">
        <v>1604</v>
      </c>
      <c r="AG55" s="429" t="s">
        <v>1604</v>
      </c>
      <c r="AH55" s="429" t="s">
        <v>1604</v>
      </c>
      <c r="AI55" s="429" t="s">
        <v>1604</v>
      </c>
      <c r="AJ55" s="429" t="s">
        <v>1604</v>
      </c>
      <c r="AK55" s="429" t="s">
        <v>1604</v>
      </c>
      <c r="AL55" s="429" t="s">
        <v>1604</v>
      </c>
      <c r="AM55" s="429" t="s">
        <v>1604</v>
      </c>
      <c r="AN55" s="429" t="s">
        <v>1604</v>
      </c>
      <c r="AO55" s="429" t="s">
        <v>1604</v>
      </c>
      <c r="AP55" s="429" t="s">
        <v>1604</v>
      </c>
      <c r="AQ55" s="429" t="s">
        <v>1604</v>
      </c>
      <c r="AR55" s="429" t="s">
        <v>1604</v>
      </c>
      <c r="AS55" s="429" t="s">
        <v>1604</v>
      </c>
      <c r="AT55" s="429" t="s">
        <v>1604</v>
      </c>
      <c r="AU55" s="429" t="s">
        <v>1604</v>
      </c>
      <c r="AV55" s="429" t="s">
        <v>1604</v>
      </c>
      <c r="AW55" s="429" t="s">
        <v>1604</v>
      </c>
      <c r="AX55" s="429" t="s">
        <v>1604</v>
      </c>
      <c r="AY55" s="352" t="s">
        <v>1604</v>
      </c>
      <c r="AZ55" s="352" t="s">
        <v>1604</v>
      </c>
      <c r="BA55" s="352" t="s">
        <v>1604</v>
      </c>
      <c r="BB55" s="352" t="s">
        <v>1604</v>
      </c>
      <c r="BC55" s="352" t="s">
        <v>1604</v>
      </c>
      <c r="BD55" s="352" t="s">
        <v>1604</v>
      </c>
      <c r="BE55" s="352" t="s">
        <v>1604</v>
      </c>
      <c r="BF55" s="352" t="s">
        <v>1604</v>
      </c>
      <c r="BG55" s="352" t="s">
        <v>1604</v>
      </c>
      <c r="BH55" s="352" t="s">
        <v>1604</v>
      </c>
      <c r="BI55" s="352" t="s">
        <v>1604</v>
      </c>
      <c r="BJ55" s="352" t="s">
        <v>1604</v>
      </c>
      <c r="BK55" s="352" t="s">
        <v>1604</v>
      </c>
      <c r="BL55" s="352" t="s">
        <v>1604</v>
      </c>
      <c r="BM55" s="352" t="s">
        <v>1604</v>
      </c>
      <c r="BN55" s="352" t="s">
        <v>1604</v>
      </c>
      <c r="BO55" s="352" t="s">
        <v>1604</v>
      </c>
      <c r="BP55" s="352" t="s">
        <v>1604</v>
      </c>
      <c r="BQ55" s="352" t="s">
        <v>1604</v>
      </c>
      <c r="BR55" s="352" t="s">
        <v>1604</v>
      </c>
      <c r="BS55" s="352" t="s">
        <v>1604</v>
      </c>
      <c r="BT55" s="352" t="s">
        <v>1604</v>
      </c>
      <c r="BU55" s="352" t="s">
        <v>1604</v>
      </c>
      <c r="BV55" s="352" t="s">
        <v>1604</v>
      </c>
    </row>
    <row r="56" spans="1:74" ht="11.1" customHeight="1" x14ac:dyDescent="0.2">
      <c r="A56" s="51" t="s">
        <v>596</v>
      </c>
      <c r="B56" s="446" t="s">
        <v>1608</v>
      </c>
      <c r="C56" s="429" t="s">
        <v>1604</v>
      </c>
      <c r="D56" s="429" t="s">
        <v>1604</v>
      </c>
      <c r="E56" s="429" t="s">
        <v>1604</v>
      </c>
      <c r="F56" s="429" t="s">
        <v>1604</v>
      </c>
      <c r="G56" s="429" t="s">
        <v>1604</v>
      </c>
      <c r="H56" s="429" t="s">
        <v>1604</v>
      </c>
      <c r="I56" s="429" t="s">
        <v>1604</v>
      </c>
      <c r="J56" s="429" t="s">
        <v>1604</v>
      </c>
      <c r="K56" s="429" t="s">
        <v>1604</v>
      </c>
      <c r="L56" s="429" t="s">
        <v>1604</v>
      </c>
      <c r="M56" s="429" t="s">
        <v>1604</v>
      </c>
      <c r="N56" s="429" t="s">
        <v>1604</v>
      </c>
      <c r="O56" s="429" t="s">
        <v>1604</v>
      </c>
      <c r="P56" s="429" t="s">
        <v>1604</v>
      </c>
      <c r="Q56" s="429" t="s">
        <v>1604</v>
      </c>
      <c r="R56" s="429" t="s">
        <v>1604</v>
      </c>
      <c r="S56" s="429" t="s">
        <v>1604</v>
      </c>
      <c r="T56" s="429" t="s">
        <v>1604</v>
      </c>
      <c r="U56" s="429" t="s">
        <v>1604</v>
      </c>
      <c r="V56" s="429" t="s">
        <v>1604</v>
      </c>
      <c r="W56" s="429" t="s">
        <v>1604</v>
      </c>
      <c r="X56" s="429" t="s">
        <v>1604</v>
      </c>
      <c r="Y56" s="429" t="s">
        <v>1604</v>
      </c>
      <c r="Z56" s="429" t="s">
        <v>1604</v>
      </c>
      <c r="AA56" s="429" t="s">
        <v>1604</v>
      </c>
      <c r="AB56" s="429" t="s">
        <v>1604</v>
      </c>
      <c r="AC56" s="429" t="s">
        <v>1604</v>
      </c>
      <c r="AD56" s="429" t="s">
        <v>1604</v>
      </c>
      <c r="AE56" s="429" t="s">
        <v>1604</v>
      </c>
      <c r="AF56" s="429" t="s">
        <v>1604</v>
      </c>
      <c r="AG56" s="429" t="s">
        <v>1604</v>
      </c>
      <c r="AH56" s="429" t="s">
        <v>1604</v>
      </c>
      <c r="AI56" s="429" t="s">
        <v>1604</v>
      </c>
      <c r="AJ56" s="429" t="s">
        <v>1604</v>
      </c>
      <c r="AK56" s="429" t="s">
        <v>1604</v>
      </c>
      <c r="AL56" s="429" t="s">
        <v>1604</v>
      </c>
      <c r="AM56" s="429" t="s">
        <v>1604</v>
      </c>
      <c r="AN56" s="429" t="s">
        <v>1604</v>
      </c>
      <c r="AO56" s="429" t="s">
        <v>1604</v>
      </c>
      <c r="AP56" s="429" t="s">
        <v>1604</v>
      </c>
      <c r="AQ56" s="429" t="s">
        <v>1604</v>
      </c>
      <c r="AR56" s="429" t="s">
        <v>1604</v>
      </c>
      <c r="AS56" s="429" t="s">
        <v>1604</v>
      </c>
      <c r="AT56" s="429" t="s">
        <v>1604</v>
      </c>
      <c r="AU56" s="429" t="s">
        <v>1604</v>
      </c>
      <c r="AV56" s="429" t="s">
        <v>1604</v>
      </c>
      <c r="AW56" s="429" t="s">
        <v>1604</v>
      </c>
      <c r="AX56" s="429" t="s">
        <v>1604</v>
      </c>
      <c r="AY56" s="352" t="s">
        <v>1604</v>
      </c>
      <c r="AZ56" s="352" t="s">
        <v>1604</v>
      </c>
      <c r="BA56" s="352" t="s">
        <v>1604</v>
      </c>
      <c r="BB56" s="352" t="s">
        <v>1604</v>
      </c>
      <c r="BC56" s="352" t="s">
        <v>1604</v>
      </c>
      <c r="BD56" s="352" t="s">
        <v>1604</v>
      </c>
      <c r="BE56" s="352" t="s">
        <v>1604</v>
      </c>
      <c r="BF56" s="352" t="s">
        <v>1604</v>
      </c>
      <c r="BG56" s="352" t="s">
        <v>1604</v>
      </c>
      <c r="BH56" s="352" t="s">
        <v>1604</v>
      </c>
      <c r="BI56" s="352" t="s">
        <v>1604</v>
      </c>
      <c r="BJ56" s="352" t="s">
        <v>1604</v>
      </c>
      <c r="BK56" s="352" t="s">
        <v>1604</v>
      </c>
      <c r="BL56" s="352" t="s">
        <v>1604</v>
      </c>
      <c r="BM56" s="352" t="s">
        <v>1604</v>
      </c>
      <c r="BN56" s="352" t="s">
        <v>1604</v>
      </c>
      <c r="BO56" s="352" t="s">
        <v>1604</v>
      </c>
      <c r="BP56" s="352" t="s">
        <v>1604</v>
      </c>
      <c r="BQ56" s="352" t="s">
        <v>1604</v>
      </c>
      <c r="BR56" s="352" t="s">
        <v>1604</v>
      </c>
      <c r="BS56" s="352" t="s">
        <v>1604</v>
      </c>
      <c r="BT56" s="352" t="s">
        <v>1604</v>
      </c>
      <c r="BU56" s="352" t="s">
        <v>1604</v>
      </c>
      <c r="BV56" s="352" t="s">
        <v>1604</v>
      </c>
    </row>
    <row r="57" spans="1:74" ht="11.1" customHeight="1" x14ac:dyDescent="0.2">
      <c r="A57" s="53" t="s">
        <v>597</v>
      </c>
      <c r="B57" s="447" t="s">
        <v>1609</v>
      </c>
      <c r="C57" s="431" t="s">
        <v>1604</v>
      </c>
      <c r="D57" s="431" t="s">
        <v>1604</v>
      </c>
      <c r="E57" s="431" t="s">
        <v>1604</v>
      </c>
      <c r="F57" s="431" t="s">
        <v>1604</v>
      </c>
      <c r="G57" s="431" t="s">
        <v>1604</v>
      </c>
      <c r="H57" s="431" t="s">
        <v>1604</v>
      </c>
      <c r="I57" s="431" t="s">
        <v>1604</v>
      </c>
      <c r="J57" s="431" t="s">
        <v>1604</v>
      </c>
      <c r="K57" s="431" t="s">
        <v>1604</v>
      </c>
      <c r="L57" s="431" t="s">
        <v>1604</v>
      </c>
      <c r="M57" s="431" t="s">
        <v>1604</v>
      </c>
      <c r="N57" s="431" t="s">
        <v>1604</v>
      </c>
      <c r="O57" s="431" t="s">
        <v>1604</v>
      </c>
      <c r="P57" s="431" t="s">
        <v>1604</v>
      </c>
      <c r="Q57" s="431" t="s">
        <v>1604</v>
      </c>
      <c r="R57" s="431" t="s">
        <v>1604</v>
      </c>
      <c r="S57" s="431" t="s">
        <v>1604</v>
      </c>
      <c r="T57" s="431" t="s">
        <v>1604</v>
      </c>
      <c r="U57" s="431" t="s">
        <v>1604</v>
      </c>
      <c r="V57" s="431" t="s">
        <v>1604</v>
      </c>
      <c r="W57" s="431" t="s">
        <v>1604</v>
      </c>
      <c r="X57" s="431" t="s">
        <v>1604</v>
      </c>
      <c r="Y57" s="431" t="s">
        <v>1604</v>
      </c>
      <c r="Z57" s="431" t="s">
        <v>1604</v>
      </c>
      <c r="AA57" s="431" t="s">
        <v>1604</v>
      </c>
      <c r="AB57" s="431" t="s">
        <v>1604</v>
      </c>
      <c r="AC57" s="431" t="s">
        <v>1604</v>
      </c>
      <c r="AD57" s="431" t="s">
        <v>1604</v>
      </c>
      <c r="AE57" s="431" t="s">
        <v>1604</v>
      </c>
      <c r="AF57" s="431" t="s">
        <v>1604</v>
      </c>
      <c r="AG57" s="431" t="s">
        <v>1604</v>
      </c>
      <c r="AH57" s="431" t="s">
        <v>1604</v>
      </c>
      <c r="AI57" s="431" t="s">
        <v>1604</v>
      </c>
      <c r="AJ57" s="431" t="s">
        <v>1604</v>
      </c>
      <c r="AK57" s="431" t="s">
        <v>1604</v>
      </c>
      <c r="AL57" s="431" t="s">
        <v>1604</v>
      </c>
      <c r="AM57" s="431" t="s">
        <v>1604</v>
      </c>
      <c r="AN57" s="431" t="s">
        <v>1604</v>
      </c>
      <c r="AO57" s="431" t="s">
        <v>1604</v>
      </c>
      <c r="AP57" s="431" t="s">
        <v>1604</v>
      </c>
      <c r="AQ57" s="431" t="s">
        <v>1604</v>
      </c>
      <c r="AR57" s="431" t="s">
        <v>1604</v>
      </c>
      <c r="AS57" s="431" t="s">
        <v>1604</v>
      </c>
      <c r="AT57" s="431" t="s">
        <v>1604</v>
      </c>
      <c r="AU57" s="431" t="s">
        <v>1604</v>
      </c>
      <c r="AV57" s="431" t="s">
        <v>1604</v>
      </c>
      <c r="AW57" s="431" t="s">
        <v>1604</v>
      </c>
      <c r="AX57" s="431" t="s">
        <v>1604</v>
      </c>
      <c r="AY57" s="378" t="s">
        <v>1604</v>
      </c>
      <c r="AZ57" s="378" t="s">
        <v>1604</v>
      </c>
      <c r="BA57" s="378" t="s">
        <v>1604</v>
      </c>
      <c r="BB57" s="378" t="s">
        <v>1604</v>
      </c>
      <c r="BC57" s="378" t="s">
        <v>1604</v>
      </c>
      <c r="BD57" s="378" t="s">
        <v>1604</v>
      </c>
      <c r="BE57" s="378" t="s">
        <v>1604</v>
      </c>
      <c r="BF57" s="378" t="s">
        <v>1604</v>
      </c>
      <c r="BG57" s="378" t="s">
        <v>1604</v>
      </c>
      <c r="BH57" s="378" t="s">
        <v>1604</v>
      </c>
      <c r="BI57" s="378" t="s">
        <v>1604</v>
      </c>
      <c r="BJ57" s="378" t="s">
        <v>1604</v>
      </c>
      <c r="BK57" s="378" t="s">
        <v>1604</v>
      </c>
      <c r="BL57" s="378" t="s">
        <v>1604</v>
      </c>
      <c r="BM57" s="378" t="s">
        <v>1604</v>
      </c>
      <c r="BN57" s="378" t="s">
        <v>1604</v>
      </c>
      <c r="BO57" s="378" t="s">
        <v>1604</v>
      </c>
      <c r="BP57" s="378" t="s">
        <v>1604</v>
      </c>
      <c r="BQ57" s="378" t="s">
        <v>1604</v>
      </c>
      <c r="BR57" s="378" t="s">
        <v>1604</v>
      </c>
      <c r="BS57" s="378" t="s">
        <v>1604</v>
      </c>
      <c r="BT57" s="378" t="s">
        <v>1604</v>
      </c>
      <c r="BU57" s="378" t="s">
        <v>1604</v>
      </c>
      <c r="BV57" s="378" t="s">
        <v>1604</v>
      </c>
    </row>
    <row r="58" spans="1:74" s="336" customFormat="1" ht="12" customHeight="1" x14ac:dyDescent="0.2">
      <c r="A58" s="335"/>
      <c r="B58" s="993" t="s">
        <v>1427</v>
      </c>
      <c r="C58" s="994"/>
      <c r="D58" s="994"/>
      <c r="E58" s="994"/>
      <c r="F58" s="994"/>
      <c r="G58" s="994"/>
      <c r="H58" s="994"/>
      <c r="I58" s="994"/>
      <c r="J58" s="994"/>
      <c r="K58" s="994"/>
      <c r="L58" s="994"/>
      <c r="M58" s="994"/>
      <c r="N58" s="994"/>
      <c r="O58" s="994"/>
      <c r="P58" s="994"/>
      <c r="Q58" s="994"/>
      <c r="R58" s="783"/>
      <c r="AY58" s="339"/>
      <c r="AZ58" s="339"/>
      <c r="BA58" s="339"/>
      <c r="BB58" s="339"/>
      <c r="BC58" s="339"/>
      <c r="BD58" s="339"/>
      <c r="BE58" s="339"/>
      <c r="BF58" s="339"/>
      <c r="BG58" s="339"/>
      <c r="BH58" s="339"/>
      <c r="BI58" s="339"/>
    </row>
    <row r="59" spans="1:74" s="180" customFormat="1" ht="12" customHeight="1" x14ac:dyDescent="0.2">
      <c r="A59" s="179"/>
      <c r="B59" s="981" t="s">
        <v>1428</v>
      </c>
      <c r="C59" s="922"/>
      <c r="D59" s="922"/>
      <c r="E59" s="922"/>
      <c r="F59" s="922"/>
      <c r="G59" s="922"/>
      <c r="H59" s="922"/>
      <c r="I59" s="922"/>
      <c r="J59" s="922"/>
      <c r="K59" s="922"/>
      <c r="L59" s="922"/>
      <c r="M59" s="922"/>
      <c r="N59" s="922"/>
      <c r="O59" s="922"/>
      <c r="P59" s="922"/>
      <c r="Q59" s="923"/>
      <c r="R59" s="783"/>
      <c r="AY59" s="672"/>
      <c r="AZ59" s="672"/>
      <c r="BA59" s="672"/>
      <c r="BB59" s="672"/>
      <c r="BC59" s="672"/>
      <c r="BD59" s="672"/>
      <c r="BE59" s="672"/>
      <c r="BF59" s="672"/>
      <c r="BG59" s="672"/>
      <c r="BH59" s="672"/>
      <c r="BI59" s="672"/>
      <c r="BJ59" s="207"/>
    </row>
    <row r="60" spans="1:74" s="180" customFormat="1" ht="12" customHeight="1" x14ac:dyDescent="0.2">
      <c r="A60" s="179"/>
      <c r="B60" s="992" t="s">
        <v>1429</v>
      </c>
      <c r="C60" s="992"/>
      <c r="D60" s="992"/>
      <c r="E60" s="992"/>
      <c r="F60" s="992"/>
      <c r="G60" s="992"/>
      <c r="H60" s="992"/>
      <c r="I60" s="992"/>
      <c r="J60" s="992"/>
      <c r="K60" s="992"/>
      <c r="L60" s="992"/>
      <c r="M60" s="992"/>
      <c r="N60" s="992"/>
      <c r="O60" s="992"/>
      <c r="P60" s="992"/>
      <c r="Q60" s="992"/>
      <c r="R60" s="783"/>
      <c r="AY60" s="672"/>
      <c r="AZ60" s="672"/>
      <c r="BA60" s="672"/>
      <c r="BB60" s="672"/>
      <c r="BC60" s="672"/>
      <c r="BD60" s="673"/>
      <c r="BE60" s="673"/>
      <c r="BF60" s="673"/>
      <c r="BG60" s="672"/>
      <c r="BH60" s="672"/>
      <c r="BI60" s="672"/>
      <c r="BJ60" s="207"/>
    </row>
    <row r="61" spans="1:74" s="180" customFormat="1" ht="24" customHeight="1" x14ac:dyDescent="0.2">
      <c r="A61" s="181"/>
      <c r="B61" s="981" t="s">
        <v>1438</v>
      </c>
      <c r="C61" s="922"/>
      <c r="D61" s="922"/>
      <c r="E61" s="922"/>
      <c r="F61" s="922"/>
      <c r="G61" s="922"/>
      <c r="H61" s="922"/>
      <c r="I61" s="922"/>
      <c r="J61" s="922"/>
      <c r="K61" s="922"/>
      <c r="L61" s="922"/>
      <c r="M61" s="922"/>
      <c r="N61" s="922"/>
      <c r="O61" s="922"/>
      <c r="P61" s="922"/>
      <c r="Q61" s="923"/>
      <c r="R61" s="783"/>
      <c r="AY61" s="672"/>
      <c r="AZ61" s="672"/>
      <c r="BA61" s="672"/>
      <c r="BB61" s="672"/>
      <c r="BC61" s="672"/>
      <c r="BD61" s="673"/>
      <c r="BE61" s="673"/>
      <c r="BF61" s="673"/>
      <c r="BG61" s="672"/>
      <c r="BH61" s="672"/>
      <c r="BI61" s="672"/>
      <c r="BJ61" s="207"/>
    </row>
    <row r="62" spans="1:74" s="180" customFormat="1" ht="12.75" x14ac:dyDescent="0.2">
      <c r="A62" s="181"/>
      <c r="B62" s="981" t="s">
        <v>1610</v>
      </c>
      <c r="C62" s="922"/>
      <c r="D62" s="922"/>
      <c r="E62" s="922"/>
      <c r="F62" s="922"/>
      <c r="G62" s="922"/>
      <c r="H62" s="922"/>
      <c r="I62" s="922"/>
      <c r="J62" s="922"/>
      <c r="K62" s="922"/>
      <c r="L62" s="922"/>
      <c r="M62" s="922"/>
      <c r="N62" s="922"/>
      <c r="O62" s="922"/>
      <c r="P62" s="922"/>
      <c r="Q62" s="923"/>
      <c r="R62" s="783"/>
      <c r="AY62" s="672"/>
      <c r="AZ62" s="672"/>
      <c r="BA62" s="672"/>
      <c r="BB62" s="672"/>
      <c r="BC62" s="672"/>
      <c r="BD62" s="673"/>
      <c r="BE62" s="673"/>
      <c r="BF62" s="673"/>
      <c r="BG62" s="672"/>
      <c r="BH62" s="672"/>
      <c r="BI62" s="672"/>
      <c r="BJ62" s="207"/>
    </row>
    <row r="63" spans="1:74" s="180" customFormat="1" ht="12" customHeight="1" x14ac:dyDescent="0.2">
      <c r="A63" s="181"/>
      <c r="B63" s="776" t="s">
        <v>813</v>
      </c>
      <c r="C63" s="776"/>
      <c r="D63" s="776"/>
      <c r="E63" s="776"/>
      <c r="F63" s="776"/>
      <c r="G63" s="776"/>
      <c r="H63" s="777"/>
      <c r="I63" s="776"/>
      <c r="J63" s="776"/>
      <c r="K63" s="776"/>
      <c r="L63" s="776"/>
      <c r="M63" s="776"/>
      <c r="N63" s="776"/>
      <c r="O63" s="776"/>
      <c r="P63" s="776"/>
      <c r="Q63" s="776"/>
      <c r="R63" s="778"/>
      <c r="AY63" s="672"/>
      <c r="AZ63" s="672"/>
      <c r="BA63" s="672"/>
      <c r="BB63" s="672"/>
      <c r="BC63" s="672"/>
      <c r="BD63" s="673"/>
      <c r="BE63" s="673"/>
      <c r="BF63" s="673"/>
      <c r="BG63" s="672"/>
      <c r="BH63" s="672"/>
      <c r="BI63" s="672"/>
      <c r="BJ63" s="207"/>
    </row>
    <row r="64" spans="1:74" s="180" customFormat="1" ht="12" customHeight="1" x14ac:dyDescent="0.2">
      <c r="A64" s="181"/>
      <c r="B64" s="917" t="str">
        <f>Dates!$G$2</f>
        <v>EIA completed modeling and analysis for this report on Thursday, January 8, 2026.</v>
      </c>
      <c r="C64" s="904"/>
      <c r="D64" s="904"/>
      <c r="E64" s="904"/>
      <c r="F64" s="904"/>
      <c r="G64" s="904"/>
      <c r="H64" s="904"/>
      <c r="I64" s="904"/>
      <c r="J64" s="904"/>
      <c r="K64" s="904"/>
      <c r="L64" s="904"/>
      <c r="M64" s="904"/>
      <c r="N64" s="904"/>
      <c r="O64" s="904"/>
      <c r="P64" s="904"/>
      <c r="Q64" s="904"/>
      <c r="R64" s="779"/>
      <c r="AY64" s="672"/>
      <c r="AZ64" s="672"/>
      <c r="BA64" s="672"/>
      <c r="BB64" s="672"/>
      <c r="BC64" s="672"/>
      <c r="BD64" s="673"/>
      <c r="BE64" s="673"/>
      <c r="BF64" s="673"/>
      <c r="BG64" s="672"/>
      <c r="BH64" s="672"/>
      <c r="BI64" s="672"/>
      <c r="BJ64" s="207"/>
    </row>
    <row r="65" spans="1:74" s="112" customFormat="1" ht="12" customHeight="1" x14ac:dyDescent="0.2">
      <c r="A65" s="50"/>
      <c r="B65" s="926" t="s">
        <v>1414</v>
      </c>
      <c r="C65" s="913"/>
      <c r="D65" s="913"/>
      <c r="E65" s="913"/>
      <c r="F65" s="913"/>
      <c r="G65" s="913"/>
      <c r="H65" s="913"/>
      <c r="I65" s="913"/>
      <c r="J65" s="913"/>
      <c r="K65" s="913"/>
      <c r="L65" s="913"/>
      <c r="M65" s="913"/>
      <c r="N65" s="913"/>
      <c r="O65" s="913"/>
      <c r="P65" s="913"/>
      <c r="Q65" s="913"/>
      <c r="R65" s="783"/>
      <c r="AY65" s="831"/>
      <c r="AZ65" s="831"/>
      <c r="BA65" s="831"/>
      <c r="BB65" s="831"/>
      <c r="BC65" s="831"/>
      <c r="BD65" s="671"/>
      <c r="BE65" s="671"/>
      <c r="BF65" s="671"/>
      <c r="BG65" s="831"/>
      <c r="BH65" s="831"/>
      <c r="BI65" s="831"/>
      <c r="BJ65" s="206"/>
    </row>
    <row r="66" spans="1:74" s="180" customFormat="1" ht="12" customHeight="1" x14ac:dyDescent="0.2">
      <c r="A66" s="181"/>
      <c r="B66" s="912" t="s">
        <v>803</v>
      </c>
      <c r="C66" s="913"/>
      <c r="D66" s="913"/>
      <c r="E66" s="913"/>
      <c r="F66" s="913"/>
      <c r="G66" s="913"/>
      <c r="H66" s="913"/>
      <c r="I66" s="913"/>
      <c r="J66" s="913"/>
      <c r="K66" s="913"/>
      <c r="L66" s="913"/>
      <c r="M66" s="913"/>
      <c r="N66" s="913"/>
      <c r="O66" s="913"/>
      <c r="P66" s="913"/>
      <c r="Q66" s="913"/>
      <c r="R66" s="783"/>
      <c r="AY66" s="672"/>
      <c r="AZ66" s="672"/>
      <c r="BA66" s="672"/>
      <c r="BB66" s="672"/>
      <c r="BC66" s="672"/>
      <c r="BD66" s="673"/>
      <c r="BE66" s="673"/>
      <c r="BF66" s="673"/>
      <c r="BG66" s="672"/>
      <c r="BH66" s="672"/>
      <c r="BI66" s="672"/>
      <c r="BJ66" s="207"/>
    </row>
    <row r="67" spans="1:74" s="180" customFormat="1" ht="12.75" x14ac:dyDescent="0.2">
      <c r="A67" s="181"/>
      <c r="B67" s="912" t="s">
        <v>67</v>
      </c>
      <c r="C67" s="913"/>
      <c r="D67" s="913"/>
      <c r="E67" s="913"/>
      <c r="F67" s="913"/>
      <c r="G67" s="913"/>
      <c r="H67" s="913"/>
      <c r="I67" s="913"/>
      <c r="J67" s="913"/>
      <c r="K67" s="913"/>
      <c r="L67" s="913"/>
      <c r="M67" s="913"/>
      <c r="N67" s="913"/>
      <c r="O67" s="913"/>
      <c r="P67" s="913"/>
      <c r="Q67" s="913"/>
      <c r="R67" s="783"/>
      <c r="AY67" s="672"/>
      <c r="AZ67" s="672"/>
      <c r="BA67" s="672"/>
      <c r="BB67" s="672"/>
      <c r="BC67" s="672"/>
      <c r="BD67" s="673"/>
      <c r="BE67" s="673"/>
      <c r="BF67" s="673"/>
      <c r="BG67" s="672"/>
      <c r="BH67" s="672"/>
      <c r="BI67" s="672"/>
      <c r="BJ67" s="207"/>
    </row>
    <row r="68" spans="1:74" s="180" customFormat="1" x14ac:dyDescent="0.2">
      <c r="A68" s="181"/>
      <c r="B68" s="918" t="s">
        <v>827</v>
      </c>
      <c r="C68" s="918"/>
      <c r="D68" s="918"/>
      <c r="E68" s="918"/>
      <c r="F68" s="918"/>
      <c r="G68" s="918"/>
      <c r="H68" s="918"/>
      <c r="I68" s="918"/>
      <c r="J68" s="918"/>
      <c r="K68" s="918"/>
      <c r="L68" s="918"/>
      <c r="M68" s="918"/>
      <c r="N68" s="918"/>
      <c r="O68" s="918"/>
      <c r="P68" s="918"/>
      <c r="Q68" s="918"/>
      <c r="R68" s="918"/>
      <c r="AY68" s="672"/>
      <c r="AZ68" s="672"/>
      <c r="BA68" s="672"/>
      <c r="BB68" s="672"/>
      <c r="BC68" s="672"/>
      <c r="BD68" s="673"/>
      <c r="BE68" s="673"/>
      <c r="BF68" s="673"/>
      <c r="BG68" s="672"/>
      <c r="BH68" s="672"/>
      <c r="BI68" s="672"/>
      <c r="BJ68" s="207"/>
    </row>
    <row r="69" spans="1:74" s="180" customFormat="1" ht="24.75" customHeight="1" x14ac:dyDescent="0.2">
      <c r="A69" s="179"/>
      <c r="B69" s="996" t="s">
        <v>1605</v>
      </c>
      <c r="C69" s="922"/>
      <c r="D69" s="922"/>
      <c r="E69" s="922"/>
      <c r="F69" s="922"/>
      <c r="G69" s="922"/>
      <c r="H69" s="922"/>
      <c r="I69" s="922"/>
      <c r="J69" s="922"/>
      <c r="K69" s="922"/>
      <c r="L69" s="922"/>
      <c r="M69" s="922"/>
      <c r="N69" s="922"/>
      <c r="O69" s="922"/>
      <c r="P69" s="922"/>
      <c r="Q69" s="923"/>
      <c r="R69" s="783"/>
      <c r="AY69" s="672"/>
      <c r="AZ69" s="672"/>
      <c r="BA69" s="672"/>
      <c r="BB69" s="672"/>
      <c r="BC69" s="672"/>
      <c r="BD69" s="673"/>
      <c r="BE69" s="673"/>
      <c r="BF69" s="673"/>
      <c r="BG69" s="672"/>
      <c r="BH69" s="672"/>
      <c r="BI69" s="672"/>
      <c r="BJ69" s="207"/>
    </row>
    <row r="70" spans="1:74" s="180" customFormat="1" ht="14.25" x14ac:dyDescent="0.2">
      <c r="A70" s="179"/>
      <c r="B70" s="921" t="s">
        <v>804</v>
      </c>
      <c r="C70" s="923"/>
      <c r="D70" s="923"/>
      <c r="E70" s="923"/>
      <c r="F70" s="923"/>
      <c r="G70" s="923"/>
      <c r="H70" s="923"/>
      <c r="I70" s="923"/>
      <c r="J70" s="923"/>
      <c r="K70" s="923"/>
      <c r="L70" s="923"/>
      <c r="M70" s="923"/>
      <c r="N70" s="923"/>
      <c r="O70" s="923"/>
      <c r="P70" s="923"/>
      <c r="Q70" s="997"/>
      <c r="R70" s="783"/>
      <c r="AY70" s="672"/>
      <c r="AZ70" s="672"/>
      <c r="BA70" s="672"/>
      <c r="BB70" s="672"/>
      <c r="BC70" s="672"/>
      <c r="BD70" s="673"/>
      <c r="BE70" s="673"/>
      <c r="BF70" s="673"/>
      <c r="BG70" s="672"/>
      <c r="BH70" s="672"/>
      <c r="BI70" s="672"/>
      <c r="BJ70" s="207"/>
    </row>
    <row r="71" spans="1:74" s="180" customFormat="1" ht="12" customHeight="1" x14ac:dyDescent="0.2">
      <c r="A71" s="179"/>
      <c r="B71" s="998" t="s">
        <v>829</v>
      </c>
      <c r="C71" s="923"/>
      <c r="D71" s="923"/>
      <c r="E71" s="923"/>
      <c r="F71" s="923"/>
      <c r="G71" s="923"/>
      <c r="H71" s="923"/>
      <c r="I71" s="923"/>
      <c r="J71" s="923"/>
      <c r="K71" s="923"/>
      <c r="L71" s="923"/>
      <c r="M71" s="923"/>
      <c r="N71" s="923"/>
      <c r="O71" s="923"/>
      <c r="P71" s="923"/>
      <c r="Q71" s="923"/>
      <c r="R71" s="783"/>
      <c r="AY71" s="672"/>
      <c r="AZ71" s="672"/>
      <c r="BA71" s="672"/>
      <c r="BB71" s="672"/>
      <c r="BC71" s="672"/>
      <c r="BD71" s="673"/>
      <c r="BE71" s="673"/>
      <c r="BF71" s="673"/>
      <c r="BG71" s="672"/>
      <c r="BH71" s="672"/>
      <c r="BI71" s="672"/>
      <c r="BJ71" s="207"/>
    </row>
    <row r="72" spans="1:74" s="182" customFormat="1" ht="12" customHeight="1" x14ac:dyDescent="0.2">
      <c r="A72" s="49"/>
      <c r="B72" s="938"/>
      <c r="C72" s="995"/>
      <c r="D72" s="995"/>
      <c r="E72" s="995"/>
      <c r="F72" s="995"/>
      <c r="G72" s="995"/>
      <c r="H72" s="995"/>
      <c r="I72" s="995"/>
      <c r="J72" s="995"/>
      <c r="K72" s="995"/>
      <c r="L72" s="995"/>
      <c r="M72" s="995"/>
      <c r="N72" s="995"/>
      <c r="O72" s="995"/>
      <c r="P72" s="995"/>
      <c r="Q72" s="939"/>
      <c r="AY72" s="832"/>
      <c r="AZ72" s="832"/>
      <c r="BA72" s="832"/>
      <c r="BB72" s="832"/>
      <c r="BC72" s="832"/>
      <c r="BD72" s="674"/>
      <c r="BE72" s="674"/>
      <c r="BF72" s="674"/>
      <c r="BG72" s="832"/>
      <c r="BH72" s="832"/>
      <c r="BI72" s="832"/>
      <c r="BJ72" s="203"/>
    </row>
    <row r="73" spans="1:74" ht="12.6" customHeight="1" x14ac:dyDescent="0.2">
      <c r="B73" s="938"/>
      <c r="C73" s="939"/>
      <c r="D73" s="939"/>
      <c r="E73" s="939"/>
      <c r="F73" s="939"/>
      <c r="G73" s="939"/>
      <c r="H73" s="939"/>
      <c r="I73" s="939"/>
      <c r="J73" s="939"/>
      <c r="K73" s="939"/>
      <c r="L73" s="939"/>
      <c r="M73" s="939"/>
      <c r="N73" s="939"/>
      <c r="O73" s="939"/>
      <c r="P73" s="939"/>
      <c r="Q73" s="920"/>
      <c r="BK73" s="142"/>
      <c r="BL73" s="142"/>
      <c r="BM73" s="142"/>
      <c r="BN73" s="142"/>
      <c r="BO73" s="142"/>
      <c r="BP73" s="142"/>
      <c r="BQ73" s="142"/>
      <c r="BR73" s="142"/>
      <c r="BS73" s="142"/>
      <c r="BT73" s="142"/>
      <c r="BU73" s="142"/>
      <c r="BV73" s="142"/>
    </row>
    <row r="74" spans="1:74" ht="12.6" customHeight="1" x14ac:dyDescent="0.2">
      <c r="B74" s="936"/>
      <c r="C74" s="920"/>
      <c r="D74" s="920"/>
      <c r="E74" s="920"/>
      <c r="F74" s="920"/>
      <c r="G74" s="920"/>
      <c r="H74" s="920"/>
      <c r="I74" s="920"/>
      <c r="J74" s="920"/>
      <c r="K74" s="920"/>
      <c r="L74" s="920"/>
      <c r="M74" s="920"/>
      <c r="N74" s="920"/>
      <c r="O74" s="920"/>
      <c r="P74" s="920"/>
      <c r="Q74" s="920"/>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 ref="AY3:BJ3"/>
    <mergeCell ref="BK3:BV3"/>
    <mergeCell ref="B66:Q66"/>
    <mergeCell ref="B60:Q60"/>
    <mergeCell ref="B58:Q58"/>
    <mergeCell ref="O3:Z3"/>
    <mergeCell ref="AA3:AL3"/>
    <mergeCell ref="B62:Q62"/>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3" customWidth="1"/>
    <col min="56" max="58" width="6.5703125" style="675" customWidth="1"/>
    <col min="59" max="61" width="6.5703125" style="833" customWidth="1"/>
    <col min="62" max="62" width="6.5703125" style="141" customWidth="1"/>
    <col min="63" max="74" width="6.5703125" style="55" customWidth="1"/>
    <col min="75" max="16384" width="9.5703125" style="55"/>
  </cols>
  <sheetData>
    <row r="1" spans="1:74" ht="15.6" customHeight="1" x14ac:dyDescent="0.2">
      <c r="A1" s="901" t="s">
        <v>479</v>
      </c>
      <c r="B1" s="1001" t="s">
        <v>761</v>
      </c>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row>
    <row r="2" spans="1:74" ht="13.35" customHeight="1"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8"/>
      <c r="AZ5" s="458"/>
      <c r="BA5" s="458"/>
      <c r="BB5" s="458"/>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641</v>
      </c>
      <c r="B6" s="741" t="s">
        <v>1386</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362.35751445</v>
      </c>
      <c r="AN6" s="299">
        <v>320.83235746000003</v>
      </c>
      <c r="AO6" s="299">
        <v>307.53177140000003</v>
      </c>
      <c r="AP6" s="299">
        <v>295.05461677</v>
      </c>
      <c r="AQ6" s="299">
        <v>312.68388303</v>
      </c>
      <c r="AR6" s="299">
        <v>357.36014216000001</v>
      </c>
      <c r="AS6" s="299">
        <v>407.23047988000002</v>
      </c>
      <c r="AT6" s="299">
        <v>392.28978977000003</v>
      </c>
      <c r="AU6" s="299">
        <v>344.96079755</v>
      </c>
      <c r="AV6" s="299">
        <v>321.21581569</v>
      </c>
      <c r="AW6" s="299">
        <v>302.7749824</v>
      </c>
      <c r="AX6" s="299">
        <v>337.45675853</v>
      </c>
      <c r="AY6" s="462">
        <v>350.15609999999998</v>
      </c>
      <c r="AZ6" s="462">
        <v>313.95659999999998</v>
      </c>
      <c r="BA6" s="462">
        <v>313.80380000000002</v>
      </c>
      <c r="BB6" s="462">
        <v>297.642</v>
      </c>
      <c r="BC6" s="462">
        <v>318.17079999999999</v>
      </c>
      <c r="BD6" s="462">
        <v>359.56060000000002</v>
      </c>
      <c r="BE6" s="462">
        <v>410.4599</v>
      </c>
      <c r="BF6" s="462">
        <v>413.35419999999999</v>
      </c>
      <c r="BG6" s="462">
        <v>356.61020000000002</v>
      </c>
      <c r="BH6" s="462">
        <v>325.44069999999999</v>
      </c>
      <c r="BI6" s="462">
        <v>313.43470000000002</v>
      </c>
      <c r="BJ6" s="462">
        <v>344.46089999999998</v>
      </c>
      <c r="BK6" s="462">
        <v>359.68860000000001</v>
      </c>
      <c r="BL6" s="462">
        <v>323.37490000000003</v>
      </c>
      <c r="BM6" s="462">
        <v>323.01350000000002</v>
      </c>
      <c r="BN6" s="462">
        <v>306.41019999999997</v>
      </c>
      <c r="BO6" s="462">
        <v>327.94450000000001</v>
      </c>
      <c r="BP6" s="462">
        <v>370.53710000000001</v>
      </c>
      <c r="BQ6" s="462">
        <v>422.76549999999997</v>
      </c>
      <c r="BR6" s="462">
        <v>425.77969999999999</v>
      </c>
      <c r="BS6" s="462">
        <v>367.34530000000001</v>
      </c>
      <c r="BT6" s="462">
        <v>335.08569999999997</v>
      </c>
      <c r="BU6" s="462">
        <v>316.22550000000001</v>
      </c>
      <c r="BV6" s="462">
        <v>347.10770000000002</v>
      </c>
    </row>
    <row r="7" spans="1:74" ht="11.1" customHeight="1" x14ac:dyDescent="0.2">
      <c r="A7" s="54" t="s">
        <v>631</v>
      </c>
      <c r="B7" s="739" t="s">
        <v>1008</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10.69183074</v>
      </c>
      <c r="AN7" s="452">
        <v>9.5226389099999995</v>
      </c>
      <c r="AO7" s="452">
        <v>9.0917765100000008</v>
      </c>
      <c r="AP7" s="452">
        <v>8.5528046700000004</v>
      </c>
      <c r="AQ7" s="452">
        <v>8.3979522299999996</v>
      </c>
      <c r="AR7" s="452">
        <v>9.6064128199999992</v>
      </c>
      <c r="AS7" s="452">
        <v>11.692708039999999</v>
      </c>
      <c r="AT7" s="452">
        <v>10.66598218</v>
      </c>
      <c r="AU7" s="452">
        <v>8.9660995200000002</v>
      </c>
      <c r="AV7" s="452">
        <v>8.64561986</v>
      </c>
      <c r="AW7" s="452">
        <v>8.7300004282000003</v>
      </c>
      <c r="AX7" s="452">
        <v>10.009075712</v>
      </c>
      <c r="AY7" s="456">
        <v>10.68993</v>
      </c>
      <c r="AZ7" s="456">
        <v>9.2621749999999992</v>
      </c>
      <c r="BA7" s="456">
        <v>9.0611820000000005</v>
      </c>
      <c r="BB7" s="456">
        <v>8.5741490000000002</v>
      </c>
      <c r="BC7" s="456">
        <v>8.4043200000000002</v>
      </c>
      <c r="BD7" s="456">
        <v>9.4875120000000006</v>
      </c>
      <c r="BE7" s="456">
        <v>11.5626</v>
      </c>
      <c r="BF7" s="456">
        <v>11.56157</v>
      </c>
      <c r="BG7" s="456">
        <v>9.274241</v>
      </c>
      <c r="BH7" s="456">
        <v>8.6871229999999997</v>
      </c>
      <c r="BI7" s="456">
        <v>8.6111579999999996</v>
      </c>
      <c r="BJ7" s="456">
        <v>9.5488379999999999</v>
      </c>
      <c r="BK7" s="456">
        <v>10.328390000000001</v>
      </c>
      <c r="BL7" s="456">
        <v>9.1933530000000001</v>
      </c>
      <c r="BM7" s="456">
        <v>9.0563669999999998</v>
      </c>
      <c r="BN7" s="456">
        <v>8.569286</v>
      </c>
      <c r="BO7" s="456">
        <v>8.3998589999999993</v>
      </c>
      <c r="BP7" s="456">
        <v>9.4914489999999994</v>
      </c>
      <c r="BQ7" s="456">
        <v>11.589829999999999</v>
      </c>
      <c r="BR7" s="456">
        <v>11.581720000000001</v>
      </c>
      <c r="BS7" s="456">
        <v>9.2605529999999998</v>
      </c>
      <c r="BT7" s="456">
        <v>8.6590810000000005</v>
      </c>
      <c r="BU7" s="456">
        <v>8.5806349999999991</v>
      </c>
      <c r="BV7" s="456">
        <v>9.5139479999999992</v>
      </c>
    </row>
    <row r="8" spans="1:74" ht="11.1" customHeight="1" x14ac:dyDescent="0.2">
      <c r="A8" s="54" t="s">
        <v>632</v>
      </c>
      <c r="B8" s="740" t="s">
        <v>1009</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33.506926309999997</v>
      </c>
      <c r="AN8" s="452">
        <v>30.09958103</v>
      </c>
      <c r="AO8" s="452">
        <v>28.260929269999998</v>
      </c>
      <c r="AP8" s="452">
        <v>25.859814629999999</v>
      </c>
      <c r="AQ8" s="452">
        <v>26.195039220000002</v>
      </c>
      <c r="AR8" s="452">
        <v>30.464794820000002</v>
      </c>
      <c r="AS8" s="452">
        <v>38.152403909999997</v>
      </c>
      <c r="AT8" s="452">
        <v>34.042212579999998</v>
      </c>
      <c r="AU8" s="452">
        <v>28.84837929</v>
      </c>
      <c r="AV8" s="452">
        <v>26.95080768</v>
      </c>
      <c r="AW8" s="452">
        <v>26.549999472</v>
      </c>
      <c r="AX8" s="452">
        <v>31.722343240000001</v>
      </c>
      <c r="AY8" s="456">
        <v>33.134680000000003</v>
      </c>
      <c r="AZ8" s="456">
        <v>29.471440000000001</v>
      </c>
      <c r="BA8" s="456">
        <v>29.093589999999999</v>
      </c>
      <c r="BB8" s="456">
        <v>26.585799999999999</v>
      </c>
      <c r="BC8" s="456">
        <v>26.893160000000002</v>
      </c>
      <c r="BD8" s="456">
        <v>30.715679999999999</v>
      </c>
      <c r="BE8" s="456">
        <v>37.250450000000001</v>
      </c>
      <c r="BF8" s="456">
        <v>36.530790000000003</v>
      </c>
      <c r="BG8" s="456">
        <v>30.753219999999999</v>
      </c>
      <c r="BH8" s="456">
        <v>27.583590000000001</v>
      </c>
      <c r="BI8" s="456">
        <v>27.46856</v>
      </c>
      <c r="BJ8" s="456">
        <v>31.763380000000002</v>
      </c>
      <c r="BK8" s="456">
        <v>33.262039999999999</v>
      </c>
      <c r="BL8" s="456">
        <v>29.834969999999998</v>
      </c>
      <c r="BM8" s="456">
        <v>29.504650000000002</v>
      </c>
      <c r="BN8" s="456">
        <v>26.965620000000001</v>
      </c>
      <c r="BO8" s="456">
        <v>27.267489999999999</v>
      </c>
      <c r="BP8" s="456">
        <v>31.15523</v>
      </c>
      <c r="BQ8" s="456">
        <v>37.826030000000003</v>
      </c>
      <c r="BR8" s="456">
        <v>37.09196</v>
      </c>
      <c r="BS8" s="456">
        <v>31.207750000000001</v>
      </c>
      <c r="BT8" s="456">
        <v>27.965859999999999</v>
      </c>
      <c r="BU8" s="456">
        <v>27.23958</v>
      </c>
      <c r="BV8" s="456">
        <v>31.503699999999998</v>
      </c>
    </row>
    <row r="9" spans="1:74" ht="11.1" customHeight="1" x14ac:dyDescent="0.2">
      <c r="A9" s="54" t="s">
        <v>633</v>
      </c>
      <c r="B9" s="739" t="s">
        <v>1010</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51.185233179999997</v>
      </c>
      <c r="AN9" s="452">
        <v>46.032235120000003</v>
      </c>
      <c r="AO9" s="452">
        <v>44.544399329999997</v>
      </c>
      <c r="AP9" s="452">
        <v>41.528432799999997</v>
      </c>
      <c r="AQ9" s="452">
        <v>42.674988169999999</v>
      </c>
      <c r="AR9" s="452">
        <v>50.43973845</v>
      </c>
      <c r="AS9" s="452">
        <v>58.214617420000003</v>
      </c>
      <c r="AT9" s="452">
        <v>54.093898770000003</v>
      </c>
      <c r="AU9" s="452">
        <v>46.201042389999998</v>
      </c>
      <c r="AV9" s="452">
        <v>44.085705539999999</v>
      </c>
      <c r="AW9" s="452">
        <v>43.319994786000002</v>
      </c>
      <c r="AX9" s="452">
        <v>49.901098595999997</v>
      </c>
      <c r="AY9" s="456">
        <v>51.317700000000002</v>
      </c>
      <c r="AZ9" s="456">
        <v>45.59357</v>
      </c>
      <c r="BA9" s="456">
        <v>46.762929999999997</v>
      </c>
      <c r="BB9" s="456">
        <v>42.378439999999998</v>
      </c>
      <c r="BC9" s="456">
        <v>44.749600000000001</v>
      </c>
      <c r="BD9" s="456">
        <v>50.407739999999997</v>
      </c>
      <c r="BE9" s="456">
        <v>56.435090000000002</v>
      </c>
      <c r="BF9" s="456">
        <v>56.059220000000003</v>
      </c>
      <c r="BG9" s="456">
        <v>46.996839999999999</v>
      </c>
      <c r="BH9" s="456">
        <v>44.383009999999999</v>
      </c>
      <c r="BI9" s="456">
        <v>45.288409999999999</v>
      </c>
      <c r="BJ9" s="456">
        <v>50.626289999999997</v>
      </c>
      <c r="BK9" s="456">
        <v>53.19943</v>
      </c>
      <c r="BL9" s="456">
        <v>47.486319999999999</v>
      </c>
      <c r="BM9" s="456">
        <v>48.791220000000003</v>
      </c>
      <c r="BN9" s="456">
        <v>44.15569</v>
      </c>
      <c r="BO9" s="456">
        <v>46.751739999999998</v>
      </c>
      <c r="BP9" s="456">
        <v>52.535319999999999</v>
      </c>
      <c r="BQ9" s="456">
        <v>58.793140000000001</v>
      </c>
      <c r="BR9" s="456">
        <v>58.447150000000001</v>
      </c>
      <c r="BS9" s="456">
        <v>48.942900000000002</v>
      </c>
      <c r="BT9" s="456">
        <v>46.276560000000003</v>
      </c>
      <c r="BU9" s="456">
        <v>45.420259999999999</v>
      </c>
      <c r="BV9" s="456">
        <v>50.771180000000001</v>
      </c>
    </row>
    <row r="10" spans="1:74" ht="11.1" customHeight="1" x14ac:dyDescent="0.2">
      <c r="A10" s="54" t="s">
        <v>634</v>
      </c>
      <c r="B10" s="739" t="s">
        <v>1011</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30.017299879999999</v>
      </c>
      <c r="AN10" s="452">
        <v>27.473368449999999</v>
      </c>
      <c r="AO10" s="452">
        <v>25.841505590000001</v>
      </c>
      <c r="AP10" s="452">
        <v>23.792408300000002</v>
      </c>
      <c r="AQ10" s="452">
        <v>24.367770149999998</v>
      </c>
      <c r="AR10" s="452">
        <v>28.075858759999999</v>
      </c>
      <c r="AS10" s="452">
        <v>32.123514409999999</v>
      </c>
      <c r="AT10" s="452">
        <v>30.754680140000001</v>
      </c>
      <c r="AU10" s="452">
        <v>26.82886908</v>
      </c>
      <c r="AV10" s="452">
        <v>25.40058711</v>
      </c>
      <c r="AW10" s="452">
        <v>25.290002388000001</v>
      </c>
      <c r="AX10" s="452">
        <v>29.147334618999999</v>
      </c>
      <c r="AY10" s="456">
        <v>29.519390000000001</v>
      </c>
      <c r="AZ10" s="456">
        <v>26.695599999999999</v>
      </c>
      <c r="BA10" s="456">
        <v>26.494289999999999</v>
      </c>
      <c r="BB10" s="456">
        <v>24.32929</v>
      </c>
      <c r="BC10" s="456">
        <v>25.098659999999999</v>
      </c>
      <c r="BD10" s="456">
        <v>28.605840000000001</v>
      </c>
      <c r="BE10" s="456">
        <v>32.785069999999997</v>
      </c>
      <c r="BF10" s="456">
        <v>32.437609999999999</v>
      </c>
      <c r="BG10" s="456">
        <v>27.174320000000002</v>
      </c>
      <c r="BH10" s="456">
        <v>25.987490000000001</v>
      </c>
      <c r="BI10" s="456">
        <v>26.11571</v>
      </c>
      <c r="BJ10" s="456">
        <v>29.492000000000001</v>
      </c>
      <c r="BK10" s="456">
        <v>30.209479999999999</v>
      </c>
      <c r="BL10" s="456">
        <v>27.20016</v>
      </c>
      <c r="BM10" s="456">
        <v>26.92867</v>
      </c>
      <c r="BN10" s="456">
        <v>24.757960000000001</v>
      </c>
      <c r="BO10" s="456">
        <v>25.542269999999998</v>
      </c>
      <c r="BP10" s="456">
        <v>29.103149999999999</v>
      </c>
      <c r="BQ10" s="456">
        <v>33.330669999999998</v>
      </c>
      <c r="BR10" s="456">
        <v>32.962760000000003</v>
      </c>
      <c r="BS10" s="456">
        <v>27.58952</v>
      </c>
      <c r="BT10" s="456">
        <v>26.378799999999998</v>
      </c>
      <c r="BU10" s="456">
        <v>26.49126</v>
      </c>
      <c r="BV10" s="456">
        <v>29.87687</v>
      </c>
    </row>
    <row r="11" spans="1:74" ht="11.1" customHeight="1" x14ac:dyDescent="0.2">
      <c r="A11" s="54" t="s">
        <v>635</v>
      </c>
      <c r="B11" s="739" t="s">
        <v>1012</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82.000378280000007</v>
      </c>
      <c r="AN11" s="452">
        <v>68.506766470000002</v>
      </c>
      <c r="AO11" s="452">
        <v>65.335345829999994</v>
      </c>
      <c r="AP11" s="452">
        <v>64.433878390000004</v>
      </c>
      <c r="AQ11" s="452">
        <v>70.913370520000001</v>
      </c>
      <c r="AR11" s="452">
        <v>81.520698969999998</v>
      </c>
      <c r="AS11" s="452">
        <v>90.913801669999998</v>
      </c>
      <c r="AT11" s="452">
        <v>85.18944175</v>
      </c>
      <c r="AU11" s="452">
        <v>75.67972134</v>
      </c>
      <c r="AV11" s="452">
        <v>69.20676684</v>
      </c>
      <c r="AW11" s="452">
        <v>64.799993778000001</v>
      </c>
      <c r="AX11" s="452">
        <v>73.499057020999999</v>
      </c>
      <c r="AY11" s="456">
        <v>75.427189999999996</v>
      </c>
      <c r="AZ11" s="456">
        <v>66.140910000000005</v>
      </c>
      <c r="BA11" s="456">
        <v>66.597080000000005</v>
      </c>
      <c r="BB11" s="456">
        <v>64.501300000000001</v>
      </c>
      <c r="BC11" s="456">
        <v>71.063010000000006</v>
      </c>
      <c r="BD11" s="456">
        <v>80.339500000000001</v>
      </c>
      <c r="BE11" s="456">
        <v>90.589650000000006</v>
      </c>
      <c r="BF11" s="456">
        <v>90.956000000000003</v>
      </c>
      <c r="BG11" s="456">
        <v>79.132639999999995</v>
      </c>
      <c r="BH11" s="456">
        <v>70.671610000000001</v>
      </c>
      <c r="BI11" s="456">
        <v>66.93835</v>
      </c>
      <c r="BJ11" s="456">
        <v>73.363020000000006</v>
      </c>
      <c r="BK11" s="456">
        <v>76.274000000000001</v>
      </c>
      <c r="BL11" s="456">
        <v>67.454840000000004</v>
      </c>
      <c r="BM11" s="456">
        <v>67.746480000000005</v>
      </c>
      <c r="BN11" s="456">
        <v>65.576809999999995</v>
      </c>
      <c r="BO11" s="456">
        <v>72.242440000000002</v>
      </c>
      <c r="BP11" s="456">
        <v>81.789469999999994</v>
      </c>
      <c r="BQ11" s="456">
        <v>92.376919999999998</v>
      </c>
      <c r="BR11" s="456">
        <v>92.698459999999997</v>
      </c>
      <c r="BS11" s="456">
        <v>80.500919999999994</v>
      </c>
      <c r="BT11" s="456">
        <v>71.879739999999998</v>
      </c>
      <c r="BU11" s="456">
        <v>67.033010000000004</v>
      </c>
      <c r="BV11" s="456">
        <v>73.441850000000002</v>
      </c>
    </row>
    <row r="12" spans="1:74" ht="11.1" customHeight="1" x14ac:dyDescent="0.2">
      <c r="A12" s="54" t="s">
        <v>636</v>
      </c>
      <c r="B12" s="739" t="s">
        <v>1013</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29.632179090000001</v>
      </c>
      <c r="AN12" s="452">
        <v>26.303089409999998</v>
      </c>
      <c r="AO12" s="452">
        <v>24.257776459999999</v>
      </c>
      <c r="AP12" s="452">
        <v>23.332857780000001</v>
      </c>
      <c r="AQ12" s="452">
        <v>24.29271881</v>
      </c>
      <c r="AR12" s="452">
        <v>27.686107</v>
      </c>
      <c r="AS12" s="452">
        <v>32.262578240000003</v>
      </c>
      <c r="AT12" s="452">
        <v>31.34985717</v>
      </c>
      <c r="AU12" s="452">
        <v>27.708666749999999</v>
      </c>
      <c r="AV12" s="452">
        <v>24.766446640000002</v>
      </c>
      <c r="AW12" s="452">
        <v>22.89</v>
      </c>
      <c r="AX12" s="452">
        <v>26.225342829999999</v>
      </c>
      <c r="AY12" s="456">
        <v>27.922899999999998</v>
      </c>
      <c r="AZ12" s="456">
        <v>25.062609999999999</v>
      </c>
      <c r="BA12" s="456">
        <v>24.525069999999999</v>
      </c>
      <c r="BB12" s="456">
        <v>23.58887</v>
      </c>
      <c r="BC12" s="456">
        <v>24.554390000000001</v>
      </c>
      <c r="BD12" s="456">
        <v>27.691410000000001</v>
      </c>
      <c r="BE12" s="456">
        <v>31.691870000000002</v>
      </c>
      <c r="BF12" s="456">
        <v>32.135649999999998</v>
      </c>
      <c r="BG12" s="456">
        <v>28.431339999999999</v>
      </c>
      <c r="BH12" s="456">
        <v>24.84835</v>
      </c>
      <c r="BI12" s="456">
        <v>23.19961</v>
      </c>
      <c r="BJ12" s="456">
        <v>26.155550000000002</v>
      </c>
      <c r="BK12" s="456">
        <v>27.811440000000001</v>
      </c>
      <c r="BL12" s="456">
        <v>25.186610000000002</v>
      </c>
      <c r="BM12" s="456">
        <v>24.538630000000001</v>
      </c>
      <c r="BN12" s="456">
        <v>23.615739999999999</v>
      </c>
      <c r="BO12" s="456">
        <v>24.593710000000002</v>
      </c>
      <c r="BP12" s="456">
        <v>27.742830000000001</v>
      </c>
      <c r="BQ12" s="456">
        <v>31.742550000000001</v>
      </c>
      <c r="BR12" s="456">
        <v>32.185310000000001</v>
      </c>
      <c r="BS12" s="456">
        <v>28.44539</v>
      </c>
      <c r="BT12" s="456">
        <v>24.837150000000001</v>
      </c>
      <c r="BU12" s="456">
        <v>23.107150000000001</v>
      </c>
      <c r="BV12" s="456">
        <v>26.052849999999999</v>
      </c>
    </row>
    <row r="13" spans="1:74" ht="11.1" customHeight="1" x14ac:dyDescent="0.2">
      <c r="A13" s="54" t="s">
        <v>637</v>
      </c>
      <c r="B13" s="739" t="s">
        <v>1014</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63.180989920000002</v>
      </c>
      <c r="AN13" s="452">
        <v>58.308771749999998</v>
      </c>
      <c r="AO13" s="452">
        <v>54.473831949999997</v>
      </c>
      <c r="AP13" s="452">
        <v>54.621166129999999</v>
      </c>
      <c r="AQ13" s="452">
        <v>59.503077519999998</v>
      </c>
      <c r="AR13" s="452">
        <v>67.210981000000004</v>
      </c>
      <c r="AS13" s="452">
        <v>74.123431659999994</v>
      </c>
      <c r="AT13" s="452">
        <v>74.948019579999993</v>
      </c>
      <c r="AU13" s="452">
        <v>66.999663240000004</v>
      </c>
      <c r="AV13" s="452">
        <v>63.658535450000002</v>
      </c>
      <c r="AW13" s="452">
        <v>56.160013290000002</v>
      </c>
      <c r="AX13" s="452">
        <v>56.853828587000002</v>
      </c>
      <c r="AY13" s="456">
        <v>60.827629999999999</v>
      </c>
      <c r="AZ13" s="456">
        <v>57.195549999999997</v>
      </c>
      <c r="BA13" s="456">
        <v>55.38711</v>
      </c>
      <c r="BB13" s="456">
        <v>54.47336</v>
      </c>
      <c r="BC13" s="456">
        <v>60.575560000000003</v>
      </c>
      <c r="BD13" s="456">
        <v>69.565160000000006</v>
      </c>
      <c r="BE13" s="456">
        <v>77.459190000000007</v>
      </c>
      <c r="BF13" s="456">
        <v>80.528909999999996</v>
      </c>
      <c r="BG13" s="456">
        <v>70.158619999999999</v>
      </c>
      <c r="BH13" s="456">
        <v>64.066149999999993</v>
      </c>
      <c r="BI13" s="456">
        <v>59.768210000000003</v>
      </c>
      <c r="BJ13" s="456">
        <v>61.229579999999999</v>
      </c>
      <c r="BK13" s="456">
        <v>66.246600000000001</v>
      </c>
      <c r="BL13" s="456">
        <v>62.121070000000003</v>
      </c>
      <c r="BM13" s="456">
        <v>60.307980000000001</v>
      </c>
      <c r="BN13" s="456">
        <v>59.352139999999999</v>
      </c>
      <c r="BO13" s="456">
        <v>66.030450000000002</v>
      </c>
      <c r="BP13" s="456">
        <v>75.619110000000006</v>
      </c>
      <c r="BQ13" s="456">
        <v>83.978430000000003</v>
      </c>
      <c r="BR13" s="456">
        <v>87.24485</v>
      </c>
      <c r="BS13" s="456">
        <v>76.427359999999993</v>
      </c>
      <c r="BT13" s="456">
        <v>69.646780000000007</v>
      </c>
      <c r="BU13" s="456">
        <v>62.18703</v>
      </c>
      <c r="BV13" s="456">
        <v>63.579030000000003</v>
      </c>
    </row>
    <row r="14" spans="1:74" ht="11.1" customHeight="1" x14ac:dyDescent="0.2">
      <c r="A14" s="54" t="s">
        <v>638</v>
      </c>
      <c r="B14" s="739" t="s">
        <v>1015</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25.395727140000002</v>
      </c>
      <c r="AN14" s="452">
        <v>22.4152165</v>
      </c>
      <c r="AO14" s="452">
        <v>23.331043560000001</v>
      </c>
      <c r="AP14" s="452">
        <v>22.761053560000001</v>
      </c>
      <c r="AQ14" s="452">
        <v>25.39594546</v>
      </c>
      <c r="AR14" s="452">
        <v>29.243609679999999</v>
      </c>
      <c r="AS14" s="452">
        <v>32.940485590000002</v>
      </c>
      <c r="AT14" s="452">
        <v>33.100624740000001</v>
      </c>
      <c r="AU14" s="452">
        <v>27.82150919</v>
      </c>
      <c r="AV14" s="452">
        <v>24.532217129999999</v>
      </c>
      <c r="AW14" s="452">
        <v>23.280001827</v>
      </c>
      <c r="AX14" s="452">
        <v>24.415033469000001</v>
      </c>
      <c r="AY14" s="456">
        <v>25.062760000000001</v>
      </c>
      <c r="AZ14" s="456">
        <v>22.55415</v>
      </c>
      <c r="BA14" s="456">
        <v>23.761489999999998</v>
      </c>
      <c r="BB14" s="456">
        <v>23.108329999999999</v>
      </c>
      <c r="BC14" s="456">
        <v>25.80977</v>
      </c>
      <c r="BD14" s="456">
        <v>29.574269999999999</v>
      </c>
      <c r="BE14" s="456">
        <v>34.454410000000003</v>
      </c>
      <c r="BF14" s="456">
        <v>33.669319999999999</v>
      </c>
      <c r="BG14" s="456">
        <v>28.330390000000001</v>
      </c>
      <c r="BH14" s="456">
        <v>24.923670000000001</v>
      </c>
      <c r="BI14" s="456">
        <v>23.910599999999999</v>
      </c>
      <c r="BJ14" s="456">
        <v>25.706469999999999</v>
      </c>
      <c r="BK14" s="456">
        <v>25.697990000000001</v>
      </c>
      <c r="BL14" s="456">
        <v>22.825140000000001</v>
      </c>
      <c r="BM14" s="456">
        <v>24.01679</v>
      </c>
      <c r="BN14" s="456">
        <v>23.35782</v>
      </c>
      <c r="BO14" s="456">
        <v>26.09132</v>
      </c>
      <c r="BP14" s="456">
        <v>29.915299999999998</v>
      </c>
      <c r="BQ14" s="456">
        <v>34.87321</v>
      </c>
      <c r="BR14" s="456">
        <v>34.066940000000002</v>
      </c>
      <c r="BS14" s="456">
        <v>28.625679999999999</v>
      </c>
      <c r="BT14" s="456">
        <v>25.158080000000002</v>
      </c>
      <c r="BU14" s="456">
        <v>24.11842</v>
      </c>
      <c r="BV14" s="456">
        <v>25.919920000000001</v>
      </c>
    </row>
    <row r="15" spans="1:74" ht="11.1" customHeight="1" x14ac:dyDescent="0.2">
      <c r="A15" s="54" t="s">
        <v>639</v>
      </c>
      <c r="B15" s="739" t="s">
        <v>1016</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35.42821541</v>
      </c>
      <c r="AN15" s="452">
        <v>31.005762610000001</v>
      </c>
      <c r="AO15" s="452">
        <v>31.13293251</v>
      </c>
      <c r="AP15" s="452">
        <v>28.960893420000001</v>
      </c>
      <c r="AQ15" s="452">
        <v>29.714755279999999</v>
      </c>
      <c r="AR15" s="452">
        <v>31.91064347</v>
      </c>
      <c r="AS15" s="452">
        <v>35.526074049999998</v>
      </c>
      <c r="AT15" s="452">
        <v>36.836961199999998</v>
      </c>
      <c r="AU15" s="452">
        <v>34.625070389999998</v>
      </c>
      <c r="AV15" s="452">
        <v>32.641946580000003</v>
      </c>
      <c r="AW15" s="452">
        <v>30.450000434</v>
      </c>
      <c r="AX15" s="452">
        <v>34.355665524000003</v>
      </c>
      <c r="AY15" s="456">
        <v>34.934719999999999</v>
      </c>
      <c r="AZ15" s="456">
        <v>30.806889999999999</v>
      </c>
      <c r="BA15" s="456">
        <v>30.863330000000001</v>
      </c>
      <c r="BB15" s="456">
        <v>28.890329999999999</v>
      </c>
      <c r="BC15" s="456">
        <v>29.78876</v>
      </c>
      <c r="BD15" s="456">
        <v>31.965969999999999</v>
      </c>
      <c r="BE15" s="456">
        <v>36.950740000000003</v>
      </c>
      <c r="BF15" s="456">
        <v>38.161369999999998</v>
      </c>
      <c r="BG15" s="456">
        <v>35.08511</v>
      </c>
      <c r="BH15" s="456">
        <v>32.962290000000003</v>
      </c>
      <c r="BI15" s="456">
        <v>30.829630000000002</v>
      </c>
      <c r="BJ15" s="456">
        <v>35.24897</v>
      </c>
      <c r="BK15" s="456">
        <v>35.342440000000003</v>
      </c>
      <c r="BL15" s="456">
        <v>30.901489999999999</v>
      </c>
      <c r="BM15" s="456">
        <v>30.868770000000001</v>
      </c>
      <c r="BN15" s="456">
        <v>28.850770000000001</v>
      </c>
      <c r="BO15" s="456">
        <v>29.796980000000001</v>
      </c>
      <c r="BP15" s="456">
        <v>31.984380000000002</v>
      </c>
      <c r="BQ15" s="456">
        <v>36.983379999999997</v>
      </c>
      <c r="BR15" s="456">
        <v>38.197920000000003</v>
      </c>
      <c r="BS15" s="456">
        <v>35.083550000000002</v>
      </c>
      <c r="BT15" s="456">
        <v>32.969230000000003</v>
      </c>
      <c r="BU15" s="456">
        <v>30.756969999999999</v>
      </c>
      <c r="BV15" s="456">
        <v>35.135829999999999</v>
      </c>
    </row>
    <row r="16" spans="1:74" ht="11.25" customHeight="1" x14ac:dyDescent="0.2">
      <c r="A16" s="54" t="s">
        <v>640</v>
      </c>
      <c r="B16" s="739" t="s">
        <v>1017</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1.26223039</v>
      </c>
      <c r="AP16" s="452">
        <v>1.21130709</v>
      </c>
      <c r="AQ16" s="452">
        <v>1.2282656700000001</v>
      </c>
      <c r="AR16" s="452">
        <v>1.20129719</v>
      </c>
      <c r="AS16" s="452">
        <v>1.2808648899999999</v>
      </c>
      <c r="AT16" s="452">
        <v>1.30811166</v>
      </c>
      <c r="AU16" s="452">
        <v>1.28177637</v>
      </c>
      <c r="AV16" s="452">
        <v>1.3271828699999999</v>
      </c>
      <c r="AW16" s="452">
        <v>1.3049759999999999</v>
      </c>
      <c r="AX16" s="452">
        <v>1.3279792399999999</v>
      </c>
      <c r="AY16" s="456">
        <v>1.319186</v>
      </c>
      <c r="AZ16" s="456">
        <v>1.173754</v>
      </c>
      <c r="BA16" s="456">
        <v>1.2577309999999999</v>
      </c>
      <c r="BB16" s="456">
        <v>1.2121649999999999</v>
      </c>
      <c r="BC16" s="456">
        <v>1.2335480000000001</v>
      </c>
      <c r="BD16" s="456">
        <v>1.2074769999999999</v>
      </c>
      <c r="BE16" s="456">
        <v>1.280886</v>
      </c>
      <c r="BF16" s="456">
        <v>1.313761</v>
      </c>
      <c r="BG16" s="456">
        <v>1.2734749999999999</v>
      </c>
      <c r="BH16" s="456">
        <v>1.3274109999999999</v>
      </c>
      <c r="BI16" s="456">
        <v>1.3044480000000001</v>
      </c>
      <c r="BJ16" s="456">
        <v>1.326786</v>
      </c>
      <c r="BK16" s="456">
        <v>1.316805</v>
      </c>
      <c r="BL16" s="456">
        <v>1.170917</v>
      </c>
      <c r="BM16" s="456">
        <v>1.25396</v>
      </c>
      <c r="BN16" s="456">
        <v>1.208377</v>
      </c>
      <c r="BO16" s="456">
        <v>1.2282470000000001</v>
      </c>
      <c r="BP16" s="456">
        <v>1.2008369999999999</v>
      </c>
      <c r="BQ16" s="456">
        <v>1.2713410000000001</v>
      </c>
      <c r="BR16" s="456">
        <v>1.3026610000000001</v>
      </c>
      <c r="BS16" s="456">
        <v>1.2616700000000001</v>
      </c>
      <c r="BT16" s="456">
        <v>1.314449</v>
      </c>
      <c r="BU16" s="456">
        <v>1.2911779999999999</v>
      </c>
      <c r="BV16" s="456">
        <v>1.3125309999999999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884"/>
      <c r="AZ17" s="884"/>
      <c r="BA17" s="884"/>
      <c r="BB17" s="884"/>
      <c r="BC17" s="884"/>
      <c r="BD17" s="885"/>
      <c r="BE17" s="885"/>
      <c r="BF17" s="885"/>
      <c r="BG17" s="885"/>
      <c r="BH17" s="885"/>
      <c r="BI17" s="455"/>
      <c r="BJ17" s="455"/>
      <c r="BK17" s="455"/>
      <c r="BL17" s="455"/>
      <c r="BM17" s="455"/>
      <c r="BN17" s="455"/>
      <c r="BO17" s="455"/>
      <c r="BP17" s="455"/>
      <c r="BQ17" s="455"/>
      <c r="BR17" s="455"/>
      <c r="BS17" s="455"/>
      <c r="BT17" s="455"/>
      <c r="BU17" s="455"/>
      <c r="BV17" s="455"/>
    </row>
    <row r="18" spans="1:74" s="57" customFormat="1" ht="11.1" customHeight="1" x14ac:dyDescent="0.2">
      <c r="A18" s="460" t="s">
        <v>608</v>
      </c>
      <c r="B18" s="741" t="s">
        <v>1039</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152.81638407</v>
      </c>
      <c r="AN18" s="299">
        <v>127.9506519</v>
      </c>
      <c r="AO18" s="299">
        <v>109.31262144</v>
      </c>
      <c r="AP18" s="299">
        <v>97.597168240000002</v>
      </c>
      <c r="AQ18" s="299">
        <v>105.17588538</v>
      </c>
      <c r="AR18" s="299">
        <v>136.23053263</v>
      </c>
      <c r="AS18" s="299">
        <v>168.35884779</v>
      </c>
      <c r="AT18" s="299">
        <v>155.62056200000001</v>
      </c>
      <c r="AU18" s="299">
        <v>126.55622734000001</v>
      </c>
      <c r="AV18" s="299">
        <v>106.97613275</v>
      </c>
      <c r="AW18" s="299">
        <v>99.555706036999993</v>
      </c>
      <c r="AX18" s="299">
        <v>129.93232372</v>
      </c>
      <c r="AY18" s="462">
        <v>140.39169999999999</v>
      </c>
      <c r="AZ18" s="462">
        <v>118.94459999999999</v>
      </c>
      <c r="BA18" s="462">
        <v>111.28700000000001</v>
      </c>
      <c r="BB18" s="462">
        <v>98.707759999999993</v>
      </c>
      <c r="BC18" s="462">
        <v>106.0253</v>
      </c>
      <c r="BD18" s="462">
        <v>135.97489999999999</v>
      </c>
      <c r="BE18" s="462">
        <v>169.1602</v>
      </c>
      <c r="BF18" s="462">
        <v>168.58519999999999</v>
      </c>
      <c r="BG18" s="462">
        <v>132.8468</v>
      </c>
      <c r="BH18" s="462">
        <v>108.39400000000001</v>
      </c>
      <c r="BI18" s="462">
        <v>101.0198</v>
      </c>
      <c r="BJ18" s="462">
        <v>128.0933</v>
      </c>
      <c r="BK18" s="462">
        <v>140.23070000000001</v>
      </c>
      <c r="BL18" s="462">
        <v>119.7343</v>
      </c>
      <c r="BM18" s="462">
        <v>111.5352</v>
      </c>
      <c r="BN18" s="462">
        <v>98.940730000000002</v>
      </c>
      <c r="BO18" s="462">
        <v>106.4425</v>
      </c>
      <c r="BP18" s="462">
        <v>136.7818</v>
      </c>
      <c r="BQ18" s="462">
        <v>170.4759</v>
      </c>
      <c r="BR18" s="462">
        <v>169.8425</v>
      </c>
      <c r="BS18" s="462">
        <v>133.5821</v>
      </c>
      <c r="BT18" s="462">
        <v>108.8231</v>
      </c>
      <c r="BU18" s="462">
        <v>101.1964</v>
      </c>
      <c r="BV18" s="462">
        <v>128.1609</v>
      </c>
    </row>
    <row r="19" spans="1:74" ht="11.1" customHeight="1" x14ac:dyDescent="0.2">
      <c r="A19" s="54" t="s">
        <v>598</v>
      </c>
      <c r="B19" s="739" t="s">
        <v>1008</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4.94646439</v>
      </c>
      <c r="AN19" s="452">
        <v>4.4922370999999996</v>
      </c>
      <c r="AO19" s="452">
        <v>3.9837371699999999</v>
      </c>
      <c r="AP19" s="452">
        <v>3.5282212999999998</v>
      </c>
      <c r="AQ19" s="452">
        <v>3.29946823</v>
      </c>
      <c r="AR19" s="452">
        <v>3.9591652900000001</v>
      </c>
      <c r="AS19" s="452">
        <v>5.4560719300000002</v>
      </c>
      <c r="AT19" s="452">
        <v>4.7681141</v>
      </c>
      <c r="AU19" s="452">
        <v>3.5598145400000001</v>
      </c>
      <c r="AV19" s="452">
        <v>3.3190244799999999</v>
      </c>
      <c r="AW19" s="452">
        <v>3.6836688011000001</v>
      </c>
      <c r="AX19" s="452">
        <v>4.6812369397999998</v>
      </c>
      <c r="AY19" s="456">
        <v>5.0011039999999998</v>
      </c>
      <c r="AZ19" s="456">
        <v>4.3342619999999998</v>
      </c>
      <c r="BA19" s="456">
        <v>3.99377</v>
      </c>
      <c r="BB19" s="456">
        <v>3.5903209999999999</v>
      </c>
      <c r="BC19" s="456">
        <v>3.3441700000000001</v>
      </c>
      <c r="BD19" s="456">
        <v>3.9384809999999999</v>
      </c>
      <c r="BE19" s="456">
        <v>5.4120039999999996</v>
      </c>
      <c r="BF19" s="456">
        <v>5.3863969999999997</v>
      </c>
      <c r="BG19" s="456">
        <v>3.8520859999999999</v>
      </c>
      <c r="BH19" s="456">
        <v>3.3871009999999999</v>
      </c>
      <c r="BI19" s="456">
        <v>3.6339990000000002</v>
      </c>
      <c r="BJ19" s="456">
        <v>4.3616929999999998</v>
      </c>
      <c r="BK19" s="456">
        <v>4.738766</v>
      </c>
      <c r="BL19" s="456">
        <v>4.3029320000000002</v>
      </c>
      <c r="BM19" s="456">
        <v>4.0176530000000001</v>
      </c>
      <c r="BN19" s="456">
        <v>3.6112579999999999</v>
      </c>
      <c r="BO19" s="456">
        <v>3.3651650000000002</v>
      </c>
      <c r="BP19" s="456">
        <v>3.9676010000000002</v>
      </c>
      <c r="BQ19" s="456">
        <v>5.4648389999999996</v>
      </c>
      <c r="BR19" s="456">
        <v>5.437068</v>
      </c>
      <c r="BS19" s="456">
        <v>3.8748589999999998</v>
      </c>
      <c r="BT19" s="456">
        <v>3.3998810000000002</v>
      </c>
      <c r="BU19" s="456">
        <v>3.6448239999999998</v>
      </c>
      <c r="BV19" s="456">
        <v>4.3728309999999997</v>
      </c>
    </row>
    <row r="20" spans="1:74" ht="11.1" customHeight="1" x14ac:dyDescent="0.2">
      <c r="A20" s="54" t="s">
        <v>599</v>
      </c>
      <c r="B20" s="740" t="s">
        <v>1009</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14.157351970000001</v>
      </c>
      <c r="AN20" s="452">
        <v>12.159507359999999</v>
      </c>
      <c r="AO20" s="452">
        <v>10.605299779999999</v>
      </c>
      <c r="AP20" s="452">
        <v>8.9432338399999995</v>
      </c>
      <c r="AQ20" s="452">
        <v>8.6541954200000006</v>
      </c>
      <c r="AR20" s="452">
        <v>11.65230073</v>
      </c>
      <c r="AS20" s="452">
        <v>16.545800109999998</v>
      </c>
      <c r="AT20" s="452">
        <v>13.914016609999999</v>
      </c>
      <c r="AU20" s="452">
        <v>10.42000118</v>
      </c>
      <c r="AV20" s="452">
        <v>9.10288845</v>
      </c>
      <c r="AW20" s="452">
        <v>9.2225213897000007</v>
      </c>
      <c r="AX20" s="452">
        <v>12.777653528</v>
      </c>
      <c r="AY20" s="456">
        <v>13.85098</v>
      </c>
      <c r="AZ20" s="456">
        <v>11.602880000000001</v>
      </c>
      <c r="BA20" s="456">
        <v>10.79283</v>
      </c>
      <c r="BB20" s="456">
        <v>9.1510400000000001</v>
      </c>
      <c r="BC20" s="456">
        <v>8.7774990000000006</v>
      </c>
      <c r="BD20" s="456">
        <v>11.5694</v>
      </c>
      <c r="BE20" s="456">
        <v>15.94148</v>
      </c>
      <c r="BF20" s="456">
        <v>15.52488</v>
      </c>
      <c r="BG20" s="456">
        <v>11.270989999999999</v>
      </c>
      <c r="BH20" s="456">
        <v>9.1815470000000001</v>
      </c>
      <c r="BI20" s="456">
        <v>9.0764560000000003</v>
      </c>
      <c r="BJ20" s="456">
        <v>11.85439</v>
      </c>
      <c r="BK20" s="456">
        <v>13.148199999999999</v>
      </c>
      <c r="BL20" s="456">
        <v>11.509169999999999</v>
      </c>
      <c r="BM20" s="456">
        <v>10.808590000000001</v>
      </c>
      <c r="BN20" s="456">
        <v>9.1675900000000006</v>
      </c>
      <c r="BO20" s="456">
        <v>8.8001360000000002</v>
      </c>
      <c r="BP20" s="456">
        <v>11.61957</v>
      </c>
      <c r="BQ20" s="456">
        <v>16.052399999999999</v>
      </c>
      <c r="BR20" s="456">
        <v>15.63687</v>
      </c>
      <c r="BS20" s="456">
        <v>11.32263</v>
      </c>
      <c r="BT20" s="456">
        <v>9.2002799999999993</v>
      </c>
      <c r="BU20" s="456">
        <v>9.0826080000000005</v>
      </c>
      <c r="BV20" s="456">
        <v>11.85209</v>
      </c>
    </row>
    <row r="21" spans="1:74" ht="11.1" customHeight="1" x14ac:dyDescent="0.2">
      <c r="A21" s="54" t="s">
        <v>600</v>
      </c>
      <c r="B21" s="739" t="s">
        <v>1010</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19.658680560000001</v>
      </c>
      <c r="AN21" s="452">
        <v>16.75300876</v>
      </c>
      <c r="AO21" s="452">
        <v>14.369229369999999</v>
      </c>
      <c r="AP21" s="452">
        <v>12.232291439999999</v>
      </c>
      <c r="AQ21" s="452">
        <v>12.15013868</v>
      </c>
      <c r="AR21" s="452">
        <v>17.786449390000001</v>
      </c>
      <c r="AS21" s="452">
        <v>22.55834711</v>
      </c>
      <c r="AT21" s="452">
        <v>19.131448769999999</v>
      </c>
      <c r="AU21" s="452">
        <v>14.23618443</v>
      </c>
      <c r="AV21" s="452">
        <v>12.61924239</v>
      </c>
      <c r="AW21" s="452">
        <v>12.725944283</v>
      </c>
      <c r="AX21" s="452">
        <v>18.115894826000002</v>
      </c>
      <c r="AY21" s="456">
        <v>18.584759999999999</v>
      </c>
      <c r="AZ21" s="456">
        <v>15.775779999999999</v>
      </c>
      <c r="BA21" s="456">
        <v>14.681789999999999</v>
      </c>
      <c r="BB21" s="456">
        <v>12.30078</v>
      </c>
      <c r="BC21" s="456">
        <v>12.42681</v>
      </c>
      <c r="BD21" s="456">
        <v>17.011649999999999</v>
      </c>
      <c r="BE21" s="456">
        <v>20.943090000000002</v>
      </c>
      <c r="BF21" s="456">
        <v>20.389700000000001</v>
      </c>
      <c r="BG21" s="456">
        <v>14.307119999999999</v>
      </c>
      <c r="BH21" s="456">
        <v>12.75395</v>
      </c>
      <c r="BI21" s="456">
        <v>12.610720000000001</v>
      </c>
      <c r="BJ21" s="456">
        <v>17.03295</v>
      </c>
      <c r="BK21" s="456">
        <v>18.229939999999999</v>
      </c>
      <c r="BL21" s="456">
        <v>15.756959999999999</v>
      </c>
      <c r="BM21" s="456">
        <v>14.67079</v>
      </c>
      <c r="BN21" s="456">
        <v>12.29791</v>
      </c>
      <c r="BO21" s="456">
        <v>12.436120000000001</v>
      </c>
      <c r="BP21" s="456">
        <v>17.04954</v>
      </c>
      <c r="BQ21" s="456">
        <v>21.020160000000001</v>
      </c>
      <c r="BR21" s="456">
        <v>20.453779999999998</v>
      </c>
      <c r="BS21" s="456">
        <v>14.32558</v>
      </c>
      <c r="BT21" s="456">
        <v>12.75759</v>
      </c>
      <c r="BU21" s="456">
        <v>12.612880000000001</v>
      </c>
      <c r="BV21" s="456">
        <v>17.033300000000001</v>
      </c>
    </row>
    <row r="22" spans="1:74" ht="11.1" customHeight="1" x14ac:dyDescent="0.2">
      <c r="A22" s="54" t="s">
        <v>601</v>
      </c>
      <c r="B22" s="739" t="s">
        <v>1011</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11.864621959999999</v>
      </c>
      <c r="AN22" s="452">
        <v>10.59719041</v>
      </c>
      <c r="AO22" s="452">
        <v>8.5948616199999996</v>
      </c>
      <c r="AP22" s="452">
        <v>6.9565479999999997</v>
      </c>
      <c r="AQ22" s="452">
        <v>7.0457656799999997</v>
      </c>
      <c r="AR22" s="452">
        <v>9.4110843299999996</v>
      </c>
      <c r="AS22" s="452">
        <v>12.115848079999999</v>
      </c>
      <c r="AT22" s="452">
        <v>10.810613740000001</v>
      </c>
      <c r="AU22" s="452">
        <v>8.4692455399999993</v>
      </c>
      <c r="AV22" s="452">
        <v>7.3969438099999998</v>
      </c>
      <c r="AW22" s="452">
        <v>7.4992595808000004</v>
      </c>
      <c r="AX22" s="452">
        <v>10.699698994</v>
      </c>
      <c r="AY22" s="456">
        <v>11.27664</v>
      </c>
      <c r="AZ22" s="456">
        <v>9.7445579999999996</v>
      </c>
      <c r="BA22" s="456">
        <v>8.8384409999999995</v>
      </c>
      <c r="BB22" s="456">
        <v>7.1837910000000003</v>
      </c>
      <c r="BC22" s="456">
        <v>7.3404319999999998</v>
      </c>
      <c r="BD22" s="456">
        <v>9.6154069999999994</v>
      </c>
      <c r="BE22" s="456">
        <v>12.40315</v>
      </c>
      <c r="BF22" s="456">
        <v>11.80833</v>
      </c>
      <c r="BG22" s="456">
        <v>8.5945110000000007</v>
      </c>
      <c r="BH22" s="456">
        <v>7.6332380000000004</v>
      </c>
      <c r="BI22" s="456">
        <v>7.9163209999999999</v>
      </c>
      <c r="BJ22" s="456">
        <v>10.77577</v>
      </c>
      <c r="BK22" s="456">
        <v>11.57901</v>
      </c>
      <c r="BL22" s="456">
        <v>9.9424530000000004</v>
      </c>
      <c r="BM22" s="456">
        <v>8.9420929999999998</v>
      </c>
      <c r="BN22" s="456">
        <v>7.265663</v>
      </c>
      <c r="BO22" s="456">
        <v>7.4222510000000002</v>
      </c>
      <c r="BP22" s="456">
        <v>9.7326530000000009</v>
      </c>
      <c r="BQ22" s="456">
        <v>12.567539999999999</v>
      </c>
      <c r="BR22" s="456">
        <v>11.956469999999999</v>
      </c>
      <c r="BS22" s="456">
        <v>8.6866079999999997</v>
      </c>
      <c r="BT22" s="456">
        <v>7.7095349999999998</v>
      </c>
      <c r="BU22" s="456">
        <v>7.9897729999999996</v>
      </c>
      <c r="BV22" s="456">
        <v>10.867990000000001</v>
      </c>
    </row>
    <row r="23" spans="1:74" ht="11.1" customHeight="1" x14ac:dyDescent="0.2">
      <c r="A23" s="54" t="s">
        <v>602</v>
      </c>
      <c r="B23" s="739" t="s">
        <v>1012</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41.025505639999999</v>
      </c>
      <c r="AN23" s="452">
        <v>31.867463220000001</v>
      </c>
      <c r="AO23" s="452">
        <v>26.971184869999998</v>
      </c>
      <c r="AP23" s="452">
        <v>25.629351289999999</v>
      </c>
      <c r="AQ23" s="452">
        <v>29.227751919999999</v>
      </c>
      <c r="AR23" s="452">
        <v>36.890462409999998</v>
      </c>
      <c r="AS23" s="452">
        <v>43.3635892</v>
      </c>
      <c r="AT23" s="452">
        <v>38.695114519999997</v>
      </c>
      <c r="AU23" s="452">
        <v>32.44534711</v>
      </c>
      <c r="AV23" s="452">
        <v>27.790748870000002</v>
      </c>
      <c r="AW23" s="452">
        <v>25.998883806999999</v>
      </c>
      <c r="AX23" s="452">
        <v>33.991066365999998</v>
      </c>
      <c r="AY23" s="456">
        <v>35.612360000000002</v>
      </c>
      <c r="AZ23" s="456">
        <v>28.745840000000001</v>
      </c>
      <c r="BA23" s="456">
        <v>27.670470000000002</v>
      </c>
      <c r="BB23" s="456">
        <v>25.841999999999999</v>
      </c>
      <c r="BC23" s="456">
        <v>28.831029999999998</v>
      </c>
      <c r="BD23" s="456">
        <v>36.153239999999997</v>
      </c>
      <c r="BE23" s="456">
        <v>42.249960000000002</v>
      </c>
      <c r="BF23" s="456">
        <v>42.542230000000004</v>
      </c>
      <c r="BG23" s="456">
        <v>35.09881</v>
      </c>
      <c r="BH23" s="456">
        <v>28.525020000000001</v>
      </c>
      <c r="BI23" s="456">
        <v>26.229279999999999</v>
      </c>
      <c r="BJ23" s="456">
        <v>32.17633</v>
      </c>
      <c r="BK23" s="456">
        <v>34.732210000000002</v>
      </c>
      <c r="BL23" s="456">
        <v>28.814150000000001</v>
      </c>
      <c r="BM23" s="456">
        <v>27.6084</v>
      </c>
      <c r="BN23" s="456">
        <v>25.829360000000001</v>
      </c>
      <c r="BO23" s="456">
        <v>28.870909999999999</v>
      </c>
      <c r="BP23" s="456">
        <v>36.343829999999997</v>
      </c>
      <c r="BQ23" s="456">
        <v>42.60295</v>
      </c>
      <c r="BR23" s="456">
        <v>42.88212</v>
      </c>
      <c r="BS23" s="456">
        <v>35.303179999999998</v>
      </c>
      <c r="BT23" s="456">
        <v>28.620159999999998</v>
      </c>
      <c r="BU23" s="456">
        <v>26.23752</v>
      </c>
      <c r="BV23" s="456">
        <v>32.113950000000003</v>
      </c>
    </row>
    <row r="24" spans="1:74" ht="11.1" customHeight="1" x14ac:dyDescent="0.2">
      <c r="A24" s="54" t="s">
        <v>603</v>
      </c>
      <c r="B24" s="739" t="s">
        <v>1013</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13.504517330000001</v>
      </c>
      <c r="AN24" s="452">
        <v>11.31213047</v>
      </c>
      <c r="AO24" s="452">
        <v>9.2053357899999995</v>
      </c>
      <c r="AP24" s="452">
        <v>7.7401465500000004</v>
      </c>
      <c r="AQ24" s="452">
        <v>8.2299472999999992</v>
      </c>
      <c r="AR24" s="452">
        <v>10.61644205</v>
      </c>
      <c r="AS24" s="452">
        <v>13.7218667</v>
      </c>
      <c r="AT24" s="452">
        <v>12.947598169999999</v>
      </c>
      <c r="AU24" s="452">
        <v>10.53797674</v>
      </c>
      <c r="AV24" s="452">
        <v>8.54840993</v>
      </c>
      <c r="AW24" s="452">
        <v>7.7783932219</v>
      </c>
      <c r="AX24" s="452">
        <v>11.014850130999999</v>
      </c>
      <c r="AY24" s="456">
        <v>11.93966</v>
      </c>
      <c r="AZ24" s="456">
        <v>10.13613</v>
      </c>
      <c r="BA24" s="456">
        <v>9.4576969999999996</v>
      </c>
      <c r="BB24" s="456">
        <v>8.0066389999999998</v>
      </c>
      <c r="BC24" s="456">
        <v>8.4256919999999997</v>
      </c>
      <c r="BD24" s="456">
        <v>10.683400000000001</v>
      </c>
      <c r="BE24" s="456">
        <v>13.302060000000001</v>
      </c>
      <c r="BF24" s="456">
        <v>13.4872</v>
      </c>
      <c r="BG24" s="456">
        <v>11.07221</v>
      </c>
      <c r="BH24" s="456">
        <v>8.6155170000000005</v>
      </c>
      <c r="BI24" s="456">
        <v>7.9232480000000001</v>
      </c>
      <c r="BJ24" s="456">
        <v>10.76559</v>
      </c>
      <c r="BK24" s="456">
        <v>11.80974</v>
      </c>
      <c r="BL24" s="456">
        <v>10.24484</v>
      </c>
      <c r="BM24" s="456">
        <v>9.4613790000000009</v>
      </c>
      <c r="BN24" s="456">
        <v>8.0163790000000006</v>
      </c>
      <c r="BO24" s="456">
        <v>8.4467210000000001</v>
      </c>
      <c r="BP24" s="456">
        <v>10.723330000000001</v>
      </c>
      <c r="BQ24" s="456">
        <v>13.366070000000001</v>
      </c>
      <c r="BR24" s="456">
        <v>13.55748</v>
      </c>
      <c r="BS24" s="456">
        <v>11.12398</v>
      </c>
      <c r="BT24" s="456">
        <v>8.6440730000000006</v>
      </c>
      <c r="BU24" s="456">
        <v>7.938148</v>
      </c>
      <c r="BV24" s="456">
        <v>10.77474</v>
      </c>
    </row>
    <row r="25" spans="1:74" ht="11.1" customHeight="1" x14ac:dyDescent="0.2">
      <c r="A25" s="54" t="s">
        <v>604</v>
      </c>
      <c r="B25" s="739" t="s">
        <v>1014</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23.03381057</v>
      </c>
      <c r="AN25" s="452">
        <v>20.01144914</v>
      </c>
      <c r="AO25" s="452">
        <v>16.220994059999999</v>
      </c>
      <c r="AP25" s="452">
        <v>15.18241091</v>
      </c>
      <c r="AQ25" s="452">
        <v>18.450866340000001</v>
      </c>
      <c r="AR25" s="452">
        <v>23.684967060000002</v>
      </c>
      <c r="AS25" s="452">
        <v>27.904786860000002</v>
      </c>
      <c r="AT25" s="452">
        <v>28.18163466</v>
      </c>
      <c r="AU25" s="452">
        <v>23.448198659999999</v>
      </c>
      <c r="AV25" s="452">
        <v>19.432167110000002</v>
      </c>
      <c r="AW25" s="452">
        <v>14.671545946</v>
      </c>
      <c r="AX25" s="452">
        <v>17.074789953</v>
      </c>
      <c r="AY25" s="456">
        <v>20.57527</v>
      </c>
      <c r="AZ25" s="456">
        <v>18.166119999999999</v>
      </c>
      <c r="BA25" s="456">
        <v>16.498010000000001</v>
      </c>
      <c r="BB25" s="456">
        <v>15.21881</v>
      </c>
      <c r="BC25" s="456">
        <v>18.50741</v>
      </c>
      <c r="BD25" s="456">
        <v>24.528320000000001</v>
      </c>
      <c r="BE25" s="456">
        <v>30.01754</v>
      </c>
      <c r="BF25" s="456">
        <v>30.883030000000002</v>
      </c>
      <c r="BG25" s="456">
        <v>24.556319999999999</v>
      </c>
      <c r="BH25" s="456">
        <v>19.03182</v>
      </c>
      <c r="BI25" s="456">
        <v>14.99127</v>
      </c>
      <c r="BJ25" s="456">
        <v>17.822430000000001</v>
      </c>
      <c r="BK25" s="456">
        <v>21.422840000000001</v>
      </c>
      <c r="BL25" s="456">
        <v>18.529450000000001</v>
      </c>
      <c r="BM25" s="456">
        <v>16.597709999999999</v>
      </c>
      <c r="BN25" s="456">
        <v>15.319710000000001</v>
      </c>
      <c r="BO25" s="456">
        <v>18.64668</v>
      </c>
      <c r="BP25" s="456">
        <v>24.735499999999998</v>
      </c>
      <c r="BQ25" s="456">
        <v>30.286269999999998</v>
      </c>
      <c r="BR25" s="456">
        <v>31.128710000000002</v>
      </c>
      <c r="BS25" s="456">
        <v>24.712050000000001</v>
      </c>
      <c r="BT25" s="456">
        <v>19.11082</v>
      </c>
      <c r="BU25" s="456">
        <v>15.022589999999999</v>
      </c>
      <c r="BV25" s="456">
        <v>17.83192</v>
      </c>
    </row>
    <row r="26" spans="1:74" ht="11.1" customHeight="1" x14ac:dyDescent="0.2">
      <c r="A26" s="54" t="s">
        <v>605</v>
      </c>
      <c r="B26" s="739" t="s">
        <v>1015</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9.3591593900000003</v>
      </c>
      <c r="AN26" s="452">
        <v>7.7898567500000002</v>
      </c>
      <c r="AO26" s="452">
        <v>7.6026070900000002</v>
      </c>
      <c r="AP26" s="452">
        <v>7.1672339200000001</v>
      </c>
      <c r="AQ26" s="452">
        <v>8.3264952799999996</v>
      </c>
      <c r="AR26" s="452">
        <v>11.048954</v>
      </c>
      <c r="AS26" s="452">
        <v>13.33353612</v>
      </c>
      <c r="AT26" s="452">
        <v>13.398883359999999</v>
      </c>
      <c r="AU26" s="452">
        <v>10.1469018</v>
      </c>
      <c r="AV26" s="452">
        <v>7.7178012599999999</v>
      </c>
      <c r="AW26" s="452">
        <v>7.1750093231000003</v>
      </c>
      <c r="AX26" s="452">
        <v>8.1299257547000003</v>
      </c>
      <c r="AY26" s="456">
        <v>8.7929630000000003</v>
      </c>
      <c r="AZ26" s="456">
        <v>7.6843560000000002</v>
      </c>
      <c r="BA26" s="456">
        <v>7.768097</v>
      </c>
      <c r="BB26" s="456">
        <v>7.2926780000000004</v>
      </c>
      <c r="BC26" s="456">
        <v>8.4901409999999995</v>
      </c>
      <c r="BD26" s="456">
        <v>11.16994</v>
      </c>
      <c r="BE26" s="456">
        <v>14.315099999999999</v>
      </c>
      <c r="BF26" s="456">
        <v>13.69003</v>
      </c>
      <c r="BG26" s="456">
        <v>10.38231</v>
      </c>
      <c r="BH26" s="456">
        <v>7.8792010000000001</v>
      </c>
      <c r="BI26" s="456">
        <v>7.5308339999999996</v>
      </c>
      <c r="BJ26" s="456">
        <v>9.0093820000000004</v>
      </c>
      <c r="BK26" s="456">
        <v>9.2301210000000005</v>
      </c>
      <c r="BL26" s="456">
        <v>7.7798220000000002</v>
      </c>
      <c r="BM26" s="456">
        <v>7.8335030000000003</v>
      </c>
      <c r="BN26" s="456">
        <v>7.3548169999999997</v>
      </c>
      <c r="BO26" s="456">
        <v>8.5704689999999992</v>
      </c>
      <c r="BP26" s="456">
        <v>11.293950000000001</v>
      </c>
      <c r="BQ26" s="456">
        <v>14.50095</v>
      </c>
      <c r="BR26" s="456">
        <v>13.86613</v>
      </c>
      <c r="BS26" s="456">
        <v>10.495430000000001</v>
      </c>
      <c r="BT26" s="456">
        <v>7.9500909999999996</v>
      </c>
      <c r="BU26" s="456">
        <v>7.5896270000000001</v>
      </c>
      <c r="BV26" s="456">
        <v>9.0743799999999997</v>
      </c>
    </row>
    <row r="27" spans="1:74" ht="11.1" customHeight="1" x14ac:dyDescent="0.2">
      <c r="A27" s="54" t="s">
        <v>606</v>
      </c>
      <c r="B27" s="739" t="s">
        <v>1016</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14.81407388</v>
      </c>
      <c r="AN27" s="452">
        <v>12.583575590000001</v>
      </c>
      <c r="AO27" s="452">
        <v>11.36435694</v>
      </c>
      <c r="AP27" s="452">
        <v>9.8487990399999994</v>
      </c>
      <c r="AQ27" s="452">
        <v>9.4206781199999998</v>
      </c>
      <c r="AR27" s="452">
        <v>10.82402967</v>
      </c>
      <c r="AS27" s="452">
        <v>12.96936603</v>
      </c>
      <c r="AT27" s="452">
        <v>13.371841740000001</v>
      </c>
      <c r="AU27" s="452">
        <v>12.906800430000001</v>
      </c>
      <c r="AV27" s="452">
        <v>10.641044259999999</v>
      </c>
      <c r="AW27" s="452">
        <v>10.374073484</v>
      </c>
      <c r="AX27" s="452">
        <v>13.009776145</v>
      </c>
      <c r="AY27" s="456">
        <v>14.304510000000001</v>
      </c>
      <c r="AZ27" s="456">
        <v>12.369669999999999</v>
      </c>
      <c r="BA27" s="456">
        <v>11.19028</v>
      </c>
      <c r="BB27" s="456">
        <v>9.75244</v>
      </c>
      <c r="BC27" s="456">
        <v>9.5112850000000009</v>
      </c>
      <c r="BD27" s="456">
        <v>10.94819</v>
      </c>
      <c r="BE27" s="456">
        <v>14.185700000000001</v>
      </c>
      <c r="BF27" s="456">
        <v>14.47137</v>
      </c>
      <c r="BG27" s="456">
        <v>13.32601</v>
      </c>
      <c r="BH27" s="456">
        <v>10.977880000000001</v>
      </c>
      <c r="BI27" s="456">
        <v>10.68064</v>
      </c>
      <c r="BJ27" s="456">
        <v>13.857139999999999</v>
      </c>
      <c r="BK27" s="456">
        <v>14.887029999999999</v>
      </c>
      <c r="BL27" s="456">
        <v>12.470499999999999</v>
      </c>
      <c r="BM27" s="456">
        <v>11.201040000000001</v>
      </c>
      <c r="BN27" s="456">
        <v>9.7105409999999992</v>
      </c>
      <c r="BO27" s="456">
        <v>9.5153449999999999</v>
      </c>
      <c r="BP27" s="456">
        <v>10.961259999999999</v>
      </c>
      <c r="BQ27" s="456">
        <v>14.22734</v>
      </c>
      <c r="BR27" s="456">
        <v>14.52488</v>
      </c>
      <c r="BS27" s="456">
        <v>13.35431</v>
      </c>
      <c r="BT27" s="456">
        <v>11.025259999999999</v>
      </c>
      <c r="BU27" s="456">
        <v>10.65502</v>
      </c>
      <c r="BV27" s="456">
        <v>13.80589</v>
      </c>
    </row>
    <row r="28" spans="1:74" ht="11.1" customHeight="1" x14ac:dyDescent="0.2">
      <c r="A28" s="54" t="s">
        <v>607</v>
      </c>
      <c r="B28" s="739" t="s">
        <v>1017</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0.38575693</v>
      </c>
      <c r="AV28" s="452">
        <v>0.40786220000000001</v>
      </c>
      <c r="AW28" s="452">
        <v>0.42640620000000001</v>
      </c>
      <c r="AX28" s="452">
        <v>0.43743108000000003</v>
      </c>
      <c r="AY28" s="456">
        <v>0.45346920000000002</v>
      </c>
      <c r="AZ28" s="456">
        <v>0.3850288</v>
      </c>
      <c r="BA28" s="456">
        <v>0.39558470000000001</v>
      </c>
      <c r="BB28" s="456">
        <v>0.36926199999999998</v>
      </c>
      <c r="BC28" s="456">
        <v>0.37086079999999999</v>
      </c>
      <c r="BD28" s="456">
        <v>0.35685679999999997</v>
      </c>
      <c r="BE28" s="456">
        <v>0.3900901</v>
      </c>
      <c r="BF28" s="456">
        <v>0.40199319999999999</v>
      </c>
      <c r="BG28" s="456">
        <v>0.38646130000000001</v>
      </c>
      <c r="BH28" s="456">
        <v>0.40870649999999997</v>
      </c>
      <c r="BI28" s="456">
        <v>0.42702469999999998</v>
      </c>
      <c r="BJ28" s="456">
        <v>0.4376044</v>
      </c>
      <c r="BK28" s="456">
        <v>0.45281890000000002</v>
      </c>
      <c r="BL28" s="456">
        <v>0.38401940000000001</v>
      </c>
      <c r="BM28" s="456">
        <v>0.39408939999999998</v>
      </c>
      <c r="BN28" s="456">
        <v>0.36750379999999999</v>
      </c>
      <c r="BO28" s="456">
        <v>0.3687433</v>
      </c>
      <c r="BP28" s="456">
        <v>0.35454619999999998</v>
      </c>
      <c r="BQ28" s="456">
        <v>0.38734679999999999</v>
      </c>
      <c r="BR28" s="456">
        <v>0.39900590000000002</v>
      </c>
      <c r="BS28" s="456">
        <v>0.38345069999999998</v>
      </c>
      <c r="BT28" s="456">
        <v>0.4053986</v>
      </c>
      <c r="BU28" s="456">
        <v>0.42344100000000001</v>
      </c>
      <c r="BV28" s="456">
        <v>0.43381799999999998</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7"/>
      <c r="AZ29" s="457"/>
      <c r="BA29" s="457"/>
      <c r="BB29" s="457"/>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619</v>
      </c>
      <c r="B30" s="741" t="s">
        <v>993</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123.63423584</v>
      </c>
      <c r="AN30" s="299">
        <v>112.40434931</v>
      </c>
      <c r="AO30" s="299">
        <v>113.68008885</v>
      </c>
      <c r="AP30" s="299">
        <v>112.01752784999999</v>
      </c>
      <c r="AQ30" s="299">
        <v>119.13087197</v>
      </c>
      <c r="AR30" s="299">
        <v>129.72845845000001</v>
      </c>
      <c r="AS30" s="299">
        <v>143.16052875</v>
      </c>
      <c r="AT30" s="299">
        <v>140.98979700000001</v>
      </c>
      <c r="AU30" s="299">
        <v>128.74335058</v>
      </c>
      <c r="AV30" s="299">
        <v>125.63200538</v>
      </c>
      <c r="AW30" s="299">
        <v>116.349549</v>
      </c>
      <c r="AX30" s="299">
        <v>120.67526787</v>
      </c>
      <c r="AY30" s="462">
        <v>122.89060000000001</v>
      </c>
      <c r="AZ30" s="462">
        <v>113.54470000000001</v>
      </c>
      <c r="BA30" s="462">
        <v>117.05110000000001</v>
      </c>
      <c r="BB30" s="462">
        <v>113.0234</v>
      </c>
      <c r="BC30" s="462">
        <v>122.3364</v>
      </c>
      <c r="BD30" s="462">
        <v>131.26300000000001</v>
      </c>
      <c r="BE30" s="462">
        <v>144.7569</v>
      </c>
      <c r="BF30" s="462">
        <v>147.4289</v>
      </c>
      <c r="BG30" s="462">
        <v>132.7131</v>
      </c>
      <c r="BH30" s="462">
        <v>127.5822</v>
      </c>
      <c r="BI30" s="462">
        <v>122.7353</v>
      </c>
      <c r="BJ30" s="462">
        <v>126.72</v>
      </c>
      <c r="BK30" s="462">
        <v>129.4795</v>
      </c>
      <c r="BL30" s="462">
        <v>119.28279999999999</v>
      </c>
      <c r="BM30" s="462">
        <v>122.91970000000001</v>
      </c>
      <c r="BN30" s="462">
        <v>118.47620000000001</v>
      </c>
      <c r="BO30" s="462">
        <v>128.28049999999999</v>
      </c>
      <c r="BP30" s="462">
        <v>137.792</v>
      </c>
      <c r="BQ30" s="462">
        <v>151.89699999999999</v>
      </c>
      <c r="BR30" s="462">
        <v>154.76939999999999</v>
      </c>
      <c r="BS30" s="462">
        <v>139.1078</v>
      </c>
      <c r="BT30" s="462">
        <v>133.45820000000001</v>
      </c>
      <c r="BU30" s="462">
        <v>123.9483</v>
      </c>
      <c r="BV30" s="462">
        <v>127.9529</v>
      </c>
    </row>
    <row r="31" spans="1:74" ht="11.1" customHeight="1" x14ac:dyDescent="0.2">
      <c r="A31" s="54" t="s">
        <v>609</v>
      </c>
      <c r="B31" s="739" t="s">
        <v>1008</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4.4863212800000003</v>
      </c>
      <c r="AN31" s="452">
        <v>3.8758493399999998</v>
      </c>
      <c r="AO31" s="452">
        <v>3.92930607</v>
      </c>
      <c r="AP31" s="452">
        <v>3.80933126</v>
      </c>
      <c r="AQ31" s="452">
        <v>3.8473470399999998</v>
      </c>
      <c r="AR31" s="452">
        <v>4.3531160599999996</v>
      </c>
      <c r="AS31" s="452">
        <v>4.8642986800000001</v>
      </c>
      <c r="AT31" s="452">
        <v>4.5374458600000001</v>
      </c>
      <c r="AU31" s="452">
        <v>4.1620126400000004</v>
      </c>
      <c r="AV31" s="452">
        <v>4.0005257399999996</v>
      </c>
      <c r="AW31" s="452">
        <v>3.8391266977999998</v>
      </c>
      <c r="AX31" s="452">
        <v>4.1122950425000004</v>
      </c>
      <c r="AY31" s="456">
        <v>4.4452049999999996</v>
      </c>
      <c r="AZ31" s="456">
        <v>3.795347</v>
      </c>
      <c r="BA31" s="456">
        <v>3.9119980000000001</v>
      </c>
      <c r="BB31" s="456">
        <v>3.790483</v>
      </c>
      <c r="BC31" s="456">
        <v>3.8311299999999999</v>
      </c>
      <c r="BD31" s="456">
        <v>4.283264</v>
      </c>
      <c r="BE31" s="456">
        <v>4.8092930000000003</v>
      </c>
      <c r="BF31" s="456">
        <v>4.8446850000000001</v>
      </c>
      <c r="BG31" s="456">
        <v>4.2025639999999997</v>
      </c>
      <c r="BH31" s="456">
        <v>4.0007520000000003</v>
      </c>
      <c r="BI31" s="456">
        <v>3.7930079999999999</v>
      </c>
      <c r="BJ31" s="456">
        <v>3.9935849999999999</v>
      </c>
      <c r="BK31" s="456">
        <v>4.3674549999999996</v>
      </c>
      <c r="BL31" s="456">
        <v>3.7764660000000001</v>
      </c>
      <c r="BM31" s="456">
        <v>3.9010850000000001</v>
      </c>
      <c r="BN31" s="456">
        <v>3.7811319999999999</v>
      </c>
      <c r="BO31" s="456">
        <v>3.8215659999999998</v>
      </c>
      <c r="BP31" s="456">
        <v>4.2739330000000004</v>
      </c>
      <c r="BQ31" s="456">
        <v>4.8013909999999997</v>
      </c>
      <c r="BR31" s="456">
        <v>4.8317899999999998</v>
      </c>
      <c r="BS31" s="456">
        <v>4.1821809999999999</v>
      </c>
      <c r="BT31" s="456">
        <v>3.9763829999999998</v>
      </c>
      <c r="BU31" s="456">
        <v>3.7670689999999998</v>
      </c>
      <c r="BV31" s="456">
        <v>3.9635669999999998</v>
      </c>
    </row>
    <row r="32" spans="1:74" ht="11.1" customHeight="1" x14ac:dyDescent="0.2">
      <c r="A32" s="54" t="s">
        <v>610</v>
      </c>
      <c r="B32" s="740" t="s">
        <v>1009</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13.204651520000001</v>
      </c>
      <c r="AN32" s="452">
        <v>12.22497809</v>
      </c>
      <c r="AO32" s="452">
        <v>11.81156511</v>
      </c>
      <c r="AP32" s="452">
        <v>11.098626400000001</v>
      </c>
      <c r="AQ32" s="452">
        <v>11.413451269999999</v>
      </c>
      <c r="AR32" s="452">
        <v>12.51007982</v>
      </c>
      <c r="AS32" s="452">
        <v>14.660600649999999</v>
      </c>
      <c r="AT32" s="452">
        <v>13.84106403</v>
      </c>
      <c r="AU32" s="452">
        <v>12.21750185</v>
      </c>
      <c r="AV32" s="452">
        <v>11.85462626</v>
      </c>
      <c r="AW32" s="452">
        <v>11.456588567000001</v>
      </c>
      <c r="AX32" s="452">
        <v>13.011906010000001</v>
      </c>
      <c r="AY32" s="456">
        <v>13.19781</v>
      </c>
      <c r="AZ32" s="456">
        <v>12.1835</v>
      </c>
      <c r="BA32" s="456">
        <v>12.37879</v>
      </c>
      <c r="BB32" s="456">
        <v>11.53506</v>
      </c>
      <c r="BC32" s="456">
        <v>11.902810000000001</v>
      </c>
      <c r="BD32" s="456">
        <v>12.834949999999999</v>
      </c>
      <c r="BE32" s="456">
        <v>14.40968</v>
      </c>
      <c r="BF32" s="456">
        <v>14.63552</v>
      </c>
      <c r="BG32" s="456">
        <v>13.135020000000001</v>
      </c>
      <c r="BH32" s="456">
        <v>12.33357</v>
      </c>
      <c r="BI32" s="456">
        <v>12.24722</v>
      </c>
      <c r="BJ32" s="456">
        <v>13.769909999999999</v>
      </c>
      <c r="BK32" s="456">
        <v>13.857049999999999</v>
      </c>
      <c r="BL32" s="456">
        <v>12.549189999999999</v>
      </c>
      <c r="BM32" s="456">
        <v>12.697150000000001</v>
      </c>
      <c r="BN32" s="456">
        <v>11.82868</v>
      </c>
      <c r="BO32" s="456">
        <v>12.188599999999999</v>
      </c>
      <c r="BP32" s="456">
        <v>13.153409999999999</v>
      </c>
      <c r="BQ32" s="456">
        <v>14.79045</v>
      </c>
      <c r="BR32" s="456">
        <v>15.0031</v>
      </c>
      <c r="BS32" s="456">
        <v>13.46402</v>
      </c>
      <c r="BT32" s="456">
        <v>12.628259999999999</v>
      </c>
      <c r="BU32" s="456">
        <v>12.060090000000001</v>
      </c>
      <c r="BV32" s="456">
        <v>13.563079999999999</v>
      </c>
    </row>
    <row r="33" spans="1:74" ht="11.1" customHeight="1" x14ac:dyDescent="0.2">
      <c r="A33" s="54" t="s">
        <v>611</v>
      </c>
      <c r="B33" s="739" t="s">
        <v>1010</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16.053854999999999</v>
      </c>
      <c r="AN33" s="452">
        <v>14.464723469999999</v>
      </c>
      <c r="AO33" s="452">
        <v>14.71257597</v>
      </c>
      <c r="AP33" s="452">
        <v>14.03972862</v>
      </c>
      <c r="AQ33" s="452">
        <v>14.876814680000001</v>
      </c>
      <c r="AR33" s="452">
        <v>16.550516290000001</v>
      </c>
      <c r="AS33" s="452">
        <v>18.800384229999999</v>
      </c>
      <c r="AT33" s="452">
        <v>18.043889910000001</v>
      </c>
      <c r="AU33" s="452">
        <v>16.075414949999999</v>
      </c>
      <c r="AV33" s="452">
        <v>15.79481487</v>
      </c>
      <c r="AW33" s="452">
        <v>14.869223641</v>
      </c>
      <c r="AX33" s="452">
        <v>15.987465883</v>
      </c>
      <c r="AY33" s="456">
        <v>16.95815</v>
      </c>
      <c r="AZ33" s="456">
        <v>14.851000000000001</v>
      </c>
      <c r="BA33" s="456">
        <v>16.242249999999999</v>
      </c>
      <c r="BB33" s="456">
        <v>14.64818</v>
      </c>
      <c r="BC33" s="456">
        <v>16.276910000000001</v>
      </c>
      <c r="BD33" s="456">
        <v>17.159020000000002</v>
      </c>
      <c r="BE33" s="456">
        <v>18.646889999999999</v>
      </c>
      <c r="BF33" s="456">
        <v>18.69408</v>
      </c>
      <c r="BG33" s="456">
        <v>16.69651</v>
      </c>
      <c r="BH33" s="456">
        <v>15.95847</v>
      </c>
      <c r="BI33" s="456">
        <v>16.43805</v>
      </c>
      <c r="BJ33" s="456">
        <v>17.507680000000001</v>
      </c>
      <c r="BK33" s="456">
        <v>18.763349999999999</v>
      </c>
      <c r="BL33" s="456">
        <v>16.39527</v>
      </c>
      <c r="BM33" s="456">
        <v>17.882180000000002</v>
      </c>
      <c r="BN33" s="456">
        <v>16.06176</v>
      </c>
      <c r="BO33" s="456">
        <v>17.85473</v>
      </c>
      <c r="BP33" s="456">
        <v>18.81297</v>
      </c>
      <c r="BQ33" s="456">
        <v>20.46687</v>
      </c>
      <c r="BR33" s="456">
        <v>20.548480000000001</v>
      </c>
      <c r="BS33" s="456">
        <v>18.231580000000001</v>
      </c>
      <c r="BT33" s="456">
        <v>17.451899999999998</v>
      </c>
      <c r="BU33" s="456">
        <v>16.521049999999999</v>
      </c>
      <c r="BV33" s="456">
        <v>17.602979999999999</v>
      </c>
    </row>
    <row r="34" spans="1:74" ht="11.1" customHeight="1" x14ac:dyDescent="0.2">
      <c r="A34" s="54" t="s">
        <v>612</v>
      </c>
      <c r="B34" s="739" t="s">
        <v>1011</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9.8643916600000008</v>
      </c>
      <c r="AN34" s="452">
        <v>9.1142929299999995</v>
      </c>
      <c r="AO34" s="452">
        <v>8.9699702699999992</v>
      </c>
      <c r="AP34" s="452">
        <v>8.5183856999999996</v>
      </c>
      <c r="AQ34" s="452">
        <v>8.8192424999999997</v>
      </c>
      <c r="AR34" s="452">
        <v>9.7859478400000004</v>
      </c>
      <c r="AS34" s="452">
        <v>10.862954589999999</v>
      </c>
      <c r="AT34" s="452">
        <v>10.51009771</v>
      </c>
      <c r="AU34" s="452">
        <v>9.71116329</v>
      </c>
      <c r="AV34" s="452">
        <v>9.3775251300000004</v>
      </c>
      <c r="AW34" s="452">
        <v>9.0076216162999998</v>
      </c>
      <c r="AX34" s="452">
        <v>9.6991322126000004</v>
      </c>
      <c r="AY34" s="456">
        <v>9.7574749999999995</v>
      </c>
      <c r="AZ34" s="456">
        <v>9.0287830000000007</v>
      </c>
      <c r="BA34" s="456">
        <v>9.2240819999999992</v>
      </c>
      <c r="BB34" s="456">
        <v>8.677619</v>
      </c>
      <c r="BC34" s="456">
        <v>9.0783500000000004</v>
      </c>
      <c r="BD34" s="456">
        <v>9.9729829999999993</v>
      </c>
      <c r="BE34" s="456">
        <v>11.112259999999999</v>
      </c>
      <c r="BF34" s="456">
        <v>11.058590000000001</v>
      </c>
      <c r="BG34" s="456">
        <v>9.8093669999999999</v>
      </c>
      <c r="BH34" s="456">
        <v>9.5784439999999993</v>
      </c>
      <c r="BI34" s="456">
        <v>9.2621219999999997</v>
      </c>
      <c r="BJ34" s="456">
        <v>9.8088709999999999</v>
      </c>
      <c r="BK34" s="456">
        <v>9.9829059999999998</v>
      </c>
      <c r="BL34" s="456">
        <v>9.1747399999999999</v>
      </c>
      <c r="BM34" s="456">
        <v>9.3665489999999991</v>
      </c>
      <c r="BN34" s="456">
        <v>8.8092649999999999</v>
      </c>
      <c r="BO34" s="456">
        <v>9.2078290000000003</v>
      </c>
      <c r="BP34" s="456">
        <v>10.10829</v>
      </c>
      <c r="BQ34" s="456">
        <v>11.25658</v>
      </c>
      <c r="BR34" s="456">
        <v>11.1983</v>
      </c>
      <c r="BS34" s="456">
        <v>9.9202650000000006</v>
      </c>
      <c r="BT34" s="456">
        <v>9.6766590000000008</v>
      </c>
      <c r="BU34" s="456">
        <v>9.3504889999999996</v>
      </c>
      <c r="BV34" s="456">
        <v>9.8967189999999992</v>
      </c>
    </row>
    <row r="35" spans="1:74" ht="11.1" customHeight="1" x14ac:dyDescent="0.2">
      <c r="A35" s="54" t="s">
        <v>613</v>
      </c>
      <c r="B35" s="739" t="s">
        <v>1012</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29.688896509999999</v>
      </c>
      <c r="AN35" s="452">
        <v>26.35032519</v>
      </c>
      <c r="AO35" s="452">
        <v>26.928722669999999</v>
      </c>
      <c r="AP35" s="452">
        <v>27.547328830000001</v>
      </c>
      <c r="AQ35" s="452">
        <v>29.857796449999999</v>
      </c>
      <c r="AR35" s="452">
        <v>32.671450380000003</v>
      </c>
      <c r="AS35" s="452">
        <v>35.216115520000002</v>
      </c>
      <c r="AT35" s="452">
        <v>34.192503039999998</v>
      </c>
      <c r="AU35" s="452">
        <v>31.638208240000001</v>
      </c>
      <c r="AV35" s="452">
        <v>29.931574879999999</v>
      </c>
      <c r="AW35" s="452">
        <v>27.752841629999999</v>
      </c>
      <c r="AX35" s="452">
        <v>28.361703540000001</v>
      </c>
      <c r="AY35" s="456">
        <v>28.520969999999998</v>
      </c>
      <c r="AZ35" s="456">
        <v>26.796489999999999</v>
      </c>
      <c r="BA35" s="456">
        <v>27.259519999999998</v>
      </c>
      <c r="BB35" s="456">
        <v>27.213080000000001</v>
      </c>
      <c r="BC35" s="456">
        <v>30.071200000000001</v>
      </c>
      <c r="BD35" s="456">
        <v>32.138269999999999</v>
      </c>
      <c r="BE35" s="456">
        <v>35.660850000000003</v>
      </c>
      <c r="BF35" s="456">
        <v>35.911200000000001</v>
      </c>
      <c r="BG35" s="456">
        <v>32.324210000000001</v>
      </c>
      <c r="BH35" s="456">
        <v>30.4894</v>
      </c>
      <c r="BI35" s="456">
        <v>29.179549999999999</v>
      </c>
      <c r="BJ35" s="456">
        <v>29.625859999999999</v>
      </c>
      <c r="BK35" s="456">
        <v>29.86975</v>
      </c>
      <c r="BL35" s="456">
        <v>27.768460000000001</v>
      </c>
      <c r="BM35" s="456">
        <v>28.21931</v>
      </c>
      <c r="BN35" s="456">
        <v>28.072659999999999</v>
      </c>
      <c r="BO35" s="456">
        <v>30.977060000000002</v>
      </c>
      <c r="BP35" s="456">
        <v>33.136479999999999</v>
      </c>
      <c r="BQ35" s="456">
        <v>36.79665</v>
      </c>
      <c r="BR35" s="456">
        <v>37.00855</v>
      </c>
      <c r="BS35" s="456">
        <v>33.215319999999998</v>
      </c>
      <c r="BT35" s="456">
        <v>31.32122</v>
      </c>
      <c r="BU35" s="456">
        <v>29.177869999999999</v>
      </c>
      <c r="BV35" s="456">
        <v>29.658470000000001</v>
      </c>
    </row>
    <row r="36" spans="1:74" ht="11.1" customHeight="1" x14ac:dyDescent="0.2">
      <c r="A36" s="54" t="s">
        <v>614</v>
      </c>
      <c r="B36" s="739" t="s">
        <v>1013</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7.8514786599999997</v>
      </c>
      <c r="AN36" s="452">
        <v>7.1540995399999998</v>
      </c>
      <c r="AO36" s="452">
        <v>6.8048425799999999</v>
      </c>
      <c r="AP36" s="452">
        <v>7.1785384099999998</v>
      </c>
      <c r="AQ36" s="452">
        <v>7.4923691300000002</v>
      </c>
      <c r="AR36" s="452">
        <v>8.3972625000000001</v>
      </c>
      <c r="AS36" s="452">
        <v>9.5572490800000001</v>
      </c>
      <c r="AT36" s="452">
        <v>9.3216854900000001</v>
      </c>
      <c r="AU36" s="452">
        <v>8.5022134299999994</v>
      </c>
      <c r="AV36" s="452">
        <v>7.7322507800000002</v>
      </c>
      <c r="AW36" s="452">
        <v>7.0143468442000003</v>
      </c>
      <c r="AX36" s="452">
        <v>7.1800237776999998</v>
      </c>
      <c r="AY36" s="456">
        <v>7.64778</v>
      </c>
      <c r="AZ36" s="456">
        <v>7.0626829999999998</v>
      </c>
      <c r="BA36" s="456">
        <v>6.8453799999999996</v>
      </c>
      <c r="BB36" s="456">
        <v>7.1876819999999997</v>
      </c>
      <c r="BC36" s="456">
        <v>7.5628140000000004</v>
      </c>
      <c r="BD36" s="456">
        <v>8.386927</v>
      </c>
      <c r="BE36" s="456">
        <v>9.4451859999999996</v>
      </c>
      <c r="BF36" s="456">
        <v>9.6296890000000008</v>
      </c>
      <c r="BG36" s="456">
        <v>8.7345900000000007</v>
      </c>
      <c r="BH36" s="456">
        <v>7.7898399999999999</v>
      </c>
      <c r="BI36" s="456">
        <v>7.158074</v>
      </c>
      <c r="BJ36" s="456">
        <v>7.3128130000000002</v>
      </c>
      <c r="BK36" s="456">
        <v>7.702299</v>
      </c>
      <c r="BL36" s="456">
        <v>7.1061759999999996</v>
      </c>
      <c r="BM36" s="456">
        <v>6.8718389999999996</v>
      </c>
      <c r="BN36" s="456">
        <v>7.2043679999999997</v>
      </c>
      <c r="BO36" s="456">
        <v>7.5736559999999997</v>
      </c>
      <c r="BP36" s="456">
        <v>8.3902739999999998</v>
      </c>
      <c r="BQ36" s="456">
        <v>9.4368949999999998</v>
      </c>
      <c r="BR36" s="456">
        <v>9.6199130000000004</v>
      </c>
      <c r="BS36" s="456">
        <v>8.7101749999999996</v>
      </c>
      <c r="BT36" s="456">
        <v>7.7594760000000003</v>
      </c>
      <c r="BU36" s="456">
        <v>7.0741709999999998</v>
      </c>
      <c r="BV36" s="456">
        <v>7.2277889999999996</v>
      </c>
    </row>
    <row r="37" spans="1:74" ht="11.1" customHeight="1" x14ac:dyDescent="0.2">
      <c r="A37" s="54" t="s">
        <v>615</v>
      </c>
      <c r="B37" s="739" t="s">
        <v>1014</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18.446411040000001</v>
      </c>
      <c r="AN37" s="452">
        <v>17.873168450000001</v>
      </c>
      <c r="AO37" s="452">
        <v>17.466281819999999</v>
      </c>
      <c r="AP37" s="452">
        <v>17.831918680000001</v>
      </c>
      <c r="AQ37" s="452">
        <v>19.125576630000001</v>
      </c>
      <c r="AR37" s="452">
        <v>20.85413492</v>
      </c>
      <c r="AS37" s="452">
        <v>22.57213711</v>
      </c>
      <c r="AT37" s="452">
        <v>22.855712220000001</v>
      </c>
      <c r="AU37" s="452">
        <v>20.889758839999999</v>
      </c>
      <c r="AV37" s="452">
        <v>21.8780231</v>
      </c>
      <c r="AW37" s="452">
        <v>19.355606135999999</v>
      </c>
      <c r="AX37" s="452">
        <v>17.893784418999999</v>
      </c>
      <c r="AY37" s="456">
        <v>18.34112</v>
      </c>
      <c r="AZ37" s="456">
        <v>18.350020000000001</v>
      </c>
      <c r="BA37" s="456">
        <v>18.080729999999999</v>
      </c>
      <c r="BB37" s="456">
        <v>17.82432</v>
      </c>
      <c r="BC37" s="456">
        <v>19.777819999999998</v>
      </c>
      <c r="BD37" s="456">
        <v>21.797709999999999</v>
      </c>
      <c r="BE37" s="456">
        <v>23.346129999999999</v>
      </c>
      <c r="BF37" s="456">
        <v>24.515550000000001</v>
      </c>
      <c r="BG37" s="456">
        <v>21.992509999999999</v>
      </c>
      <c r="BH37" s="456">
        <v>22.180969999999999</v>
      </c>
      <c r="BI37" s="456">
        <v>21.281829999999999</v>
      </c>
      <c r="BJ37" s="456">
        <v>19.869710000000001</v>
      </c>
      <c r="BK37" s="456">
        <v>20.94923</v>
      </c>
      <c r="BL37" s="456">
        <v>20.918500000000002</v>
      </c>
      <c r="BM37" s="456">
        <v>20.743680000000001</v>
      </c>
      <c r="BN37" s="456">
        <v>20.44229</v>
      </c>
      <c r="BO37" s="456">
        <v>22.686599999999999</v>
      </c>
      <c r="BP37" s="456">
        <v>25.083960000000001</v>
      </c>
      <c r="BQ37" s="456">
        <v>26.878979999999999</v>
      </c>
      <c r="BR37" s="456">
        <v>28.293589999999998</v>
      </c>
      <c r="BS37" s="456">
        <v>25.483560000000001</v>
      </c>
      <c r="BT37" s="456">
        <v>25.347470000000001</v>
      </c>
      <c r="BU37" s="456">
        <v>22.593350000000001</v>
      </c>
      <c r="BV37" s="456">
        <v>21.19406</v>
      </c>
    </row>
    <row r="38" spans="1:74" ht="11.1" customHeight="1" x14ac:dyDescent="0.2">
      <c r="A38" s="54" t="s">
        <v>616</v>
      </c>
      <c r="B38" s="739" t="s">
        <v>1015</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9.1161916699999992</v>
      </c>
      <c r="AN38" s="452">
        <v>8.2920791900000008</v>
      </c>
      <c r="AO38" s="452">
        <v>8.9635201700000007</v>
      </c>
      <c r="AP38" s="452">
        <v>8.7377642400000006</v>
      </c>
      <c r="AQ38" s="452">
        <v>9.4065004400000003</v>
      </c>
      <c r="AR38" s="452">
        <v>10.22553776</v>
      </c>
      <c r="AS38" s="452">
        <v>11.048855809999999</v>
      </c>
      <c r="AT38" s="452">
        <v>11.436627830000001</v>
      </c>
      <c r="AU38" s="452">
        <v>10.11911645</v>
      </c>
      <c r="AV38" s="452">
        <v>9.5009559400000008</v>
      </c>
      <c r="AW38" s="452">
        <v>8.9701879647999991</v>
      </c>
      <c r="AX38" s="452">
        <v>9.1358032466000001</v>
      </c>
      <c r="AY38" s="456">
        <v>9.1730769999999993</v>
      </c>
      <c r="AZ38" s="456">
        <v>8.4239339999999991</v>
      </c>
      <c r="BA38" s="456">
        <v>9.1216279999999994</v>
      </c>
      <c r="BB38" s="456">
        <v>8.864414</v>
      </c>
      <c r="BC38" s="456">
        <v>9.5560919999999996</v>
      </c>
      <c r="BD38" s="456">
        <v>10.34484</v>
      </c>
      <c r="BE38" s="456">
        <v>11.48953</v>
      </c>
      <c r="BF38" s="456">
        <v>11.62344</v>
      </c>
      <c r="BG38" s="456">
        <v>10.31723</v>
      </c>
      <c r="BH38" s="456">
        <v>9.6555909999999994</v>
      </c>
      <c r="BI38" s="456">
        <v>9.1776459999999993</v>
      </c>
      <c r="BJ38" s="456">
        <v>9.468261</v>
      </c>
      <c r="BK38" s="456">
        <v>9.2999220000000005</v>
      </c>
      <c r="BL38" s="456">
        <v>8.5411199999999994</v>
      </c>
      <c r="BM38" s="456">
        <v>9.2569429999999997</v>
      </c>
      <c r="BN38" s="456">
        <v>9.0014629999999993</v>
      </c>
      <c r="BO38" s="456">
        <v>9.7055989999999994</v>
      </c>
      <c r="BP38" s="456">
        <v>10.509309999999999</v>
      </c>
      <c r="BQ38" s="456">
        <v>11.669180000000001</v>
      </c>
      <c r="BR38" s="456">
        <v>11.7967</v>
      </c>
      <c r="BS38" s="456">
        <v>10.458030000000001</v>
      </c>
      <c r="BT38" s="456">
        <v>9.7757109999999994</v>
      </c>
      <c r="BU38" s="456">
        <v>9.2849260000000005</v>
      </c>
      <c r="BV38" s="456">
        <v>9.5746420000000008</v>
      </c>
    </row>
    <row r="39" spans="1:74" ht="11.1" customHeight="1" x14ac:dyDescent="0.2">
      <c r="A39" s="54" t="s">
        <v>617</v>
      </c>
      <c r="B39" s="739" t="s">
        <v>1016</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14.45789283</v>
      </c>
      <c r="AN39" s="452">
        <v>12.629442879999999</v>
      </c>
      <c r="AO39" s="452">
        <v>13.63437704</v>
      </c>
      <c r="AP39" s="452">
        <v>12.818540069999999</v>
      </c>
      <c r="AQ39" s="452">
        <v>13.84690436</v>
      </c>
      <c r="AR39" s="452">
        <v>13.94500474</v>
      </c>
      <c r="AS39" s="452">
        <v>15.11571844</v>
      </c>
      <c r="AT39" s="452">
        <v>15.78286282</v>
      </c>
      <c r="AU39" s="452">
        <v>14.960845190000001</v>
      </c>
      <c r="AV39" s="452">
        <v>15.09269808</v>
      </c>
      <c r="AW39" s="452">
        <v>13.619847403</v>
      </c>
      <c r="AX39" s="452">
        <v>14.825298639</v>
      </c>
      <c r="AY39" s="456">
        <v>14.390269999999999</v>
      </c>
      <c r="AZ39" s="456">
        <v>12.621930000000001</v>
      </c>
      <c r="BA39" s="456">
        <v>13.53431</v>
      </c>
      <c r="BB39" s="456">
        <v>12.84586</v>
      </c>
      <c r="BC39" s="456">
        <v>13.830880000000001</v>
      </c>
      <c r="BD39" s="456">
        <v>13.90381</v>
      </c>
      <c r="BE39" s="456">
        <v>15.375120000000001</v>
      </c>
      <c r="BF39" s="456">
        <v>16.042729999999999</v>
      </c>
      <c r="BG39" s="456">
        <v>15.042529999999999</v>
      </c>
      <c r="BH39" s="456">
        <v>15.126250000000001</v>
      </c>
      <c r="BI39" s="456">
        <v>13.734260000000001</v>
      </c>
      <c r="BJ39" s="456">
        <v>14.89617</v>
      </c>
      <c r="BK39" s="456">
        <v>14.229810000000001</v>
      </c>
      <c r="BL39" s="456">
        <v>12.62321</v>
      </c>
      <c r="BM39" s="456">
        <v>13.530279999999999</v>
      </c>
      <c r="BN39" s="456">
        <v>12.839919999999999</v>
      </c>
      <c r="BO39" s="456">
        <v>13.81973</v>
      </c>
      <c r="BP39" s="456">
        <v>13.88663</v>
      </c>
      <c r="BQ39" s="456">
        <v>15.3447</v>
      </c>
      <c r="BR39" s="456">
        <v>16.00346</v>
      </c>
      <c r="BS39" s="456">
        <v>14.992610000000001</v>
      </c>
      <c r="BT39" s="456">
        <v>15.061920000000001</v>
      </c>
      <c r="BU39" s="456">
        <v>13.665459999999999</v>
      </c>
      <c r="BV39" s="456">
        <v>14.814920000000001</v>
      </c>
    </row>
    <row r="40" spans="1:74" ht="11.1" customHeight="1" x14ac:dyDescent="0.2">
      <c r="A40" s="54" t="s">
        <v>618</v>
      </c>
      <c r="B40" s="739" t="s">
        <v>1017</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0.45892715000000001</v>
      </c>
      <c r="AP40" s="452">
        <v>0.43736564</v>
      </c>
      <c r="AQ40" s="452">
        <v>0.44486946999999999</v>
      </c>
      <c r="AR40" s="452">
        <v>0.43540814</v>
      </c>
      <c r="AS40" s="452">
        <v>0.46221465</v>
      </c>
      <c r="AT40" s="452">
        <v>0.46790809999999999</v>
      </c>
      <c r="AU40" s="452">
        <v>0.46711571000000002</v>
      </c>
      <c r="AV40" s="452">
        <v>0.46901060999999999</v>
      </c>
      <c r="AW40" s="452">
        <v>0.46415849999999997</v>
      </c>
      <c r="AX40" s="452">
        <v>0.46785510000000002</v>
      </c>
      <c r="AY40" s="456">
        <v>0.45873140000000001</v>
      </c>
      <c r="AZ40" s="456">
        <v>0.43097479999999999</v>
      </c>
      <c r="BA40" s="456">
        <v>0.45244790000000001</v>
      </c>
      <c r="BB40" s="456">
        <v>0.436668</v>
      </c>
      <c r="BC40" s="456">
        <v>0.4483646</v>
      </c>
      <c r="BD40" s="456">
        <v>0.44123220000000002</v>
      </c>
      <c r="BE40" s="456">
        <v>0.46190160000000002</v>
      </c>
      <c r="BF40" s="456">
        <v>0.47340100000000002</v>
      </c>
      <c r="BG40" s="456">
        <v>0.45858189999999999</v>
      </c>
      <c r="BH40" s="456">
        <v>0.46890809999999999</v>
      </c>
      <c r="BI40" s="456">
        <v>0.4635726</v>
      </c>
      <c r="BJ40" s="456">
        <v>0.46711399999999997</v>
      </c>
      <c r="BK40" s="456">
        <v>0.45770040000000001</v>
      </c>
      <c r="BL40" s="456">
        <v>0.4296683</v>
      </c>
      <c r="BM40" s="456">
        <v>0.45065260000000001</v>
      </c>
      <c r="BN40" s="456">
        <v>0.43464009999999997</v>
      </c>
      <c r="BO40" s="456">
        <v>0.44508310000000001</v>
      </c>
      <c r="BP40" s="456">
        <v>0.43678800000000001</v>
      </c>
      <c r="BQ40" s="456">
        <v>0.45532810000000001</v>
      </c>
      <c r="BR40" s="456">
        <v>0.46555439999999998</v>
      </c>
      <c r="BS40" s="456">
        <v>0.4500362</v>
      </c>
      <c r="BT40" s="456">
        <v>0.45922669999999999</v>
      </c>
      <c r="BU40" s="456">
        <v>0.45384639999999998</v>
      </c>
      <c r="BV40" s="456">
        <v>0.45665850000000002</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7"/>
      <c r="AZ41" s="457"/>
      <c r="BA41" s="457"/>
      <c r="BB41" s="457"/>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630</v>
      </c>
      <c r="B42" s="741" t="s">
        <v>992</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85.220970539999996</v>
      </c>
      <c r="AN42" s="299">
        <v>79.866950250000002</v>
      </c>
      <c r="AO42" s="299">
        <v>83.903908110000003</v>
      </c>
      <c r="AP42" s="299">
        <v>84.871226680000007</v>
      </c>
      <c r="AQ42" s="299">
        <v>87.821102679999996</v>
      </c>
      <c r="AR42" s="299">
        <v>90.734055080000005</v>
      </c>
      <c r="AS42" s="299">
        <v>95.106565509999996</v>
      </c>
      <c r="AT42" s="299">
        <v>95.055091520000005</v>
      </c>
      <c r="AU42" s="299">
        <v>89.068774399999995</v>
      </c>
      <c r="AV42" s="299">
        <v>88.018232280000007</v>
      </c>
      <c r="AW42" s="299">
        <v>86.363415704999994</v>
      </c>
      <c r="AX42" s="299">
        <v>86.290843525</v>
      </c>
      <c r="AY42" s="462">
        <v>86.293670000000006</v>
      </c>
      <c r="AZ42" s="462">
        <v>80.90119</v>
      </c>
      <c r="BA42" s="462">
        <v>84.912540000000007</v>
      </c>
      <c r="BB42" s="462">
        <v>85.394549999999995</v>
      </c>
      <c r="BC42" s="462">
        <v>89.298929999999999</v>
      </c>
      <c r="BD42" s="462">
        <v>91.794489999999996</v>
      </c>
      <c r="BE42" s="462">
        <v>95.992289999999997</v>
      </c>
      <c r="BF42" s="462">
        <v>96.796210000000002</v>
      </c>
      <c r="BG42" s="462">
        <v>90.513829999999999</v>
      </c>
      <c r="BH42" s="462">
        <v>88.941810000000004</v>
      </c>
      <c r="BI42" s="462">
        <v>89.167410000000004</v>
      </c>
      <c r="BJ42" s="462">
        <v>89.089759999999998</v>
      </c>
      <c r="BK42" s="462">
        <v>89.398110000000003</v>
      </c>
      <c r="BL42" s="462">
        <v>83.791899999999998</v>
      </c>
      <c r="BM42" s="462">
        <v>88.006</v>
      </c>
      <c r="BN42" s="462">
        <v>88.477649999999997</v>
      </c>
      <c r="BO42" s="462">
        <v>92.712059999999994</v>
      </c>
      <c r="BP42" s="462">
        <v>95.435680000000005</v>
      </c>
      <c r="BQ42" s="462">
        <v>99.842449999999999</v>
      </c>
      <c r="BR42" s="462">
        <v>100.6241</v>
      </c>
      <c r="BS42" s="462">
        <v>94.119140000000002</v>
      </c>
      <c r="BT42" s="462">
        <v>92.281700000000001</v>
      </c>
      <c r="BU42" s="462">
        <v>90.568489999999997</v>
      </c>
      <c r="BV42" s="462">
        <v>90.4358</v>
      </c>
    </row>
    <row r="43" spans="1:74" ht="11.1" customHeight="1" x14ac:dyDescent="0.2">
      <c r="A43" s="54" t="s">
        <v>620</v>
      </c>
      <c r="B43" s="739" t="s">
        <v>1008</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1.2148490700000001</v>
      </c>
      <c r="AN43" s="452">
        <v>1.1089934699999999</v>
      </c>
      <c r="AO43" s="452">
        <v>1.13410327</v>
      </c>
      <c r="AP43" s="452">
        <v>1.1786531099999999</v>
      </c>
      <c r="AQ43" s="452">
        <v>1.2114239600000001</v>
      </c>
      <c r="AR43" s="452">
        <v>1.2545424700000001</v>
      </c>
      <c r="AS43" s="452">
        <v>1.32873759</v>
      </c>
      <c r="AT43" s="452">
        <v>1.31599439</v>
      </c>
      <c r="AU43" s="452">
        <v>1.2063603199999999</v>
      </c>
      <c r="AV43" s="452">
        <v>1.28713367</v>
      </c>
      <c r="AW43" s="452">
        <v>1.1692668644999999</v>
      </c>
      <c r="AX43" s="452">
        <v>1.1720111459</v>
      </c>
      <c r="AY43" s="456">
        <v>1.198313</v>
      </c>
      <c r="AZ43" s="456">
        <v>1.089818</v>
      </c>
      <c r="BA43" s="456">
        <v>1.1118060000000001</v>
      </c>
      <c r="BB43" s="456">
        <v>1.1560539999999999</v>
      </c>
      <c r="BC43" s="456">
        <v>1.1913549999999999</v>
      </c>
      <c r="BD43" s="456">
        <v>1.2289110000000001</v>
      </c>
      <c r="BE43" s="456">
        <v>1.301912</v>
      </c>
      <c r="BF43" s="456">
        <v>1.2898449999999999</v>
      </c>
      <c r="BG43" s="456">
        <v>1.181592</v>
      </c>
      <c r="BH43" s="456">
        <v>1.262202</v>
      </c>
      <c r="BI43" s="456">
        <v>1.1471039999999999</v>
      </c>
      <c r="BJ43" s="456">
        <v>1.150339</v>
      </c>
      <c r="BK43" s="456">
        <v>1.1768909999999999</v>
      </c>
      <c r="BL43" s="456">
        <v>1.0712090000000001</v>
      </c>
      <c r="BM43" s="456">
        <v>1.0940190000000001</v>
      </c>
      <c r="BN43" s="456">
        <v>1.1396040000000001</v>
      </c>
      <c r="BO43" s="456">
        <v>1.1754629999999999</v>
      </c>
      <c r="BP43" s="456">
        <v>1.213058</v>
      </c>
      <c r="BQ43" s="456">
        <v>1.284216</v>
      </c>
      <c r="BR43" s="456">
        <v>1.272224</v>
      </c>
      <c r="BS43" s="456">
        <v>1.1655150000000001</v>
      </c>
      <c r="BT43" s="456">
        <v>1.2457480000000001</v>
      </c>
      <c r="BU43" s="456">
        <v>1.131694</v>
      </c>
      <c r="BV43" s="456">
        <v>1.1343289999999999</v>
      </c>
    </row>
    <row r="44" spans="1:74" ht="11.1" customHeight="1" x14ac:dyDescent="0.2">
      <c r="A44" s="54" t="s">
        <v>621</v>
      </c>
      <c r="B44" s="740" t="s">
        <v>1009</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5.7867708200000001</v>
      </c>
      <c r="AN44" s="452">
        <v>5.3938305800000004</v>
      </c>
      <c r="AO44" s="452">
        <v>5.5003023799999999</v>
      </c>
      <c r="AP44" s="452">
        <v>5.5216793900000001</v>
      </c>
      <c r="AQ44" s="452">
        <v>5.8215235300000003</v>
      </c>
      <c r="AR44" s="452">
        <v>5.9490272700000002</v>
      </c>
      <c r="AS44" s="452">
        <v>6.6377096699999996</v>
      </c>
      <c r="AT44" s="452">
        <v>5.94915518</v>
      </c>
      <c r="AU44" s="452">
        <v>5.8984685299999997</v>
      </c>
      <c r="AV44" s="452">
        <v>5.6792021999999998</v>
      </c>
      <c r="AW44" s="452">
        <v>5.6149625400999996</v>
      </c>
      <c r="AX44" s="452">
        <v>5.6544550963000004</v>
      </c>
      <c r="AY44" s="456">
        <v>5.7945820000000001</v>
      </c>
      <c r="AZ44" s="456">
        <v>5.3945629999999998</v>
      </c>
      <c r="BA44" s="456">
        <v>5.6418509999999999</v>
      </c>
      <c r="BB44" s="456">
        <v>5.6420709999999996</v>
      </c>
      <c r="BC44" s="456">
        <v>5.9630859999999997</v>
      </c>
      <c r="BD44" s="456">
        <v>6.0480039999999997</v>
      </c>
      <c r="BE44" s="456">
        <v>6.6269489999999998</v>
      </c>
      <c r="BF44" s="456">
        <v>6.1057740000000003</v>
      </c>
      <c r="BG44" s="456">
        <v>6.0755720000000002</v>
      </c>
      <c r="BH44" s="456">
        <v>5.8082630000000002</v>
      </c>
      <c r="BI44" s="456">
        <v>5.8883859999999997</v>
      </c>
      <c r="BJ44" s="456">
        <v>5.8628669999999996</v>
      </c>
      <c r="BK44" s="456">
        <v>5.9671719999999997</v>
      </c>
      <c r="BL44" s="456">
        <v>5.4875819999999997</v>
      </c>
      <c r="BM44" s="456">
        <v>5.720383</v>
      </c>
      <c r="BN44" s="456">
        <v>5.713279</v>
      </c>
      <c r="BO44" s="456">
        <v>6.0305030000000004</v>
      </c>
      <c r="BP44" s="456">
        <v>6.1202370000000004</v>
      </c>
      <c r="BQ44" s="456">
        <v>6.7119080000000002</v>
      </c>
      <c r="BR44" s="456">
        <v>6.1882169999999999</v>
      </c>
      <c r="BS44" s="456">
        <v>6.1500769999999996</v>
      </c>
      <c r="BT44" s="456">
        <v>5.8775360000000001</v>
      </c>
      <c r="BU44" s="456">
        <v>5.8406159999999998</v>
      </c>
      <c r="BV44" s="456">
        <v>5.8123880000000003</v>
      </c>
    </row>
    <row r="45" spans="1:74" ht="11.1" customHeight="1" x14ac:dyDescent="0.2">
      <c r="A45" s="54" t="s">
        <v>622</v>
      </c>
      <c r="B45" s="739" t="s">
        <v>1010</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15.390291619999999</v>
      </c>
      <c r="AN45" s="452">
        <v>14.75024889</v>
      </c>
      <c r="AO45" s="452">
        <v>15.404087990000001</v>
      </c>
      <c r="AP45" s="452">
        <v>15.20536574</v>
      </c>
      <c r="AQ45" s="452">
        <v>15.63073981</v>
      </c>
      <c r="AR45" s="452">
        <v>16.033003770000001</v>
      </c>
      <c r="AS45" s="452">
        <v>16.809093260000001</v>
      </c>
      <c r="AT45" s="452">
        <v>16.871535959999999</v>
      </c>
      <c r="AU45" s="452">
        <v>15.845473910000001</v>
      </c>
      <c r="AV45" s="452">
        <v>15.628112140000001</v>
      </c>
      <c r="AW45" s="452">
        <v>15.686654288</v>
      </c>
      <c r="AX45" s="452">
        <v>15.74981942</v>
      </c>
      <c r="AY45" s="456">
        <v>15.72444</v>
      </c>
      <c r="AZ45" s="456">
        <v>14.91381</v>
      </c>
      <c r="BA45" s="456">
        <v>15.79551</v>
      </c>
      <c r="BB45" s="456">
        <v>15.390510000000001</v>
      </c>
      <c r="BC45" s="456">
        <v>16.008289999999999</v>
      </c>
      <c r="BD45" s="456">
        <v>16.199670000000001</v>
      </c>
      <c r="BE45" s="456">
        <v>16.803540000000002</v>
      </c>
      <c r="BF45" s="456">
        <v>16.93365</v>
      </c>
      <c r="BG45" s="456">
        <v>15.95312</v>
      </c>
      <c r="BH45" s="456">
        <v>15.63388</v>
      </c>
      <c r="BI45" s="456">
        <v>16.201750000000001</v>
      </c>
      <c r="BJ45" s="456">
        <v>16.038160000000001</v>
      </c>
      <c r="BK45" s="456">
        <v>16.155860000000001</v>
      </c>
      <c r="BL45" s="456">
        <v>15.281140000000001</v>
      </c>
      <c r="BM45" s="456">
        <v>16.194880000000001</v>
      </c>
      <c r="BN45" s="456">
        <v>15.75708</v>
      </c>
      <c r="BO45" s="456">
        <v>16.42333</v>
      </c>
      <c r="BP45" s="456">
        <v>16.635449999999999</v>
      </c>
      <c r="BQ45" s="456">
        <v>17.264569999999999</v>
      </c>
      <c r="BR45" s="456">
        <v>17.403110000000002</v>
      </c>
      <c r="BS45" s="456">
        <v>16.345649999999999</v>
      </c>
      <c r="BT45" s="456">
        <v>16.030370000000001</v>
      </c>
      <c r="BU45" s="456">
        <v>16.248439999999999</v>
      </c>
      <c r="BV45" s="456">
        <v>16.087399999999999</v>
      </c>
    </row>
    <row r="46" spans="1:74" ht="11.1" customHeight="1" x14ac:dyDescent="0.2">
      <c r="A46" s="54" t="s">
        <v>623</v>
      </c>
      <c r="B46" s="739" t="s">
        <v>1011</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8.2839282599999997</v>
      </c>
      <c r="AN46" s="452">
        <v>7.7578051099999996</v>
      </c>
      <c r="AO46" s="452">
        <v>8.2731367000000002</v>
      </c>
      <c r="AP46" s="452">
        <v>8.3144925999999995</v>
      </c>
      <c r="AQ46" s="452">
        <v>8.4999669699999991</v>
      </c>
      <c r="AR46" s="452">
        <v>8.8758315900000007</v>
      </c>
      <c r="AS46" s="452">
        <v>9.1411742100000009</v>
      </c>
      <c r="AT46" s="452">
        <v>9.4304848700000008</v>
      </c>
      <c r="AU46" s="452">
        <v>8.6454750300000001</v>
      </c>
      <c r="AV46" s="452">
        <v>8.6230867100000008</v>
      </c>
      <c r="AW46" s="452">
        <v>8.7794435004999993</v>
      </c>
      <c r="AX46" s="452">
        <v>8.7438455085999998</v>
      </c>
      <c r="AY46" s="456">
        <v>8.4802320000000009</v>
      </c>
      <c r="AZ46" s="456">
        <v>7.9176299999999999</v>
      </c>
      <c r="BA46" s="456">
        <v>8.4274389999999997</v>
      </c>
      <c r="BB46" s="456">
        <v>8.4641800000000007</v>
      </c>
      <c r="BC46" s="456">
        <v>8.6762160000000002</v>
      </c>
      <c r="BD46" s="456">
        <v>9.0138990000000003</v>
      </c>
      <c r="BE46" s="456">
        <v>9.26586</v>
      </c>
      <c r="BF46" s="456">
        <v>9.5669120000000003</v>
      </c>
      <c r="BG46" s="456">
        <v>8.7667300000000008</v>
      </c>
      <c r="BH46" s="456">
        <v>8.772214</v>
      </c>
      <c r="BI46" s="456">
        <v>8.9334450000000007</v>
      </c>
      <c r="BJ46" s="456">
        <v>8.9026809999999994</v>
      </c>
      <c r="BK46" s="456">
        <v>8.6424679999999992</v>
      </c>
      <c r="BL46" s="456">
        <v>8.0782930000000004</v>
      </c>
      <c r="BM46" s="456">
        <v>8.615634</v>
      </c>
      <c r="BN46" s="456">
        <v>8.6792630000000006</v>
      </c>
      <c r="BO46" s="456">
        <v>8.9084690000000002</v>
      </c>
      <c r="BP46" s="456">
        <v>9.2586019999999998</v>
      </c>
      <c r="BQ46" s="456">
        <v>9.5027010000000001</v>
      </c>
      <c r="BR46" s="456">
        <v>9.804176</v>
      </c>
      <c r="BS46" s="456">
        <v>8.9788940000000004</v>
      </c>
      <c r="BT46" s="456">
        <v>8.9889729999999997</v>
      </c>
      <c r="BU46" s="456">
        <v>9.1471529999999994</v>
      </c>
      <c r="BV46" s="456">
        <v>9.1074640000000002</v>
      </c>
    </row>
    <row r="47" spans="1:74" ht="11.1" customHeight="1" x14ac:dyDescent="0.2">
      <c r="A47" s="54" t="s">
        <v>624</v>
      </c>
      <c r="B47" s="739" t="s">
        <v>1012</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11.174032130000001</v>
      </c>
      <c r="AN47" s="452">
        <v>10.19790306</v>
      </c>
      <c r="AO47" s="452">
        <v>11.33218329</v>
      </c>
      <c r="AP47" s="452">
        <v>11.15656527</v>
      </c>
      <c r="AQ47" s="452">
        <v>11.718516149999999</v>
      </c>
      <c r="AR47" s="452">
        <v>11.84402218</v>
      </c>
      <c r="AS47" s="452">
        <v>12.218207169999999</v>
      </c>
      <c r="AT47" s="452">
        <v>12.19461606</v>
      </c>
      <c r="AU47" s="452">
        <v>11.4903183</v>
      </c>
      <c r="AV47" s="452">
        <v>11.382469670000001</v>
      </c>
      <c r="AW47" s="452">
        <v>10.970408172999999</v>
      </c>
      <c r="AX47" s="452">
        <v>11.061716756999999</v>
      </c>
      <c r="AY47" s="456">
        <v>11.203200000000001</v>
      </c>
      <c r="AZ47" s="456">
        <v>10.515689999999999</v>
      </c>
      <c r="BA47" s="456">
        <v>11.58226</v>
      </c>
      <c r="BB47" s="456">
        <v>11.365410000000001</v>
      </c>
      <c r="BC47" s="456">
        <v>12.075419999999999</v>
      </c>
      <c r="BD47" s="456">
        <v>11.960800000000001</v>
      </c>
      <c r="BE47" s="456">
        <v>12.58629</v>
      </c>
      <c r="BF47" s="456">
        <v>12.41385</v>
      </c>
      <c r="BG47" s="456">
        <v>11.62656</v>
      </c>
      <c r="BH47" s="456">
        <v>11.57447</v>
      </c>
      <c r="BI47" s="456">
        <v>11.45008</v>
      </c>
      <c r="BJ47" s="456">
        <v>11.476240000000001</v>
      </c>
      <c r="BK47" s="456">
        <v>11.58113</v>
      </c>
      <c r="BL47" s="456">
        <v>10.78912</v>
      </c>
      <c r="BM47" s="456">
        <v>11.833679999999999</v>
      </c>
      <c r="BN47" s="456">
        <v>11.593730000000001</v>
      </c>
      <c r="BO47" s="456">
        <v>12.30885</v>
      </c>
      <c r="BP47" s="456">
        <v>12.221719999999999</v>
      </c>
      <c r="BQ47" s="456">
        <v>12.88456</v>
      </c>
      <c r="BR47" s="456">
        <v>12.718870000000001</v>
      </c>
      <c r="BS47" s="456">
        <v>11.899190000000001</v>
      </c>
      <c r="BT47" s="456">
        <v>11.85547</v>
      </c>
      <c r="BU47" s="456">
        <v>11.53805</v>
      </c>
      <c r="BV47" s="456">
        <v>11.584720000000001</v>
      </c>
    </row>
    <row r="48" spans="1:74" ht="11.1" customHeight="1" x14ac:dyDescent="0.2">
      <c r="A48" s="54" t="s">
        <v>625</v>
      </c>
      <c r="B48" s="739" t="s">
        <v>1013</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8.2761831000000008</v>
      </c>
      <c r="AN48" s="452">
        <v>7.8368593999999998</v>
      </c>
      <c r="AO48" s="452">
        <v>8.2475980900000003</v>
      </c>
      <c r="AP48" s="452">
        <v>8.4141728199999992</v>
      </c>
      <c r="AQ48" s="452">
        <v>8.5704023800000009</v>
      </c>
      <c r="AR48" s="452">
        <v>8.6724024499999999</v>
      </c>
      <c r="AS48" s="452">
        <v>8.9834624600000001</v>
      </c>
      <c r="AT48" s="452">
        <v>9.0805735100000007</v>
      </c>
      <c r="AU48" s="452">
        <v>8.6684765800000001</v>
      </c>
      <c r="AV48" s="452">
        <v>8.4857859199999996</v>
      </c>
      <c r="AW48" s="452">
        <v>8.0972599339000002</v>
      </c>
      <c r="AX48" s="452">
        <v>8.0304689214000007</v>
      </c>
      <c r="AY48" s="456">
        <v>8.3354569999999999</v>
      </c>
      <c r="AZ48" s="456">
        <v>7.8637940000000004</v>
      </c>
      <c r="BA48" s="456">
        <v>8.2219890000000007</v>
      </c>
      <c r="BB48" s="456">
        <v>8.3945500000000006</v>
      </c>
      <c r="BC48" s="456">
        <v>8.5658879999999993</v>
      </c>
      <c r="BD48" s="456">
        <v>8.6210830000000005</v>
      </c>
      <c r="BE48" s="456">
        <v>8.9446209999999997</v>
      </c>
      <c r="BF48" s="456">
        <v>9.0187580000000001</v>
      </c>
      <c r="BG48" s="456">
        <v>8.6245399999999997</v>
      </c>
      <c r="BH48" s="456">
        <v>8.4429909999999992</v>
      </c>
      <c r="BI48" s="456">
        <v>8.1182850000000002</v>
      </c>
      <c r="BJ48" s="456">
        <v>8.0771490000000004</v>
      </c>
      <c r="BK48" s="456">
        <v>8.2993989999999993</v>
      </c>
      <c r="BL48" s="456">
        <v>7.8355959999999998</v>
      </c>
      <c r="BM48" s="456">
        <v>8.2054120000000008</v>
      </c>
      <c r="BN48" s="456">
        <v>8.3949940000000005</v>
      </c>
      <c r="BO48" s="456">
        <v>8.5733280000000001</v>
      </c>
      <c r="BP48" s="456">
        <v>8.6292270000000002</v>
      </c>
      <c r="BQ48" s="456">
        <v>8.9395819999999997</v>
      </c>
      <c r="BR48" s="456">
        <v>9.0079139999999995</v>
      </c>
      <c r="BS48" s="456">
        <v>8.6112319999999993</v>
      </c>
      <c r="BT48" s="456">
        <v>8.4336000000000002</v>
      </c>
      <c r="BU48" s="456">
        <v>8.0948279999999997</v>
      </c>
      <c r="BV48" s="456">
        <v>8.0503180000000008</v>
      </c>
    </row>
    <row r="49" spans="1:74" ht="11.1" customHeight="1" x14ac:dyDescent="0.2">
      <c r="A49" s="54" t="s">
        <v>626</v>
      </c>
      <c r="B49" s="739" t="s">
        <v>1014</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21.69924031</v>
      </c>
      <c r="AN49" s="452">
        <v>20.42268516</v>
      </c>
      <c r="AO49" s="452">
        <v>20.785172070000002</v>
      </c>
      <c r="AP49" s="452">
        <v>21.605335539999999</v>
      </c>
      <c r="AQ49" s="452">
        <v>21.924998550000002</v>
      </c>
      <c r="AR49" s="452">
        <v>22.670061019999999</v>
      </c>
      <c r="AS49" s="452">
        <v>23.644567469999998</v>
      </c>
      <c r="AT49" s="452">
        <v>23.908683020000002</v>
      </c>
      <c r="AU49" s="452">
        <v>22.659594970000001</v>
      </c>
      <c r="AV49" s="452">
        <v>22.34642315</v>
      </c>
      <c r="AW49" s="452">
        <v>22.122021407999998</v>
      </c>
      <c r="AX49" s="452">
        <v>21.872853585000001</v>
      </c>
      <c r="AY49" s="456">
        <v>21.896570000000001</v>
      </c>
      <c r="AZ49" s="456">
        <v>20.664439999999999</v>
      </c>
      <c r="BA49" s="456">
        <v>20.793230000000001</v>
      </c>
      <c r="BB49" s="456">
        <v>21.414570000000001</v>
      </c>
      <c r="BC49" s="456">
        <v>22.274539999999998</v>
      </c>
      <c r="BD49" s="456">
        <v>23.22269</v>
      </c>
      <c r="BE49" s="456">
        <v>24.078230000000001</v>
      </c>
      <c r="BF49" s="456">
        <v>25.11224</v>
      </c>
      <c r="BG49" s="456">
        <v>23.591989999999999</v>
      </c>
      <c r="BH49" s="456">
        <v>22.835740000000001</v>
      </c>
      <c r="BI49" s="456">
        <v>23.47766</v>
      </c>
      <c r="BJ49" s="456">
        <v>23.52178</v>
      </c>
      <c r="BK49" s="456">
        <v>23.858409999999999</v>
      </c>
      <c r="BL49" s="456">
        <v>22.657540000000001</v>
      </c>
      <c r="BM49" s="456">
        <v>22.95111</v>
      </c>
      <c r="BN49" s="456">
        <v>23.574269999999999</v>
      </c>
      <c r="BO49" s="456">
        <v>24.68121</v>
      </c>
      <c r="BP49" s="456">
        <v>25.783090000000001</v>
      </c>
      <c r="BQ49" s="456">
        <v>26.79579</v>
      </c>
      <c r="BR49" s="456">
        <v>27.804379999999998</v>
      </c>
      <c r="BS49" s="456">
        <v>26.21387</v>
      </c>
      <c r="BT49" s="456">
        <v>25.1708</v>
      </c>
      <c r="BU49" s="456">
        <v>24.55358</v>
      </c>
      <c r="BV49" s="456">
        <v>24.537330000000001</v>
      </c>
    </row>
    <row r="50" spans="1:74" ht="11.1" customHeight="1" x14ac:dyDescent="0.2">
      <c r="A50" s="54" t="s">
        <v>627</v>
      </c>
      <c r="B50" s="739" t="s">
        <v>1015</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6.9061420800000004</v>
      </c>
      <c r="AN50" s="452">
        <v>6.3201545599999998</v>
      </c>
      <c r="AO50" s="452">
        <v>6.7518083000000004</v>
      </c>
      <c r="AP50" s="452">
        <v>6.8428443999999997</v>
      </c>
      <c r="AQ50" s="452">
        <v>7.6498577399999999</v>
      </c>
      <c r="AR50" s="452">
        <v>7.9559909199999996</v>
      </c>
      <c r="AS50" s="452">
        <v>8.54460877</v>
      </c>
      <c r="AT50" s="452">
        <v>8.2518075500000005</v>
      </c>
      <c r="AU50" s="452">
        <v>7.5430489600000001</v>
      </c>
      <c r="AV50" s="452">
        <v>7.3011672299999999</v>
      </c>
      <c r="AW50" s="452">
        <v>7.1222629652</v>
      </c>
      <c r="AX50" s="452">
        <v>7.1357370646999998</v>
      </c>
      <c r="AY50" s="456">
        <v>7.0830700000000002</v>
      </c>
      <c r="AZ50" s="456">
        <v>6.4331379999999996</v>
      </c>
      <c r="BA50" s="456">
        <v>6.8589310000000001</v>
      </c>
      <c r="BB50" s="456">
        <v>6.9387249999999998</v>
      </c>
      <c r="BC50" s="456">
        <v>7.7508660000000003</v>
      </c>
      <c r="BD50" s="456">
        <v>8.0468270000000004</v>
      </c>
      <c r="BE50" s="456">
        <v>8.6366849999999999</v>
      </c>
      <c r="BF50" s="456">
        <v>8.3426770000000001</v>
      </c>
      <c r="BG50" s="456">
        <v>7.618125</v>
      </c>
      <c r="BH50" s="456">
        <v>7.3759819999999996</v>
      </c>
      <c r="BI50" s="456">
        <v>7.189419</v>
      </c>
      <c r="BJ50" s="456">
        <v>7.2152029999999998</v>
      </c>
      <c r="BK50" s="456">
        <v>7.1542459999999997</v>
      </c>
      <c r="BL50" s="456">
        <v>6.4914310000000004</v>
      </c>
      <c r="BM50" s="456">
        <v>6.9134549999999999</v>
      </c>
      <c r="BN50" s="456">
        <v>6.9889760000000001</v>
      </c>
      <c r="BO50" s="456">
        <v>7.8025270000000004</v>
      </c>
      <c r="BP50" s="456">
        <v>8.0993250000000003</v>
      </c>
      <c r="BQ50" s="456">
        <v>8.6899440000000006</v>
      </c>
      <c r="BR50" s="456">
        <v>8.3908989999999992</v>
      </c>
      <c r="BS50" s="456">
        <v>7.6594620000000004</v>
      </c>
      <c r="BT50" s="456">
        <v>7.4193470000000001</v>
      </c>
      <c r="BU50" s="456">
        <v>7.2311360000000002</v>
      </c>
      <c r="BV50" s="456">
        <v>7.2572450000000002</v>
      </c>
    </row>
    <row r="51" spans="1:74" ht="11.1" customHeight="1" x14ac:dyDescent="0.2">
      <c r="A51" s="54" t="s">
        <v>628</v>
      </c>
      <c r="B51" s="739" t="s">
        <v>1016</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6.0871427000000002</v>
      </c>
      <c r="AN51" s="452">
        <v>5.72316614</v>
      </c>
      <c r="AO51" s="452">
        <v>6.0672275300000003</v>
      </c>
      <c r="AP51" s="452">
        <v>6.2271083100000002</v>
      </c>
      <c r="AQ51" s="452">
        <v>6.3808558</v>
      </c>
      <c r="AR51" s="452">
        <v>7.0699620599999999</v>
      </c>
      <c r="AS51" s="452">
        <v>7.3699903000000004</v>
      </c>
      <c r="AT51" s="452">
        <v>7.6133337399999998</v>
      </c>
      <c r="AU51" s="452">
        <v>6.6826540799999998</v>
      </c>
      <c r="AV51" s="452">
        <v>6.8345415200000001</v>
      </c>
      <c r="AW51" s="452">
        <v>6.3867247316000002</v>
      </c>
      <c r="AX51" s="452">
        <v>6.4472432762</v>
      </c>
      <c r="AY51" s="456">
        <v>6.170814</v>
      </c>
      <c r="AZ51" s="456">
        <v>5.7505629999999996</v>
      </c>
      <c r="BA51" s="456">
        <v>6.0698309999999998</v>
      </c>
      <c r="BB51" s="456">
        <v>6.2222429999999997</v>
      </c>
      <c r="BC51" s="456">
        <v>6.3789429999999996</v>
      </c>
      <c r="BD51" s="456">
        <v>7.043215</v>
      </c>
      <c r="BE51" s="456">
        <v>7.3193109999999999</v>
      </c>
      <c r="BF51" s="456">
        <v>7.5741389999999997</v>
      </c>
      <c r="BG51" s="456">
        <v>6.6471619999999998</v>
      </c>
      <c r="BH51" s="456">
        <v>6.7862749999999998</v>
      </c>
      <c r="BI51" s="456">
        <v>6.347429</v>
      </c>
      <c r="BJ51" s="456">
        <v>6.423273</v>
      </c>
      <c r="BK51" s="456">
        <v>6.1562479999999997</v>
      </c>
      <c r="BL51" s="456">
        <v>5.7427580000000003</v>
      </c>
      <c r="BM51" s="456">
        <v>6.0682130000000001</v>
      </c>
      <c r="BN51" s="456">
        <v>6.2302179999999998</v>
      </c>
      <c r="BO51" s="456">
        <v>6.3939529999999998</v>
      </c>
      <c r="BP51" s="456">
        <v>7.065474</v>
      </c>
      <c r="BQ51" s="456">
        <v>7.340516</v>
      </c>
      <c r="BR51" s="456">
        <v>7.5962579999999997</v>
      </c>
      <c r="BS51" s="456">
        <v>6.6670689999999997</v>
      </c>
      <c r="BT51" s="456">
        <v>6.8100290000000001</v>
      </c>
      <c r="BU51" s="456">
        <v>6.3690889999999998</v>
      </c>
      <c r="BV51" s="456">
        <v>6.4425429999999997</v>
      </c>
    </row>
    <row r="52" spans="1:74" s="738" customFormat="1" ht="11.1" customHeight="1" x14ac:dyDescent="0.2">
      <c r="A52" s="314" t="s">
        <v>629</v>
      </c>
      <c r="B52" s="737" t="s">
        <v>1017</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0.40500950000000002</v>
      </c>
      <c r="AQ52" s="557">
        <v>0.41281779000000002</v>
      </c>
      <c r="AR52" s="557">
        <v>0.40921134999999997</v>
      </c>
      <c r="AS52" s="557">
        <v>0.42901458999999997</v>
      </c>
      <c r="AT52" s="557">
        <v>0.43890722999999998</v>
      </c>
      <c r="AU52" s="557">
        <v>0.42890372999999998</v>
      </c>
      <c r="AV52" s="557">
        <v>0.45031007000000001</v>
      </c>
      <c r="AW52" s="557">
        <v>0.41441129999999998</v>
      </c>
      <c r="AX52" s="557">
        <v>0.42269275000000001</v>
      </c>
      <c r="AY52" s="459">
        <v>0.40698580000000001</v>
      </c>
      <c r="AZ52" s="459">
        <v>0.35775059999999997</v>
      </c>
      <c r="BA52" s="459">
        <v>0.40969870000000003</v>
      </c>
      <c r="BB52" s="459">
        <v>0.4062345</v>
      </c>
      <c r="BC52" s="459">
        <v>0.41432229999999998</v>
      </c>
      <c r="BD52" s="459">
        <v>0.40938770000000002</v>
      </c>
      <c r="BE52" s="459">
        <v>0.42889480000000002</v>
      </c>
      <c r="BF52" s="459">
        <v>0.43836720000000001</v>
      </c>
      <c r="BG52" s="459">
        <v>0.42843199999999998</v>
      </c>
      <c r="BH52" s="459">
        <v>0.4497968</v>
      </c>
      <c r="BI52" s="459">
        <v>0.41385100000000002</v>
      </c>
      <c r="BJ52" s="459">
        <v>0.42206729999999998</v>
      </c>
      <c r="BK52" s="459">
        <v>0.40628560000000002</v>
      </c>
      <c r="BL52" s="459">
        <v>0.35722959999999998</v>
      </c>
      <c r="BM52" s="459">
        <v>0.40921790000000002</v>
      </c>
      <c r="BN52" s="459">
        <v>0.40623300000000001</v>
      </c>
      <c r="BO52" s="459">
        <v>0.41442040000000002</v>
      </c>
      <c r="BP52" s="459">
        <v>0.4095028</v>
      </c>
      <c r="BQ52" s="459">
        <v>0.42866609999999999</v>
      </c>
      <c r="BR52" s="459">
        <v>0.43810070000000001</v>
      </c>
      <c r="BS52" s="459">
        <v>0.42818289999999998</v>
      </c>
      <c r="BT52" s="459">
        <v>0.44982349999999999</v>
      </c>
      <c r="BU52" s="459">
        <v>0.41389090000000001</v>
      </c>
      <c r="BV52" s="459">
        <v>0.4220545</v>
      </c>
    </row>
    <row r="53" spans="1:74" s="336" customFormat="1" ht="12" customHeight="1" x14ac:dyDescent="0.2">
      <c r="A53" s="335"/>
      <c r="B53" s="986" t="s">
        <v>1432</v>
      </c>
      <c r="C53" s="997"/>
      <c r="D53" s="997"/>
      <c r="E53" s="997"/>
      <c r="F53" s="997"/>
      <c r="G53" s="997"/>
      <c r="H53" s="997"/>
      <c r="I53" s="997"/>
      <c r="J53" s="997"/>
      <c r="K53" s="997"/>
      <c r="L53" s="997"/>
      <c r="M53" s="997"/>
      <c r="N53" s="997"/>
      <c r="O53" s="997"/>
      <c r="P53" s="997"/>
      <c r="Q53" s="997"/>
      <c r="R53" s="782"/>
      <c r="AY53" s="339"/>
      <c r="AZ53" s="339"/>
      <c r="BA53" s="339"/>
      <c r="BB53" s="339"/>
      <c r="BC53" s="339"/>
      <c r="BD53" s="339"/>
      <c r="BE53" s="339"/>
      <c r="BF53" s="339"/>
      <c r="BG53" s="339"/>
      <c r="BH53" s="339"/>
      <c r="BI53" s="339"/>
    </row>
    <row r="54" spans="1:74" s="184" customFormat="1" ht="12"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2" customHeight="1" x14ac:dyDescent="0.2">
      <c r="A55" s="183"/>
      <c r="B55" s="917" t="str">
        <f>Dates!$G$2</f>
        <v>EIA completed modeling and analysis for this report on Thursday, January 8, 2026.</v>
      </c>
      <c r="C55" s="904"/>
      <c r="D55" s="904"/>
      <c r="E55" s="904"/>
      <c r="F55" s="904"/>
      <c r="G55" s="904"/>
      <c r="H55" s="904"/>
      <c r="I55" s="904"/>
      <c r="J55" s="904"/>
      <c r="K55" s="904"/>
      <c r="L55" s="904"/>
      <c r="M55" s="904"/>
      <c r="N55" s="904"/>
      <c r="O55" s="904"/>
      <c r="P55" s="904"/>
      <c r="Q55" s="904"/>
      <c r="R55" s="779"/>
      <c r="AY55" s="676"/>
      <c r="AZ55" s="676"/>
      <c r="BA55" s="676"/>
      <c r="BB55" s="676"/>
      <c r="BC55" s="676"/>
      <c r="BD55" s="677"/>
      <c r="BE55" s="677"/>
      <c r="BF55" s="677"/>
      <c r="BG55" s="676"/>
      <c r="BH55" s="638"/>
      <c r="BI55" s="676"/>
      <c r="BJ55" s="205"/>
    </row>
    <row r="56" spans="1:74" s="184" customFormat="1" ht="12.75" x14ac:dyDescent="0.2">
      <c r="A56" s="183"/>
      <c r="B56" s="926" t="s">
        <v>1414</v>
      </c>
      <c r="C56" s="913"/>
      <c r="D56" s="913"/>
      <c r="E56" s="913"/>
      <c r="F56" s="913"/>
      <c r="G56" s="913"/>
      <c r="H56" s="913"/>
      <c r="I56" s="913"/>
      <c r="J56" s="913"/>
      <c r="K56" s="913"/>
      <c r="L56" s="913"/>
      <c r="M56" s="913"/>
      <c r="N56" s="913"/>
      <c r="O56" s="913"/>
      <c r="P56" s="913"/>
      <c r="Q56" s="913"/>
      <c r="R56" s="782"/>
      <c r="AY56" s="676"/>
      <c r="AZ56" s="676"/>
      <c r="BA56" s="676"/>
      <c r="BB56" s="676"/>
      <c r="BC56" s="676"/>
      <c r="BD56" s="677"/>
      <c r="BE56" s="677"/>
      <c r="BF56" s="677"/>
      <c r="BG56" s="676"/>
      <c r="BH56" s="638"/>
      <c r="BI56" s="676"/>
      <c r="BJ56" s="205"/>
    </row>
    <row r="57" spans="1:74" s="184" customFormat="1" ht="12" customHeight="1" x14ac:dyDescent="0.2">
      <c r="A57" s="183"/>
      <c r="B57" s="996" t="s">
        <v>805</v>
      </c>
      <c r="C57" s="1000"/>
      <c r="D57" s="1000"/>
      <c r="E57" s="1000"/>
      <c r="F57" s="1000"/>
      <c r="G57" s="1000"/>
      <c r="H57" s="1000"/>
      <c r="I57" s="1000"/>
      <c r="J57" s="1000"/>
      <c r="K57" s="1000"/>
      <c r="L57" s="1000"/>
      <c r="M57" s="1000"/>
      <c r="N57" s="1000"/>
      <c r="O57" s="1000"/>
      <c r="P57" s="1000"/>
      <c r="Q57" s="997"/>
      <c r="R57" s="782"/>
      <c r="AY57" s="676"/>
      <c r="AZ57" s="676"/>
      <c r="BA57" s="676"/>
      <c r="BB57" s="676"/>
      <c r="BC57" s="676"/>
      <c r="BD57" s="677"/>
      <c r="BE57" s="677"/>
      <c r="BF57" s="677"/>
      <c r="BG57" s="676"/>
      <c r="BH57" s="638"/>
      <c r="BI57" s="676"/>
      <c r="BJ57" s="205"/>
    </row>
    <row r="58" spans="1:74" s="184" customFormat="1" ht="12" customHeight="1" x14ac:dyDescent="0.2">
      <c r="A58" s="183"/>
      <c r="B58" s="996" t="s">
        <v>806</v>
      </c>
      <c r="C58" s="1000"/>
      <c r="D58" s="1000"/>
      <c r="E58" s="1000"/>
      <c r="F58" s="1000"/>
      <c r="G58" s="1000"/>
      <c r="H58" s="1000"/>
      <c r="I58" s="1000"/>
      <c r="J58" s="1000"/>
      <c r="K58" s="1000"/>
      <c r="L58" s="1000"/>
      <c r="M58" s="1000"/>
      <c r="N58" s="1000"/>
      <c r="O58" s="1000"/>
      <c r="P58" s="1000"/>
      <c r="Q58" s="997"/>
      <c r="R58" s="782"/>
      <c r="AY58" s="676"/>
      <c r="AZ58" s="676"/>
      <c r="BA58" s="676"/>
      <c r="BB58" s="676"/>
      <c r="BC58" s="676"/>
      <c r="BD58" s="677"/>
      <c r="BE58" s="677"/>
      <c r="BF58" s="677"/>
      <c r="BG58" s="676"/>
      <c r="BH58" s="638"/>
      <c r="BI58" s="676"/>
      <c r="BJ58" s="205"/>
    </row>
    <row r="59" spans="1:74" s="184" customFormat="1" ht="12" customHeight="1" x14ac:dyDescent="0.2">
      <c r="A59" s="183"/>
      <c r="B59" s="918" t="s">
        <v>827</v>
      </c>
      <c r="C59" s="918"/>
      <c r="D59" s="918"/>
      <c r="E59" s="918"/>
      <c r="F59" s="918"/>
      <c r="G59" s="918"/>
      <c r="H59" s="918"/>
      <c r="I59" s="918"/>
      <c r="J59" s="918"/>
      <c r="K59" s="918"/>
      <c r="L59" s="918"/>
      <c r="M59" s="918"/>
      <c r="N59" s="918"/>
      <c r="O59" s="918"/>
      <c r="P59" s="918"/>
      <c r="Q59" s="918"/>
      <c r="R59" s="918"/>
      <c r="AY59" s="676"/>
      <c r="AZ59" s="676"/>
      <c r="BA59" s="676"/>
      <c r="BB59" s="676"/>
      <c r="BC59" s="676"/>
      <c r="BD59" s="677"/>
      <c r="BE59" s="677"/>
      <c r="BF59" s="677"/>
      <c r="BG59" s="676"/>
      <c r="BH59" s="638"/>
      <c r="BI59" s="676"/>
      <c r="BJ59" s="205"/>
    </row>
    <row r="60" spans="1:74" s="184" customFormat="1" ht="12" customHeight="1" x14ac:dyDescent="0.2">
      <c r="A60" s="183"/>
      <c r="B60" s="996" t="s">
        <v>1430</v>
      </c>
      <c r="C60" s="922"/>
      <c r="D60" s="922"/>
      <c r="E60" s="922"/>
      <c r="F60" s="922"/>
      <c r="G60" s="922"/>
      <c r="H60" s="922"/>
      <c r="I60" s="922"/>
      <c r="J60" s="922"/>
      <c r="K60" s="922"/>
      <c r="L60" s="922"/>
      <c r="M60" s="922"/>
      <c r="N60" s="922"/>
      <c r="O60" s="922"/>
      <c r="P60" s="922"/>
      <c r="Q60" s="923"/>
      <c r="R60" s="782"/>
      <c r="AY60" s="676"/>
      <c r="AZ60" s="676"/>
      <c r="BA60" s="676"/>
      <c r="BB60" s="676"/>
      <c r="BC60" s="676"/>
      <c r="BD60" s="677"/>
      <c r="BE60" s="677"/>
      <c r="BF60" s="677"/>
      <c r="BG60" s="676"/>
      <c r="BH60" s="638"/>
      <c r="BI60" s="676"/>
      <c r="BJ60" s="205"/>
    </row>
    <row r="61" spans="1:74" s="184" customFormat="1" ht="12" customHeight="1" x14ac:dyDescent="0.2">
      <c r="A61" s="183"/>
      <c r="B61" s="921" t="s">
        <v>804</v>
      </c>
      <c r="C61" s="923"/>
      <c r="D61" s="923"/>
      <c r="E61" s="923"/>
      <c r="F61" s="923"/>
      <c r="G61" s="923"/>
      <c r="H61" s="923"/>
      <c r="I61" s="923"/>
      <c r="J61" s="923"/>
      <c r="K61" s="923"/>
      <c r="L61" s="923"/>
      <c r="M61" s="923"/>
      <c r="N61" s="923"/>
      <c r="O61" s="923"/>
      <c r="P61" s="923"/>
      <c r="Q61" s="997"/>
      <c r="R61" s="782"/>
      <c r="AY61" s="676"/>
      <c r="AZ61" s="676"/>
      <c r="BA61" s="676"/>
      <c r="BB61" s="676"/>
      <c r="BC61" s="676"/>
      <c r="BD61" s="677"/>
      <c r="BE61" s="677"/>
      <c r="BF61" s="677"/>
      <c r="BG61" s="676"/>
      <c r="BH61" s="638"/>
      <c r="BI61" s="676"/>
      <c r="BJ61" s="205"/>
    </row>
    <row r="62" spans="1:74" s="184" customFormat="1" ht="12" customHeight="1" x14ac:dyDescent="0.2">
      <c r="A62" s="183"/>
      <c r="B62" s="998" t="s">
        <v>1431</v>
      </c>
      <c r="C62" s="923"/>
      <c r="D62" s="923"/>
      <c r="E62" s="923"/>
      <c r="F62" s="923"/>
      <c r="G62" s="923"/>
      <c r="H62" s="923"/>
      <c r="I62" s="923"/>
      <c r="J62" s="923"/>
      <c r="K62" s="923"/>
      <c r="L62" s="923"/>
      <c r="M62" s="923"/>
      <c r="N62" s="923"/>
      <c r="O62" s="923"/>
      <c r="P62" s="923"/>
      <c r="Q62" s="923"/>
      <c r="R62" s="782"/>
      <c r="AY62" s="676"/>
      <c r="AZ62" s="676"/>
      <c r="BA62" s="676"/>
      <c r="BB62" s="676"/>
      <c r="BC62" s="676"/>
      <c r="BD62" s="677"/>
      <c r="BE62" s="677"/>
      <c r="BF62" s="677"/>
      <c r="BG62" s="676"/>
      <c r="BH62" s="638"/>
      <c r="BI62" s="676"/>
      <c r="BJ62" s="205"/>
    </row>
    <row r="63" spans="1:74" s="182" customFormat="1" ht="12" customHeight="1" x14ac:dyDescent="0.2">
      <c r="A63" s="55"/>
      <c r="B63" s="936"/>
      <c r="C63" s="920"/>
      <c r="D63" s="920"/>
      <c r="E63" s="920"/>
      <c r="F63" s="920"/>
      <c r="G63" s="920"/>
      <c r="H63" s="920"/>
      <c r="I63" s="920"/>
      <c r="J63" s="920"/>
      <c r="K63" s="920"/>
      <c r="L63" s="920"/>
      <c r="M63" s="920"/>
      <c r="N63" s="920"/>
      <c r="O63" s="920"/>
      <c r="P63" s="920"/>
      <c r="Q63" s="920"/>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2"/>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01" t="s">
        <v>479</v>
      </c>
      <c r="B1" s="1003" t="s">
        <v>762</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55" customFormat="1" ht="13.35" customHeight="1"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8"/>
      <c r="B5" s="60" t="s">
        <v>1387</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113</v>
      </c>
      <c r="B6" s="578" t="s">
        <v>1154</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13.1</v>
      </c>
      <c r="AN6" s="429">
        <v>13.2</v>
      </c>
      <c r="AO6" s="429">
        <v>13.25</v>
      </c>
      <c r="AP6" s="429">
        <v>13.1</v>
      </c>
      <c r="AQ6" s="429">
        <v>13.14</v>
      </c>
      <c r="AR6" s="429">
        <v>13.88</v>
      </c>
      <c r="AS6" s="429">
        <v>14.39</v>
      </c>
      <c r="AT6" s="429">
        <v>14.26</v>
      </c>
      <c r="AU6" s="429">
        <v>14.23</v>
      </c>
      <c r="AV6" s="429">
        <v>13.63</v>
      </c>
      <c r="AW6" s="429">
        <v>13.2164</v>
      </c>
      <c r="AX6" s="429">
        <v>13.43688</v>
      </c>
      <c r="AY6" s="352">
        <v>13.640940000000001</v>
      </c>
      <c r="AZ6" s="352">
        <v>13.62745</v>
      </c>
      <c r="BA6" s="352">
        <v>13.702529999999999</v>
      </c>
      <c r="BB6" s="352">
        <v>13.573499999999999</v>
      </c>
      <c r="BC6" s="352">
        <v>13.51566</v>
      </c>
      <c r="BD6" s="352">
        <v>14.25428</v>
      </c>
      <c r="BE6" s="352">
        <v>14.746729999999999</v>
      </c>
      <c r="BF6" s="352">
        <v>14.66042</v>
      </c>
      <c r="BG6" s="352">
        <v>14.59413</v>
      </c>
      <c r="BH6" s="352">
        <v>13.91076</v>
      </c>
      <c r="BI6" s="352">
        <v>13.394170000000001</v>
      </c>
      <c r="BJ6" s="352">
        <v>13.631489999999999</v>
      </c>
      <c r="BK6" s="352">
        <v>13.849320000000001</v>
      </c>
      <c r="BL6" s="352">
        <v>13.82396</v>
      </c>
      <c r="BM6" s="352">
        <v>13.90446</v>
      </c>
      <c r="BN6" s="352">
        <v>13.821429999999999</v>
      </c>
      <c r="BO6" s="352">
        <v>13.730840000000001</v>
      </c>
      <c r="BP6" s="352">
        <v>14.481439999999999</v>
      </c>
      <c r="BQ6" s="352">
        <v>14.985049999999999</v>
      </c>
      <c r="BR6" s="352">
        <v>14.916689999999999</v>
      </c>
      <c r="BS6" s="352">
        <v>14.818020000000001</v>
      </c>
      <c r="BT6" s="352">
        <v>14.09437</v>
      </c>
      <c r="BU6" s="352">
        <v>13.67267</v>
      </c>
      <c r="BV6" s="352">
        <v>13.920339999999999</v>
      </c>
    </row>
    <row r="7" spans="1:74" ht="11.1" customHeight="1" x14ac:dyDescent="0.2">
      <c r="A7" s="108" t="s">
        <v>104</v>
      </c>
      <c r="B7" s="742" t="s">
        <v>1008</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25.004143312</v>
      </c>
      <c r="AN7" s="429">
        <v>25.932983699000001</v>
      </c>
      <c r="AO7" s="429">
        <v>25.246073066000001</v>
      </c>
      <c r="AP7" s="429">
        <v>24.768346983000001</v>
      </c>
      <c r="AQ7" s="429">
        <v>24.209795656000001</v>
      </c>
      <c r="AR7" s="429">
        <v>23.904334314</v>
      </c>
      <c r="AS7" s="429">
        <v>24.51</v>
      </c>
      <c r="AT7" s="429">
        <v>24.96</v>
      </c>
      <c r="AU7" s="429">
        <v>24.22</v>
      </c>
      <c r="AV7" s="429">
        <v>23.8</v>
      </c>
      <c r="AW7" s="429">
        <v>24.962029999999999</v>
      </c>
      <c r="AX7" s="429">
        <v>25.495940000000001</v>
      </c>
      <c r="AY7" s="352">
        <v>26.372219999999999</v>
      </c>
      <c r="AZ7" s="352">
        <v>27.364519999999999</v>
      </c>
      <c r="BA7" s="352">
        <v>26.599119999999999</v>
      </c>
      <c r="BB7" s="352">
        <v>26.070650000000001</v>
      </c>
      <c r="BC7" s="352">
        <v>25.434950000000001</v>
      </c>
      <c r="BD7" s="352">
        <v>25.060289999999998</v>
      </c>
      <c r="BE7" s="352">
        <v>25.56429</v>
      </c>
      <c r="BF7" s="352">
        <v>25.834070000000001</v>
      </c>
      <c r="BG7" s="352">
        <v>25.16602</v>
      </c>
      <c r="BH7" s="352">
        <v>24.723690000000001</v>
      </c>
      <c r="BI7" s="352">
        <v>25.915939999999999</v>
      </c>
      <c r="BJ7" s="352">
        <v>26.431360000000002</v>
      </c>
      <c r="BK7" s="352">
        <v>27.290459999999999</v>
      </c>
      <c r="BL7" s="352">
        <v>28.276240000000001</v>
      </c>
      <c r="BM7" s="352">
        <v>27.46414</v>
      </c>
      <c r="BN7" s="352">
        <v>26.919699999999999</v>
      </c>
      <c r="BO7" s="352">
        <v>26.26408</v>
      </c>
      <c r="BP7" s="352">
        <v>25.902470000000001</v>
      </c>
      <c r="BQ7" s="352">
        <v>26.49184</v>
      </c>
      <c r="BR7" s="352">
        <v>26.860099999999999</v>
      </c>
      <c r="BS7" s="352">
        <v>26.212810000000001</v>
      </c>
      <c r="BT7" s="352">
        <v>25.743829999999999</v>
      </c>
      <c r="BU7" s="352">
        <v>27.002050000000001</v>
      </c>
      <c r="BV7" s="352">
        <v>27.531510000000001</v>
      </c>
    </row>
    <row r="8" spans="1:74" ht="11.1" customHeight="1" x14ac:dyDescent="0.2">
      <c r="A8" s="108" t="s">
        <v>105</v>
      </c>
      <c r="B8" s="609" t="s">
        <v>1009</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17.181024308000001</v>
      </c>
      <c r="AN8" s="429">
        <v>17.605150278</v>
      </c>
      <c r="AO8" s="429">
        <v>17.053817668000001</v>
      </c>
      <c r="AP8" s="429">
        <v>16.621451515</v>
      </c>
      <c r="AQ8" s="429">
        <v>16.813840438</v>
      </c>
      <c r="AR8" s="429">
        <v>18.640968660999999</v>
      </c>
      <c r="AS8" s="429">
        <v>19.47</v>
      </c>
      <c r="AT8" s="429">
        <v>19.38</v>
      </c>
      <c r="AU8" s="429">
        <v>18.68</v>
      </c>
      <c r="AV8" s="429">
        <v>17.920000000000002</v>
      </c>
      <c r="AW8" s="429">
        <v>17.453050000000001</v>
      </c>
      <c r="AX8" s="429">
        <v>17.885529999999999</v>
      </c>
      <c r="AY8" s="352">
        <v>18.457080000000001</v>
      </c>
      <c r="AZ8" s="352">
        <v>18.667549999999999</v>
      </c>
      <c r="BA8" s="352">
        <v>17.982309999999998</v>
      </c>
      <c r="BB8" s="352">
        <v>17.483319999999999</v>
      </c>
      <c r="BC8" s="352">
        <v>17.589690000000001</v>
      </c>
      <c r="BD8" s="352">
        <v>19.312709999999999</v>
      </c>
      <c r="BE8" s="352">
        <v>19.95918</v>
      </c>
      <c r="BF8" s="352">
        <v>20.00928</v>
      </c>
      <c r="BG8" s="352">
        <v>19.243400000000001</v>
      </c>
      <c r="BH8" s="352">
        <v>18.350370000000002</v>
      </c>
      <c r="BI8" s="352">
        <v>17.686979999999998</v>
      </c>
      <c r="BJ8" s="352">
        <v>18.050599999999999</v>
      </c>
      <c r="BK8" s="352">
        <v>18.822220000000002</v>
      </c>
      <c r="BL8" s="352">
        <v>19.058160000000001</v>
      </c>
      <c r="BM8" s="352">
        <v>18.40596</v>
      </c>
      <c r="BN8" s="352">
        <v>17.877410000000001</v>
      </c>
      <c r="BO8" s="352">
        <v>17.989650000000001</v>
      </c>
      <c r="BP8" s="352">
        <v>19.791499999999999</v>
      </c>
      <c r="BQ8" s="352">
        <v>20.475539999999999</v>
      </c>
      <c r="BR8" s="352">
        <v>20.494479999999999</v>
      </c>
      <c r="BS8" s="352">
        <v>19.72541</v>
      </c>
      <c r="BT8" s="352">
        <v>18.78848</v>
      </c>
      <c r="BU8" s="352">
        <v>18.099419999999999</v>
      </c>
      <c r="BV8" s="352">
        <v>18.459250000000001</v>
      </c>
    </row>
    <row r="9" spans="1:74" ht="11.1" customHeight="1" x14ac:dyDescent="0.2">
      <c r="A9" s="108" t="s">
        <v>106</v>
      </c>
      <c r="B9" s="742" t="s">
        <v>1010</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12.641821118999999</v>
      </c>
      <c r="AN9" s="429">
        <v>12.821269739</v>
      </c>
      <c r="AO9" s="429">
        <v>12.892768771</v>
      </c>
      <c r="AP9" s="429">
        <v>12.788384500999999</v>
      </c>
      <c r="AQ9" s="429">
        <v>12.737414024</v>
      </c>
      <c r="AR9" s="429">
        <v>13.590130837</v>
      </c>
      <c r="AS9" s="429">
        <v>13.96</v>
      </c>
      <c r="AT9" s="429">
        <v>13.81</v>
      </c>
      <c r="AU9" s="429">
        <v>13.64</v>
      </c>
      <c r="AV9" s="429">
        <v>13.38</v>
      </c>
      <c r="AW9" s="429">
        <v>13.09511</v>
      </c>
      <c r="AX9" s="429">
        <v>13.104520000000001</v>
      </c>
      <c r="AY9" s="352">
        <v>13.30594</v>
      </c>
      <c r="AZ9" s="352">
        <v>13.48015</v>
      </c>
      <c r="BA9" s="352">
        <v>13.524139999999999</v>
      </c>
      <c r="BB9" s="352">
        <v>13.4084</v>
      </c>
      <c r="BC9" s="352">
        <v>13.29304</v>
      </c>
      <c r="BD9" s="352">
        <v>14.076610000000001</v>
      </c>
      <c r="BE9" s="352">
        <v>14.414389999999999</v>
      </c>
      <c r="BF9" s="352">
        <v>14.42126</v>
      </c>
      <c r="BG9" s="352">
        <v>14.09247</v>
      </c>
      <c r="BH9" s="352">
        <v>13.80147</v>
      </c>
      <c r="BI9" s="352">
        <v>13.35561</v>
      </c>
      <c r="BJ9" s="352">
        <v>13.345499999999999</v>
      </c>
      <c r="BK9" s="352">
        <v>13.58562</v>
      </c>
      <c r="BL9" s="352">
        <v>13.76272</v>
      </c>
      <c r="BM9" s="352">
        <v>13.8041</v>
      </c>
      <c r="BN9" s="352">
        <v>13.68005</v>
      </c>
      <c r="BO9" s="352">
        <v>13.548260000000001</v>
      </c>
      <c r="BP9" s="352">
        <v>14.34334</v>
      </c>
      <c r="BQ9" s="352">
        <v>14.697290000000001</v>
      </c>
      <c r="BR9" s="352">
        <v>14.706989999999999</v>
      </c>
      <c r="BS9" s="352">
        <v>14.38428</v>
      </c>
      <c r="BT9" s="352">
        <v>14.08573</v>
      </c>
      <c r="BU9" s="352">
        <v>13.6922</v>
      </c>
      <c r="BV9" s="352">
        <v>13.668240000000001</v>
      </c>
    </row>
    <row r="10" spans="1:74" ht="11.1" customHeight="1" x14ac:dyDescent="0.2">
      <c r="A10" s="108" t="s">
        <v>107</v>
      </c>
      <c r="B10" s="742" t="s">
        <v>1011</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10.083875035</v>
      </c>
      <c r="AN10" s="429">
        <v>10.156190587999999</v>
      </c>
      <c r="AO10" s="429">
        <v>10.173228382</v>
      </c>
      <c r="AP10" s="429">
        <v>10.060217039999999</v>
      </c>
      <c r="AQ10" s="429">
        <v>10.522118189</v>
      </c>
      <c r="AR10" s="429">
        <v>12.092576724000001</v>
      </c>
      <c r="AS10" s="429">
        <v>12.27</v>
      </c>
      <c r="AT10" s="429">
        <v>12.06</v>
      </c>
      <c r="AU10" s="429">
        <v>11.94</v>
      </c>
      <c r="AV10" s="429">
        <v>10.49</v>
      </c>
      <c r="AW10" s="429">
        <v>10.21824</v>
      </c>
      <c r="AX10" s="429">
        <v>10.09592</v>
      </c>
      <c r="AY10" s="352">
        <v>10.26498</v>
      </c>
      <c r="AZ10" s="352">
        <v>10.293699999999999</v>
      </c>
      <c r="BA10" s="352">
        <v>10.35552</v>
      </c>
      <c r="BB10" s="352">
        <v>10.20313</v>
      </c>
      <c r="BC10" s="352">
        <v>10.624420000000001</v>
      </c>
      <c r="BD10" s="352">
        <v>12.17423</v>
      </c>
      <c r="BE10" s="352">
        <v>12.31677</v>
      </c>
      <c r="BF10" s="352">
        <v>12.138059999999999</v>
      </c>
      <c r="BG10" s="352">
        <v>12.01125</v>
      </c>
      <c r="BH10" s="352">
        <v>10.53271</v>
      </c>
      <c r="BI10" s="352">
        <v>10.282080000000001</v>
      </c>
      <c r="BJ10" s="352">
        <v>10.19261</v>
      </c>
      <c r="BK10" s="352">
        <v>10.37026</v>
      </c>
      <c r="BL10" s="352">
        <v>10.40136</v>
      </c>
      <c r="BM10" s="352">
        <v>10.46847</v>
      </c>
      <c r="BN10" s="352">
        <v>10.329510000000001</v>
      </c>
      <c r="BO10" s="352">
        <v>10.780099999999999</v>
      </c>
      <c r="BP10" s="352">
        <v>12.371230000000001</v>
      </c>
      <c r="BQ10" s="352">
        <v>12.51027</v>
      </c>
      <c r="BR10" s="352">
        <v>12.31695</v>
      </c>
      <c r="BS10" s="352">
        <v>12.18962</v>
      </c>
      <c r="BT10" s="352">
        <v>10.67807</v>
      </c>
      <c r="BU10" s="352">
        <v>10.420959999999999</v>
      </c>
      <c r="BV10" s="352">
        <v>10.33226</v>
      </c>
    </row>
    <row r="11" spans="1:74" ht="11.1" customHeight="1" x14ac:dyDescent="0.2">
      <c r="A11" s="108" t="s">
        <v>108</v>
      </c>
      <c r="B11" s="742" t="s">
        <v>1012</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12.272989991999999</v>
      </c>
      <c r="AN11" s="429">
        <v>12.381651999000001</v>
      </c>
      <c r="AO11" s="429">
        <v>12.375208027999999</v>
      </c>
      <c r="AP11" s="429">
        <v>12.301609393</v>
      </c>
      <c r="AQ11" s="429">
        <v>12.192277602000001</v>
      </c>
      <c r="AR11" s="429">
        <v>12.802877283000001</v>
      </c>
      <c r="AS11" s="429">
        <v>13.04</v>
      </c>
      <c r="AT11" s="429">
        <v>12.81</v>
      </c>
      <c r="AU11" s="429">
        <v>12.89</v>
      </c>
      <c r="AV11" s="429">
        <v>12.68</v>
      </c>
      <c r="AW11" s="429">
        <v>12.617940000000001</v>
      </c>
      <c r="AX11" s="429">
        <v>12.7165</v>
      </c>
      <c r="AY11" s="352">
        <v>12.89705</v>
      </c>
      <c r="AZ11" s="352">
        <v>12.887890000000001</v>
      </c>
      <c r="BA11" s="352">
        <v>12.9581</v>
      </c>
      <c r="BB11" s="352">
        <v>12.860709999999999</v>
      </c>
      <c r="BC11" s="352">
        <v>12.709070000000001</v>
      </c>
      <c r="BD11" s="352">
        <v>13.414630000000001</v>
      </c>
      <c r="BE11" s="352">
        <v>13.58639</v>
      </c>
      <c r="BF11" s="352">
        <v>13.40419</v>
      </c>
      <c r="BG11" s="352">
        <v>13.36835</v>
      </c>
      <c r="BH11" s="352">
        <v>13.011839999999999</v>
      </c>
      <c r="BI11" s="352">
        <v>12.851190000000001</v>
      </c>
      <c r="BJ11" s="352">
        <v>13.01596</v>
      </c>
      <c r="BK11" s="352">
        <v>13.24319</v>
      </c>
      <c r="BL11" s="352">
        <v>13.209379999999999</v>
      </c>
      <c r="BM11" s="352">
        <v>13.292630000000001</v>
      </c>
      <c r="BN11" s="352">
        <v>13.205909999999999</v>
      </c>
      <c r="BO11" s="352">
        <v>13.05842</v>
      </c>
      <c r="BP11" s="352">
        <v>13.722810000000001</v>
      </c>
      <c r="BQ11" s="352">
        <v>13.83427</v>
      </c>
      <c r="BR11" s="352">
        <v>13.646750000000001</v>
      </c>
      <c r="BS11" s="352">
        <v>13.6417</v>
      </c>
      <c r="BT11" s="352">
        <v>13.28299</v>
      </c>
      <c r="BU11" s="352">
        <v>13.16614</v>
      </c>
      <c r="BV11" s="352">
        <v>13.328480000000001</v>
      </c>
    </row>
    <row r="12" spans="1:74" ht="11.1" customHeight="1" x14ac:dyDescent="0.2">
      <c r="A12" s="108" t="s">
        <v>109</v>
      </c>
      <c r="B12" s="742" t="s">
        <v>1013</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11.407835186</v>
      </c>
      <c r="AN12" s="429">
        <v>11.465512914</v>
      </c>
      <c r="AO12" s="429">
        <v>11.658003701</v>
      </c>
      <c r="AP12" s="429">
        <v>11.649783518</v>
      </c>
      <c r="AQ12" s="429">
        <v>11.506294797000001</v>
      </c>
      <c r="AR12" s="429">
        <v>11.933050444999999</v>
      </c>
      <c r="AS12" s="429">
        <v>11.94</v>
      </c>
      <c r="AT12" s="429">
        <v>11.81</v>
      </c>
      <c r="AU12" s="429">
        <v>11.75</v>
      </c>
      <c r="AV12" s="429">
        <v>11.37</v>
      </c>
      <c r="AW12" s="429">
        <v>11.57926</v>
      </c>
      <c r="AX12" s="429">
        <v>11.790319999999999</v>
      </c>
      <c r="AY12" s="352">
        <v>11.813079999999999</v>
      </c>
      <c r="AZ12" s="352">
        <v>11.77237</v>
      </c>
      <c r="BA12" s="352">
        <v>11.93502</v>
      </c>
      <c r="BB12" s="352">
        <v>11.852539999999999</v>
      </c>
      <c r="BC12" s="352">
        <v>11.710839999999999</v>
      </c>
      <c r="BD12" s="352">
        <v>12.119859999999999</v>
      </c>
      <c r="BE12" s="352">
        <v>12.06179</v>
      </c>
      <c r="BF12" s="352">
        <v>12.01301</v>
      </c>
      <c r="BG12" s="352">
        <v>11.9598</v>
      </c>
      <c r="BH12" s="352">
        <v>11.55668</v>
      </c>
      <c r="BI12" s="352">
        <v>11.77384</v>
      </c>
      <c r="BJ12" s="352">
        <v>12.01613</v>
      </c>
      <c r="BK12" s="352">
        <v>12.10397</v>
      </c>
      <c r="BL12" s="352">
        <v>12.080539999999999</v>
      </c>
      <c r="BM12" s="352">
        <v>12.267899999999999</v>
      </c>
      <c r="BN12" s="352">
        <v>12.192299999999999</v>
      </c>
      <c r="BO12" s="352">
        <v>12.05104</v>
      </c>
      <c r="BP12" s="352">
        <v>12.47588</v>
      </c>
      <c r="BQ12" s="352">
        <v>12.415570000000001</v>
      </c>
      <c r="BR12" s="352">
        <v>12.345269999999999</v>
      </c>
      <c r="BS12" s="352">
        <v>12.28303</v>
      </c>
      <c r="BT12" s="352">
        <v>11.862920000000001</v>
      </c>
      <c r="BU12" s="352">
        <v>12.06302</v>
      </c>
      <c r="BV12" s="352">
        <v>12.29133</v>
      </c>
    </row>
    <row r="13" spans="1:74" ht="11.1" customHeight="1" x14ac:dyDescent="0.2">
      <c r="A13" s="108" t="s">
        <v>110</v>
      </c>
      <c r="B13" s="742" t="s">
        <v>1014</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9.6475047152000002</v>
      </c>
      <c r="AN13" s="429">
        <v>9.5270662741999992</v>
      </c>
      <c r="AO13" s="429">
        <v>9.6770024599000006</v>
      </c>
      <c r="AP13" s="429">
        <v>9.6737086942000001</v>
      </c>
      <c r="AQ13" s="429">
        <v>9.9099375632999998</v>
      </c>
      <c r="AR13" s="429">
        <v>10.116912933</v>
      </c>
      <c r="AS13" s="429">
        <v>10.55</v>
      </c>
      <c r="AT13" s="429">
        <v>10.55</v>
      </c>
      <c r="AU13" s="429">
        <v>10.52</v>
      </c>
      <c r="AV13" s="429">
        <v>9.94</v>
      </c>
      <c r="AW13" s="429">
        <v>9.4397090000000006</v>
      </c>
      <c r="AX13" s="429">
        <v>9.5880120000000009</v>
      </c>
      <c r="AY13" s="352">
        <v>9.7020140000000001</v>
      </c>
      <c r="AZ13" s="352">
        <v>9.4471059999999998</v>
      </c>
      <c r="BA13" s="352">
        <v>9.9012379999999993</v>
      </c>
      <c r="BB13" s="352">
        <v>9.8315149999999996</v>
      </c>
      <c r="BC13" s="352">
        <v>9.9522200000000005</v>
      </c>
      <c r="BD13" s="352">
        <v>10.230079999999999</v>
      </c>
      <c r="BE13" s="352">
        <v>10.697039999999999</v>
      </c>
      <c r="BF13" s="352">
        <v>10.659000000000001</v>
      </c>
      <c r="BG13" s="352">
        <v>10.722149999999999</v>
      </c>
      <c r="BH13" s="352">
        <v>10.12331</v>
      </c>
      <c r="BI13" s="352">
        <v>9.4821790000000004</v>
      </c>
      <c r="BJ13" s="352">
        <v>9.6517660000000003</v>
      </c>
      <c r="BK13" s="352">
        <v>9.7421430000000004</v>
      </c>
      <c r="BL13" s="352">
        <v>9.4165430000000008</v>
      </c>
      <c r="BM13" s="352">
        <v>9.7906779999999998</v>
      </c>
      <c r="BN13" s="352">
        <v>9.8074589999999997</v>
      </c>
      <c r="BO13" s="352">
        <v>9.9122800000000009</v>
      </c>
      <c r="BP13" s="352">
        <v>10.220330000000001</v>
      </c>
      <c r="BQ13" s="352">
        <v>10.69402</v>
      </c>
      <c r="BR13" s="352">
        <v>10.76512</v>
      </c>
      <c r="BS13" s="352">
        <v>10.64166</v>
      </c>
      <c r="BT13" s="352">
        <v>10.04833</v>
      </c>
      <c r="BU13" s="352">
        <v>9.544162</v>
      </c>
      <c r="BV13" s="352">
        <v>9.7319669999999991</v>
      </c>
    </row>
    <row r="14" spans="1:74" ht="11.1" customHeight="1" x14ac:dyDescent="0.2">
      <c r="A14" s="108" t="s">
        <v>111</v>
      </c>
      <c r="B14" s="742" t="s">
        <v>1015</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10.763339695000001</v>
      </c>
      <c r="AN14" s="429">
        <v>10.888673662</v>
      </c>
      <c r="AO14" s="429">
        <v>10.972516581000001</v>
      </c>
      <c r="AP14" s="429">
        <v>11.045698288000001</v>
      </c>
      <c r="AQ14" s="429">
        <v>11.256546014</v>
      </c>
      <c r="AR14" s="429">
        <v>11.873112158</v>
      </c>
      <c r="AS14" s="429">
        <v>12.22</v>
      </c>
      <c r="AT14" s="429">
        <v>12.25</v>
      </c>
      <c r="AU14" s="429">
        <v>12.05</v>
      </c>
      <c r="AV14" s="429">
        <v>11.28</v>
      </c>
      <c r="AW14" s="429">
        <v>11.008559999999999</v>
      </c>
      <c r="AX14" s="429">
        <v>10.990180000000001</v>
      </c>
      <c r="AY14" s="352">
        <v>11.07194</v>
      </c>
      <c r="AZ14" s="352">
        <v>11.18451</v>
      </c>
      <c r="BA14" s="352">
        <v>11.303000000000001</v>
      </c>
      <c r="BB14" s="352">
        <v>11.40466</v>
      </c>
      <c r="BC14" s="352">
        <v>11.59661</v>
      </c>
      <c r="BD14" s="352">
        <v>12.15443</v>
      </c>
      <c r="BE14" s="352">
        <v>12.568490000000001</v>
      </c>
      <c r="BF14" s="352">
        <v>12.51688</v>
      </c>
      <c r="BG14" s="352">
        <v>12.225020000000001</v>
      </c>
      <c r="BH14" s="352">
        <v>11.421390000000001</v>
      </c>
      <c r="BI14" s="352">
        <v>11.173500000000001</v>
      </c>
      <c r="BJ14" s="352">
        <v>11.24981</v>
      </c>
      <c r="BK14" s="352">
        <v>11.261839999999999</v>
      </c>
      <c r="BL14" s="352">
        <v>11.377599999999999</v>
      </c>
      <c r="BM14" s="352">
        <v>11.513769999999999</v>
      </c>
      <c r="BN14" s="352">
        <v>11.62218</v>
      </c>
      <c r="BO14" s="352">
        <v>11.807700000000001</v>
      </c>
      <c r="BP14" s="352">
        <v>12.38753</v>
      </c>
      <c r="BQ14" s="352">
        <v>12.8193</v>
      </c>
      <c r="BR14" s="352">
        <v>12.75478</v>
      </c>
      <c r="BS14" s="352">
        <v>12.450480000000001</v>
      </c>
      <c r="BT14" s="352">
        <v>11.61544</v>
      </c>
      <c r="BU14" s="352">
        <v>11.36093</v>
      </c>
      <c r="BV14" s="352">
        <v>11.43812</v>
      </c>
    </row>
    <row r="15" spans="1:74" ht="11.1" customHeight="1" x14ac:dyDescent="0.2">
      <c r="A15" s="108" t="s">
        <v>112</v>
      </c>
      <c r="B15" s="742" t="s">
        <v>1018</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19.376880312000001</v>
      </c>
      <c r="AN15" s="429">
        <v>19.457323124999998</v>
      </c>
      <c r="AO15" s="429">
        <v>19.693169132000001</v>
      </c>
      <c r="AP15" s="429">
        <v>19.718994203000001</v>
      </c>
      <c r="AQ15" s="429">
        <v>20.460756017000001</v>
      </c>
      <c r="AR15" s="429">
        <v>21.921882372999999</v>
      </c>
      <c r="AS15" s="429">
        <v>23.33</v>
      </c>
      <c r="AT15" s="429">
        <v>23.09</v>
      </c>
      <c r="AU15" s="429">
        <v>23.81</v>
      </c>
      <c r="AV15" s="429">
        <v>22.17</v>
      </c>
      <c r="AW15" s="429">
        <v>19.275120000000001</v>
      </c>
      <c r="AX15" s="429">
        <v>19.41123</v>
      </c>
      <c r="AY15" s="352">
        <v>19.680990000000001</v>
      </c>
      <c r="AZ15" s="352">
        <v>19.80143</v>
      </c>
      <c r="BA15" s="352">
        <v>20.057600000000001</v>
      </c>
      <c r="BB15" s="352">
        <v>20.434449999999998</v>
      </c>
      <c r="BC15" s="352">
        <v>20.90775</v>
      </c>
      <c r="BD15" s="352">
        <v>22.40502</v>
      </c>
      <c r="BE15" s="352">
        <v>23.938980000000001</v>
      </c>
      <c r="BF15" s="352">
        <v>23.700700000000001</v>
      </c>
      <c r="BG15" s="352">
        <v>24.422260000000001</v>
      </c>
      <c r="BH15" s="352">
        <v>22.48892</v>
      </c>
      <c r="BI15" s="352">
        <v>19.832879999999999</v>
      </c>
      <c r="BJ15" s="352">
        <v>20.031300000000002</v>
      </c>
      <c r="BK15" s="352">
        <v>20.306979999999999</v>
      </c>
      <c r="BL15" s="352">
        <v>20.411750000000001</v>
      </c>
      <c r="BM15" s="352">
        <v>20.698260000000001</v>
      </c>
      <c r="BN15" s="352">
        <v>21.444420000000001</v>
      </c>
      <c r="BO15" s="352">
        <v>21.632829999999998</v>
      </c>
      <c r="BP15" s="352">
        <v>23.202660000000002</v>
      </c>
      <c r="BQ15" s="352">
        <v>24.819400000000002</v>
      </c>
      <c r="BR15" s="352">
        <v>24.59365</v>
      </c>
      <c r="BS15" s="352">
        <v>25.366530000000001</v>
      </c>
      <c r="BT15" s="352">
        <v>23.065339999999999</v>
      </c>
      <c r="BU15" s="352">
        <v>20.63411</v>
      </c>
      <c r="BV15" s="352">
        <v>20.8583</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1039</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886"/>
      <c r="AZ17" s="886"/>
      <c r="BA17" s="886"/>
      <c r="BB17" s="886"/>
      <c r="BC17" s="886"/>
      <c r="BD17" s="887"/>
      <c r="BE17" s="887"/>
      <c r="BF17" s="887"/>
      <c r="BG17" s="887"/>
      <c r="BH17" s="887"/>
      <c r="BI17" s="887"/>
      <c r="BJ17" s="463"/>
      <c r="BK17" s="463"/>
      <c r="BL17" s="463"/>
      <c r="BM17" s="463"/>
      <c r="BN17" s="463"/>
      <c r="BO17" s="463"/>
      <c r="BP17" s="463"/>
      <c r="BQ17" s="463"/>
      <c r="BR17" s="463"/>
      <c r="BS17" s="463"/>
      <c r="BT17" s="463"/>
      <c r="BU17" s="463"/>
      <c r="BV17" s="463"/>
    </row>
    <row r="18" spans="1:74" s="539" customFormat="1" ht="11.1" customHeight="1" x14ac:dyDescent="0.2">
      <c r="A18" s="537" t="s">
        <v>333</v>
      </c>
      <c r="B18" s="578" t="s">
        <v>1154</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16.440000000000001</v>
      </c>
      <c r="AO18" s="429">
        <v>17.100000000000001</v>
      </c>
      <c r="AP18" s="429">
        <v>17.55</v>
      </c>
      <c r="AQ18" s="429">
        <v>17.37</v>
      </c>
      <c r="AR18" s="429">
        <v>17.47</v>
      </c>
      <c r="AS18" s="429">
        <v>17.47</v>
      </c>
      <c r="AT18" s="429">
        <v>17.62</v>
      </c>
      <c r="AU18" s="429">
        <v>18.07</v>
      </c>
      <c r="AV18" s="429">
        <v>17.98</v>
      </c>
      <c r="AW18" s="429">
        <v>17.83024</v>
      </c>
      <c r="AX18" s="429">
        <v>17.061879999999999</v>
      </c>
      <c r="AY18" s="352">
        <v>17.02919</v>
      </c>
      <c r="AZ18" s="352">
        <v>17.40673</v>
      </c>
      <c r="BA18" s="352">
        <v>17.720369999999999</v>
      </c>
      <c r="BB18" s="352">
        <v>18.287210000000002</v>
      </c>
      <c r="BC18" s="352">
        <v>18.007200000000001</v>
      </c>
      <c r="BD18" s="352">
        <v>18.10651</v>
      </c>
      <c r="BE18" s="352">
        <v>18.0684</v>
      </c>
      <c r="BF18" s="352">
        <v>18.069310000000002</v>
      </c>
      <c r="BG18" s="352">
        <v>18.501660000000001</v>
      </c>
      <c r="BH18" s="352">
        <v>18.39123</v>
      </c>
      <c r="BI18" s="352">
        <v>18.24164</v>
      </c>
      <c r="BJ18" s="352">
        <v>17.535769999999999</v>
      </c>
      <c r="BK18" s="352">
        <v>17.461210000000001</v>
      </c>
      <c r="BL18" s="352">
        <v>17.858550000000001</v>
      </c>
      <c r="BM18" s="352">
        <v>18.239889999999999</v>
      </c>
      <c r="BN18" s="352">
        <v>18.92878</v>
      </c>
      <c r="BO18" s="352">
        <v>18.54795</v>
      </c>
      <c r="BP18" s="352">
        <v>18.618010000000002</v>
      </c>
      <c r="BQ18" s="352">
        <v>18.562200000000001</v>
      </c>
      <c r="BR18" s="352">
        <v>18.588239999999999</v>
      </c>
      <c r="BS18" s="352">
        <v>19.06251</v>
      </c>
      <c r="BT18" s="352">
        <v>18.858070000000001</v>
      </c>
      <c r="BU18" s="352">
        <v>18.79851</v>
      </c>
      <c r="BV18" s="352">
        <v>18.06635</v>
      </c>
    </row>
    <row r="19" spans="1:74" ht="11.1" customHeight="1" x14ac:dyDescent="0.2">
      <c r="A19" s="58" t="s">
        <v>324</v>
      </c>
      <c r="B19" s="742" t="s">
        <v>1008</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28.672808408000002</v>
      </c>
      <c r="AN19" s="429">
        <v>29.674714697999999</v>
      </c>
      <c r="AO19" s="429">
        <v>29.545964133999998</v>
      </c>
      <c r="AP19" s="429">
        <v>29.607321652</v>
      </c>
      <c r="AQ19" s="429">
        <v>29.234981265999998</v>
      </c>
      <c r="AR19" s="429">
        <v>28.046699281999999</v>
      </c>
      <c r="AS19" s="429">
        <v>27.92</v>
      </c>
      <c r="AT19" s="429">
        <v>29.1</v>
      </c>
      <c r="AU19" s="429">
        <v>29.54</v>
      </c>
      <c r="AV19" s="429">
        <v>29.52</v>
      </c>
      <c r="AW19" s="429">
        <v>29.95391</v>
      </c>
      <c r="AX19" s="429">
        <v>29.313310000000001</v>
      </c>
      <c r="AY19" s="352">
        <v>29.96217</v>
      </c>
      <c r="AZ19" s="352">
        <v>31.098369999999999</v>
      </c>
      <c r="BA19" s="352">
        <v>30.785830000000001</v>
      </c>
      <c r="BB19" s="352">
        <v>30.737819999999999</v>
      </c>
      <c r="BC19" s="352">
        <v>30.323139999999999</v>
      </c>
      <c r="BD19" s="352">
        <v>29.122060000000001</v>
      </c>
      <c r="BE19" s="352">
        <v>28.93947</v>
      </c>
      <c r="BF19" s="352">
        <v>29.741309999999999</v>
      </c>
      <c r="BG19" s="352">
        <v>30.379480000000001</v>
      </c>
      <c r="BH19" s="352">
        <v>30.680299999999999</v>
      </c>
      <c r="BI19" s="352">
        <v>31.305209999999999</v>
      </c>
      <c r="BJ19" s="352">
        <v>30.76961</v>
      </c>
      <c r="BK19" s="352">
        <v>31.392119999999998</v>
      </c>
      <c r="BL19" s="352">
        <v>32.445700000000002</v>
      </c>
      <c r="BM19" s="352">
        <v>32.108759999999997</v>
      </c>
      <c r="BN19" s="352">
        <v>32.113300000000002</v>
      </c>
      <c r="BO19" s="352">
        <v>31.682300000000001</v>
      </c>
      <c r="BP19" s="352">
        <v>30.4573</v>
      </c>
      <c r="BQ19" s="352">
        <v>30.334820000000001</v>
      </c>
      <c r="BR19" s="352">
        <v>31.267890000000001</v>
      </c>
      <c r="BS19" s="352">
        <v>32.010899999999999</v>
      </c>
      <c r="BT19" s="352">
        <v>32.298760000000001</v>
      </c>
      <c r="BU19" s="352">
        <v>32.911209999999997</v>
      </c>
      <c r="BV19" s="352">
        <v>32.286270000000002</v>
      </c>
    </row>
    <row r="20" spans="1:74" ht="11.1" customHeight="1" x14ac:dyDescent="0.2">
      <c r="A20" s="58" t="s">
        <v>325</v>
      </c>
      <c r="B20" s="609" t="s">
        <v>1009</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20.743317376</v>
      </c>
      <c r="AN20" s="429">
        <v>21.407828352999999</v>
      </c>
      <c r="AO20" s="429">
        <v>21.376216063000001</v>
      </c>
      <c r="AP20" s="429">
        <v>21.816367446000001</v>
      </c>
      <c r="AQ20" s="429">
        <v>22.423350477</v>
      </c>
      <c r="AR20" s="429">
        <v>23.534283236</v>
      </c>
      <c r="AS20" s="429">
        <v>23.53</v>
      </c>
      <c r="AT20" s="429">
        <v>23.79</v>
      </c>
      <c r="AU20" s="429">
        <v>23.84</v>
      </c>
      <c r="AV20" s="429">
        <v>23.47</v>
      </c>
      <c r="AW20" s="429">
        <v>23.02636</v>
      </c>
      <c r="AX20" s="429">
        <v>22.368040000000001</v>
      </c>
      <c r="AY20" s="352">
        <v>22.549109999999999</v>
      </c>
      <c r="AZ20" s="352">
        <v>22.951640000000001</v>
      </c>
      <c r="BA20" s="352">
        <v>22.53434</v>
      </c>
      <c r="BB20" s="352">
        <v>22.965209999999999</v>
      </c>
      <c r="BC20" s="352">
        <v>23.449780000000001</v>
      </c>
      <c r="BD20" s="352">
        <v>24.49935</v>
      </c>
      <c r="BE20" s="352">
        <v>24.31259</v>
      </c>
      <c r="BF20" s="352">
        <v>24.217040000000001</v>
      </c>
      <c r="BG20" s="352">
        <v>24.493010000000002</v>
      </c>
      <c r="BH20" s="352">
        <v>24.343219999999999</v>
      </c>
      <c r="BI20" s="352">
        <v>23.717770000000002</v>
      </c>
      <c r="BJ20" s="352">
        <v>23.09721</v>
      </c>
      <c r="BK20" s="352">
        <v>23.315940000000001</v>
      </c>
      <c r="BL20" s="352">
        <v>23.700089999999999</v>
      </c>
      <c r="BM20" s="352">
        <v>23.303540000000002</v>
      </c>
      <c r="BN20" s="352">
        <v>23.693519999999999</v>
      </c>
      <c r="BO20" s="352">
        <v>24.17521</v>
      </c>
      <c r="BP20" s="352">
        <v>25.250350000000001</v>
      </c>
      <c r="BQ20" s="352">
        <v>25.074649999999998</v>
      </c>
      <c r="BR20" s="352">
        <v>24.984200000000001</v>
      </c>
      <c r="BS20" s="352">
        <v>25.27224</v>
      </c>
      <c r="BT20" s="352">
        <v>25.067340000000002</v>
      </c>
      <c r="BU20" s="352">
        <v>24.397749999999998</v>
      </c>
      <c r="BV20" s="352">
        <v>23.71998</v>
      </c>
    </row>
    <row r="21" spans="1:74" ht="11.1" customHeight="1" x14ac:dyDescent="0.2">
      <c r="A21" s="58" t="s">
        <v>326</v>
      </c>
      <c r="B21" s="742" t="s">
        <v>1010</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16.155779647999999</v>
      </c>
      <c r="AN21" s="429">
        <v>16.500526904000001</v>
      </c>
      <c r="AO21" s="429">
        <v>17.333116435000001</v>
      </c>
      <c r="AP21" s="429">
        <v>17.836600324999999</v>
      </c>
      <c r="AQ21" s="429">
        <v>18.269363576</v>
      </c>
      <c r="AR21" s="429">
        <v>18.311461822999998</v>
      </c>
      <c r="AS21" s="429">
        <v>17.84</v>
      </c>
      <c r="AT21" s="429">
        <v>18.22</v>
      </c>
      <c r="AU21" s="429">
        <v>18.690000000000001</v>
      </c>
      <c r="AV21" s="429">
        <v>18.53</v>
      </c>
      <c r="AW21" s="429">
        <v>18.440660000000001</v>
      </c>
      <c r="AX21" s="429">
        <v>17.171589999999998</v>
      </c>
      <c r="AY21" s="352">
        <v>17.30752</v>
      </c>
      <c r="AZ21" s="352">
        <v>17.59357</v>
      </c>
      <c r="BA21" s="352">
        <v>18.254200000000001</v>
      </c>
      <c r="BB21" s="352">
        <v>18.772680000000001</v>
      </c>
      <c r="BC21" s="352">
        <v>19.19868</v>
      </c>
      <c r="BD21" s="352">
        <v>19.37772</v>
      </c>
      <c r="BE21" s="352">
        <v>18.897829999999999</v>
      </c>
      <c r="BF21" s="352">
        <v>19.009440000000001</v>
      </c>
      <c r="BG21" s="352">
        <v>19.527709999999999</v>
      </c>
      <c r="BH21" s="352">
        <v>19.28097</v>
      </c>
      <c r="BI21" s="352">
        <v>19.174759999999999</v>
      </c>
      <c r="BJ21" s="352">
        <v>17.929089999999999</v>
      </c>
      <c r="BK21" s="352">
        <v>17.970949999999998</v>
      </c>
      <c r="BL21" s="352">
        <v>18.187999999999999</v>
      </c>
      <c r="BM21" s="352">
        <v>18.865379999999998</v>
      </c>
      <c r="BN21" s="352">
        <v>19.39245</v>
      </c>
      <c r="BO21" s="352">
        <v>19.820450000000001</v>
      </c>
      <c r="BP21" s="352">
        <v>19.989070000000002</v>
      </c>
      <c r="BQ21" s="352">
        <v>19.474170000000001</v>
      </c>
      <c r="BR21" s="352">
        <v>19.60351</v>
      </c>
      <c r="BS21" s="352">
        <v>20.158760000000001</v>
      </c>
      <c r="BT21" s="352">
        <v>19.889279999999999</v>
      </c>
      <c r="BU21" s="352">
        <v>19.744289999999999</v>
      </c>
      <c r="BV21" s="352">
        <v>18.437200000000001</v>
      </c>
    </row>
    <row r="22" spans="1:74" ht="11.1" customHeight="1" x14ac:dyDescent="0.2">
      <c r="A22" s="58" t="s">
        <v>327</v>
      </c>
      <c r="B22" s="742" t="s">
        <v>1011</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12.13750405</v>
      </c>
      <c r="AN22" s="429">
        <v>12.27415684</v>
      </c>
      <c r="AO22" s="429">
        <v>12.971182385000001</v>
      </c>
      <c r="AP22" s="429">
        <v>13.664505019</v>
      </c>
      <c r="AQ22" s="429">
        <v>14.115913707000001</v>
      </c>
      <c r="AR22" s="429">
        <v>15.527860696999999</v>
      </c>
      <c r="AS22" s="429">
        <v>15.24</v>
      </c>
      <c r="AT22" s="429">
        <v>15.27</v>
      </c>
      <c r="AU22" s="429">
        <v>15.54</v>
      </c>
      <c r="AV22" s="429">
        <v>14.15</v>
      </c>
      <c r="AW22" s="429">
        <v>13.729609999999999</v>
      </c>
      <c r="AX22" s="429">
        <v>12.507070000000001</v>
      </c>
      <c r="AY22" s="352">
        <v>12.5321</v>
      </c>
      <c r="AZ22" s="352">
        <v>12.72418</v>
      </c>
      <c r="BA22" s="352">
        <v>13.166460000000001</v>
      </c>
      <c r="BB22" s="352">
        <v>13.83592</v>
      </c>
      <c r="BC22" s="352">
        <v>14.22636</v>
      </c>
      <c r="BD22" s="352">
        <v>15.681509999999999</v>
      </c>
      <c r="BE22" s="352">
        <v>15.362679999999999</v>
      </c>
      <c r="BF22" s="352">
        <v>15.20514</v>
      </c>
      <c r="BG22" s="352">
        <v>15.61026</v>
      </c>
      <c r="BH22" s="352">
        <v>14.15846</v>
      </c>
      <c r="BI22" s="352">
        <v>13.69322</v>
      </c>
      <c r="BJ22" s="352">
        <v>12.594749999999999</v>
      </c>
      <c r="BK22" s="352">
        <v>12.595649999999999</v>
      </c>
      <c r="BL22" s="352">
        <v>12.8011</v>
      </c>
      <c r="BM22" s="352">
        <v>13.280099999999999</v>
      </c>
      <c r="BN22" s="352">
        <v>13.97823</v>
      </c>
      <c r="BO22" s="352">
        <v>14.4026</v>
      </c>
      <c r="BP22" s="352">
        <v>15.878970000000001</v>
      </c>
      <c r="BQ22" s="352">
        <v>15.556649999999999</v>
      </c>
      <c r="BR22" s="352">
        <v>15.414759999999999</v>
      </c>
      <c r="BS22" s="352">
        <v>15.84384</v>
      </c>
      <c r="BT22" s="352">
        <v>14.35299</v>
      </c>
      <c r="BU22" s="352">
        <v>13.882070000000001</v>
      </c>
      <c r="BV22" s="352">
        <v>12.77407</v>
      </c>
    </row>
    <row r="23" spans="1:74" ht="11.1" customHeight="1" x14ac:dyDescent="0.2">
      <c r="A23" s="58" t="s">
        <v>328</v>
      </c>
      <c r="B23" s="742" t="s">
        <v>1012</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14.159543916000001</v>
      </c>
      <c r="AN23" s="429">
        <v>14.807780108999999</v>
      </c>
      <c r="AO23" s="429">
        <v>15.372192563</v>
      </c>
      <c r="AP23" s="429">
        <v>15.489929683</v>
      </c>
      <c r="AQ23" s="429">
        <v>15.273542781</v>
      </c>
      <c r="AR23" s="429">
        <v>15.417235565</v>
      </c>
      <c r="AS23" s="429">
        <v>15.31</v>
      </c>
      <c r="AT23" s="429">
        <v>15.65</v>
      </c>
      <c r="AU23" s="429">
        <v>16.05</v>
      </c>
      <c r="AV23" s="429">
        <v>15.97</v>
      </c>
      <c r="AW23" s="429">
        <v>16.002300000000002</v>
      </c>
      <c r="AX23" s="429">
        <v>15.19594</v>
      </c>
      <c r="AY23" s="352">
        <v>15.238490000000001</v>
      </c>
      <c r="AZ23" s="352">
        <v>15.84088</v>
      </c>
      <c r="BA23" s="352">
        <v>16.211099999999998</v>
      </c>
      <c r="BB23" s="352">
        <v>16.360510000000001</v>
      </c>
      <c r="BC23" s="352">
        <v>16.148800000000001</v>
      </c>
      <c r="BD23" s="352">
        <v>16.389990000000001</v>
      </c>
      <c r="BE23" s="352">
        <v>16.284210000000002</v>
      </c>
      <c r="BF23" s="352">
        <v>16.359359999999999</v>
      </c>
      <c r="BG23" s="352">
        <v>16.608879999999999</v>
      </c>
      <c r="BH23" s="352">
        <v>16.505320000000001</v>
      </c>
      <c r="BI23" s="352">
        <v>16.538499999999999</v>
      </c>
      <c r="BJ23" s="352">
        <v>15.87979</v>
      </c>
      <c r="BK23" s="352">
        <v>15.838609999999999</v>
      </c>
      <c r="BL23" s="352">
        <v>16.34112</v>
      </c>
      <c r="BM23" s="352">
        <v>16.736709999999999</v>
      </c>
      <c r="BN23" s="352">
        <v>16.89012</v>
      </c>
      <c r="BO23" s="352">
        <v>16.68064</v>
      </c>
      <c r="BP23" s="352">
        <v>16.81672</v>
      </c>
      <c r="BQ23" s="352">
        <v>16.6038</v>
      </c>
      <c r="BR23" s="352">
        <v>16.702750000000002</v>
      </c>
      <c r="BS23" s="352">
        <v>17.015429999999999</v>
      </c>
      <c r="BT23" s="352">
        <v>16.9298</v>
      </c>
      <c r="BU23" s="352">
        <v>16.997769999999999</v>
      </c>
      <c r="BV23" s="352">
        <v>16.336500000000001</v>
      </c>
    </row>
    <row r="24" spans="1:74" ht="11.1" customHeight="1" x14ac:dyDescent="0.2">
      <c r="A24" s="58" t="s">
        <v>329</v>
      </c>
      <c r="B24" s="742" t="s">
        <v>1013</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13.311659876</v>
      </c>
      <c r="AN24" s="429">
        <v>13.557268618</v>
      </c>
      <c r="AO24" s="429">
        <v>14.352494511</v>
      </c>
      <c r="AP24" s="429">
        <v>14.898497536000001</v>
      </c>
      <c r="AQ24" s="429">
        <v>14.688012734999999</v>
      </c>
      <c r="AR24" s="429">
        <v>14.469084993999999</v>
      </c>
      <c r="AS24" s="429">
        <v>14.05</v>
      </c>
      <c r="AT24" s="429">
        <v>14.04</v>
      </c>
      <c r="AU24" s="429">
        <v>14.33</v>
      </c>
      <c r="AV24" s="429">
        <v>14.39</v>
      </c>
      <c r="AW24" s="429">
        <v>14.80681</v>
      </c>
      <c r="AX24" s="429">
        <v>14.13228</v>
      </c>
      <c r="AY24" s="352">
        <v>14.20782</v>
      </c>
      <c r="AZ24" s="352">
        <v>14.301970000000001</v>
      </c>
      <c r="BA24" s="352">
        <v>14.641529999999999</v>
      </c>
      <c r="BB24" s="352">
        <v>15.070550000000001</v>
      </c>
      <c r="BC24" s="352">
        <v>14.88461</v>
      </c>
      <c r="BD24" s="352">
        <v>14.70341</v>
      </c>
      <c r="BE24" s="352">
        <v>14.319979999999999</v>
      </c>
      <c r="BF24" s="352">
        <v>14.17154</v>
      </c>
      <c r="BG24" s="352">
        <v>14.500679999999999</v>
      </c>
      <c r="BH24" s="352">
        <v>14.713800000000001</v>
      </c>
      <c r="BI24" s="352">
        <v>15.154199999999999</v>
      </c>
      <c r="BJ24" s="352">
        <v>14.53857</v>
      </c>
      <c r="BK24" s="352">
        <v>14.60328</v>
      </c>
      <c r="BL24" s="352">
        <v>14.694610000000001</v>
      </c>
      <c r="BM24" s="352">
        <v>15.10656</v>
      </c>
      <c r="BN24" s="352">
        <v>15.55735</v>
      </c>
      <c r="BO24" s="352">
        <v>15.35796</v>
      </c>
      <c r="BP24" s="352">
        <v>15.167479999999999</v>
      </c>
      <c r="BQ24" s="352">
        <v>14.75942</v>
      </c>
      <c r="BR24" s="352">
        <v>14.590199999999999</v>
      </c>
      <c r="BS24" s="352">
        <v>14.91098</v>
      </c>
      <c r="BT24" s="352">
        <v>15.117710000000001</v>
      </c>
      <c r="BU24" s="352">
        <v>15.552289999999999</v>
      </c>
      <c r="BV24" s="352">
        <v>14.89892</v>
      </c>
    </row>
    <row r="25" spans="1:74" ht="11.1" customHeight="1" x14ac:dyDescent="0.2">
      <c r="A25" s="58" t="s">
        <v>330</v>
      </c>
      <c r="B25" s="742" t="s">
        <v>1014</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13.443493985</v>
      </c>
      <c r="AN25" s="429">
        <v>13.804000890999999</v>
      </c>
      <c r="AO25" s="429">
        <v>14.442477643</v>
      </c>
      <c r="AP25" s="429">
        <v>14.903274872000001</v>
      </c>
      <c r="AQ25" s="429">
        <v>14.820566997</v>
      </c>
      <c r="AR25" s="429">
        <v>14.626016284</v>
      </c>
      <c r="AS25" s="429">
        <v>14.7</v>
      </c>
      <c r="AT25" s="429">
        <v>14.79</v>
      </c>
      <c r="AU25" s="429">
        <v>15.14</v>
      </c>
      <c r="AV25" s="429">
        <v>15.28</v>
      </c>
      <c r="AW25" s="429">
        <v>15.24152</v>
      </c>
      <c r="AX25" s="429">
        <v>14.54326</v>
      </c>
      <c r="AY25" s="352">
        <v>14.13946</v>
      </c>
      <c r="AZ25" s="352">
        <v>14.467560000000001</v>
      </c>
      <c r="BA25" s="352">
        <v>14.8454</v>
      </c>
      <c r="BB25" s="352">
        <v>15.32263</v>
      </c>
      <c r="BC25" s="352">
        <v>15.182</v>
      </c>
      <c r="BD25" s="352">
        <v>14.86281</v>
      </c>
      <c r="BE25" s="352">
        <v>14.79739</v>
      </c>
      <c r="BF25" s="352">
        <v>14.802289999999999</v>
      </c>
      <c r="BG25" s="352">
        <v>15.25047</v>
      </c>
      <c r="BH25" s="352">
        <v>15.56959</v>
      </c>
      <c r="BI25" s="352">
        <v>15.444940000000001</v>
      </c>
      <c r="BJ25" s="352">
        <v>14.71156</v>
      </c>
      <c r="BK25" s="352">
        <v>14.345039999999999</v>
      </c>
      <c r="BL25" s="352">
        <v>14.776490000000001</v>
      </c>
      <c r="BM25" s="352">
        <v>15.23291</v>
      </c>
      <c r="BN25" s="352">
        <v>15.747109999999999</v>
      </c>
      <c r="BO25" s="352">
        <v>15.620010000000001</v>
      </c>
      <c r="BP25" s="352">
        <v>15.304449999999999</v>
      </c>
      <c r="BQ25" s="352">
        <v>15.24518</v>
      </c>
      <c r="BR25" s="352">
        <v>15.302490000000001</v>
      </c>
      <c r="BS25" s="352">
        <v>15.801500000000001</v>
      </c>
      <c r="BT25" s="352">
        <v>16.15541</v>
      </c>
      <c r="BU25" s="352">
        <v>16.02927</v>
      </c>
      <c r="BV25" s="352">
        <v>15.26343</v>
      </c>
    </row>
    <row r="26" spans="1:74" ht="11.1" customHeight="1" x14ac:dyDescent="0.2">
      <c r="A26" s="58" t="s">
        <v>331</v>
      </c>
      <c r="B26" s="742" t="s">
        <v>1015</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13.545007377999999</v>
      </c>
      <c r="AN26" s="429">
        <v>13.788682751</v>
      </c>
      <c r="AO26" s="429">
        <v>14.050088769</v>
      </c>
      <c r="AP26" s="429">
        <v>14.360877933999999</v>
      </c>
      <c r="AQ26" s="429">
        <v>14.542010638000001</v>
      </c>
      <c r="AR26" s="429">
        <v>14.346224618000001</v>
      </c>
      <c r="AS26" s="429">
        <v>14.63</v>
      </c>
      <c r="AT26" s="429">
        <v>14.7</v>
      </c>
      <c r="AU26" s="429">
        <v>14.8</v>
      </c>
      <c r="AV26" s="429">
        <v>14.91</v>
      </c>
      <c r="AW26" s="429">
        <v>14.657500000000001</v>
      </c>
      <c r="AX26" s="429">
        <v>14.61997</v>
      </c>
      <c r="AY26" s="352">
        <v>14.320449999999999</v>
      </c>
      <c r="AZ26" s="352">
        <v>14.40258</v>
      </c>
      <c r="BA26" s="352">
        <v>14.621919999999999</v>
      </c>
      <c r="BB26" s="352">
        <v>14.965669999999999</v>
      </c>
      <c r="BC26" s="352">
        <v>15.15687</v>
      </c>
      <c r="BD26" s="352">
        <v>14.9071</v>
      </c>
      <c r="BE26" s="352">
        <v>15.191940000000001</v>
      </c>
      <c r="BF26" s="352">
        <v>15.216060000000001</v>
      </c>
      <c r="BG26" s="352">
        <v>15.216430000000001</v>
      </c>
      <c r="BH26" s="352">
        <v>15.26355</v>
      </c>
      <c r="BI26" s="352">
        <v>14.90021</v>
      </c>
      <c r="BJ26" s="352">
        <v>14.78073</v>
      </c>
      <c r="BK26" s="352">
        <v>14.437110000000001</v>
      </c>
      <c r="BL26" s="352">
        <v>14.65863</v>
      </c>
      <c r="BM26" s="352">
        <v>14.9702</v>
      </c>
      <c r="BN26" s="352">
        <v>15.359019999999999</v>
      </c>
      <c r="BO26" s="352">
        <v>15.52788</v>
      </c>
      <c r="BP26" s="352">
        <v>15.273630000000001</v>
      </c>
      <c r="BQ26" s="352">
        <v>15.576309999999999</v>
      </c>
      <c r="BR26" s="352">
        <v>15.587199999999999</v>
      </c>
      <c r="BS26" s="352">
        <v>15.60392</v>
      </c>
      <c r="BT26" s="352">
        <v>15.622260000000001</v>
      </c>
      <c r="BU26" s="352">
        <v>15.22486</v>
      </c>
      <c r="BV26" s="352">
        <v>15.0898</v>
      </c>
    </row>
    <row r="27" spans="1:74" ht="11.1" customHeight="1" x14ac:dyDescent="0.2">
      <c r="A27" s="58" t="s">
        <v>332</v>
      </c>
      <c r="B27" s="743" t="s">
        <v>1018</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22.054880521000001</v>
      </c>
      <c r="AN27" s="429">
        <v>22.375420319</v>
      </c>
      <c r="AO27" s="429">
        <v>23.146001452</v>
      </c>
      <c r="AP27" s="429">
        <v>24.928862349999999</v>
      </c>
      <c r="AQ27" s="429">
        <v>25.494438589000001</v>
      </c>
      <c r="AR27" s="429">
        <v>26.140599033000001</v>
      </c>
      <c r="AS27" s="429">
        <v>25.93</v>
      </c>
      <c r="AT27" s="429">
        <v>25.69</v>
      </c>
      <c r="AU27" s="429">
        <v>26.76</v>
      </c>
      <c r="AV27" s="429">
        <v>26.38</v>
      </c>
      <c r="AW27" s="429">
        <v>23.212330000000001</v>
      </c>
      <c r="AX27" s="429">
        <v>22.68994</v>
      </c>
      <c r="AY27" s="352">
        <v>22.492249999999999</v>
      </c>
      <c r="AZ27" s="352">
        <v>22.752269999999999</v>
      </c>
      <c r="BA27" s="352">
        <v>23.501750000000001</v>
      </c>
      <c r="BB27" s="352">
        <v>26.24427</v>
      </c>
      <c r="BC27" s="352">
        <v>25.847329999999999</v>
      </c>
      <c r="BD27" s="352">
        <v>26.543710000000001</v>
      </c>
      <c r="BE27" s="352">
        <v>26.28041</v>
      </c>
      <c r="BF27" s="352">
        <v>26.052910000000001</v>
      </c>
      <c r="BG27" s="352">
        <v>27.196380000000001</v>
      </c>
      <c r="BH27" s="352">
        <v>25.919180000000001</v>
      </c>
      <c r="BI27" s="352">
        <v>23.650569999999998</v>
      </c>
      <c r="BJ27" s="352">
        <v>23.125779999999999</v>
      </c>
      <c r="BK27" s="352">
        <v>23.002600000000001</v>
      </c>
      <c r="BL27" s="352">
        <v>23.299859999999999</v>
      </c>
      <c r="BM27" s="352">
        <v>24.116309999999999</v>
      </c>
      <c r="BN27" s="352">
        <v>28.01116</v>
      </c>
      <c r="BO27" s="352">
        <v>26.63578</v>
      </c>
      <c r="BP27" s="352">
        <v>27.363710000000001</v>
      </c>
      <c r="BQ27" s="352">
        <v>27.12865</v>
      </c>
      <c r="BR27" s="352">
        <v>26.927610000000001</v>
      </c>
      <c r="BS27" s="352">
        <v>28.154199999999999</v>
      </c>
      <c r="BT27" s="352">
        <v>25.90691</v>
      </c>
      <c r="BU27" s="352">
        <v>24.545559999999998</v>
      </c>
      <c r="BV27" s="352">
        <v>24.038720000000001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4"/>
      <c r="AZ29" s="464"/>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343</v>
      </c>
      <c r="B30" s="578" t="s">
        <v>1154</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12.9</v>
      </c>
      <c r="AN30" s="429">
        <v>13.07</v>
      </c>
      <c r="AO30" s="429">
        <v>13.25</v>
      </c>
      <c r="AP30" s="429">
        <v>12.96</v>
      </c>
      <c r="AQ30" s="429">
        <v>13.01</v>
      </c>
      <c r="AR30" s="429">
        <v>13.62</v>
      </c>
      <c r="AS30" s="429">
        <v>14.15</v>
      </c>
      <c r="AT30" s="429">
        <v>14.04</v>
      </c>
      <c r="AU30" s="429">
        <v>14.06</v>
      </c>
      <c r="AV30" s="429">
        <v>13.41</v>
      </c>
      <c r="AW30" s="429">
        <v>12.855370000000001</v>
      </c>
      <c r="AX30" s="429">
        <v>13.100289999999999</v>
      </c>
      <c r="AY30" s="352">
        <v>13.37542</v>
      </c>
      <c r="AZ30" s="352">
        <v>13.400919999999999</v>
      </c>
      <c r="BA30" s="352">
        <v>13.601509999999999</v>
      </c>
      <c r="BB30" s="352">
        <v>13.35956</v>
      </c>
      <c r="BC30" s="352">
        <v>13.354469999999999</v>
      </c>
      <c r="BD30" s="352">
        <v>13.96088</v>
      </c>
      <c r="BE30" s="352">
        <v>14.466749999999999</v>
      </c>
      <c r="BF30" s="352">
        <v>14.344329999999999</v>
      </c>
      <c r="BG30" s="352">
        <v>14.35505</v>
      </c>
      <c r="BH30" s="352">
        <v>13.679410000000001</v>
      </c>
      <c r="BI30" s="352">
        <v>12.998329999999999</v>
      </c>
      <c r="BJ30" s="352">
        <v>13.26249</v>
      </c>
      <c r="BK30" s="352">
        <v>13.540480000000001</v>
      </c>
      <c r="BL30" s="352">
        <v>13.54729</v>
      </c>
      <c r="BM30" s="352">
        <v>13.748760000000001</v>
      </c>
      <c r="BN30" s="352">
        <v>13.548450000000001</v>
      </c>
      <c r="BO30" s="352">
        <v>13.551170000000001</v>
      </c>
      <c r="BP30" s="352">
        <v>14.151540000000001</v>
      </c>
      <c r="BQ30" s="352">
        <v>14.66545</v>
      </c>
      <c r="BR30" s="352">
        <v>14.51262</v>
      </c>
      <c r="BS30" s="352">
        <v>14.540100000000001</v>
      </c>
      <c r="BT30" s="352">
        <v>13.87738</v>
      </c>
      <c r="BU30" s="352">
        <v>13.251989999999999</v>
      </c>
      <c r="BV30" s="352">
        <v>13.506819999999999</v>
      </c>
    </row>
    <row r="31" spans="1:74" ht="11.1" customHeight="1" x14ac:dyDescent="0.2">
      <c r="A31" s="58" t="s">
        <v>334</v>
      </c>
      <c r="B31" s="742" t="s">
        <v>1008</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22.896679656</v>
      </c>
      <c r="AN31" s="429">
        <v>23.647923733999999</v>
      </c>
      <c r="AO31" s="429">
        <v>23.129810312</v>
      </c>
      <c r="AP31" s="429">
        <v>22.706933853999999</v>
      </c>
      <c r="AQ31" s="429">
        <v>22.232136289</v>
      </c>
      <c r="AR31" s="429">
        <v>21.971298161</v>
      </c>
      <c r="AS31" s="429">
        <v>22.53</v>
      </c>
      <c r="AT31" s="429">
        <v>22.75</v>
      </c>
      <c r="AU31" s="429">
        <v>21.84</v>
      </c>
      <c r="AV31" s="429">
        <v>21.66</v>
      </c>
      <c r="AW31" s="429">
        <v>22.816949999999999</v>
      </c>
      <c r="AX31" s="429">
        <v>23.494</v>
      </c>
      <c r="AY31" s="352">
        <v>24.50703</v>
      </c>
      <c r="AZ31" s="352">
        <v>25.371359999999999</v>
      </c>
      <c r="BA31" s="352">
        <v>24.721050000000002</v>
      </c>
      <c r="BB31" s="352">
        <v>24.239609999999999</v>
      </c>
      <c r="BC31" s="352">
        <v>23.647020000000001</v>
      </c>
      <c r="BD31" s="352">
        <v>23.328189999999999</v>
      </c>
      <c r="BE31" s="352">
        <v>23.74662</v>
      </c>
      <c r="BF31" s="352">
        <v>23.56822</v>
      </c>
      <c r="BG31" s="352">
        <v>22.65504</v>
      </c>
      <c r="BH31" s="352">
        <v>22.415859999999999</v>
      </c>
      <c r="BI31" s="352">
        <v>23.583469999999998</v>
      </c>
      <c r="BJ31" s="352">
        <v>24.26726</v>
      </c>
      <c r="BK31" s="352">
        <v>25.201750000000001</v>
      </c>
      <c r="BL31" s="352">
        <v>25.964749999999999</v>
      </c>
      <c r="BM31" s="352">
        <v>25.24888</v>
      </c>
      <c r="BN31" s="352">
        <v>24.75329</v>
      </c>
      <c r="BO31" s="352">
        <v>24.152000000000001</v>
      </c>
      <c r="BP31" s="352">
        <v>23.816790000000001</v>
      </c>
      <c r="BQ31" s="352">
        <v>24.247070000000001</v>
      </c>
      <c r="BR31" s="352">
        <v>24.14986</v>
      </c>
      <c r="BS31" s="352">
        <v>23.29541</v>
      </c>
      <c r="BT31" s="352">
        <v>23.077120000000001</v>
      </c>
      <c r="BU31" s="352">
        <v>24.304870000000001</v>
      </c>
      <c r="BV31" s="352">
        <v>25.041879999999999</v>
      </c>
    </row>
    <row r="32" spans="1:74" ht="11.1" customHeight="1" x14ac:dyDescent="0.2">
      <c r="A32" s="58" t="s">
        <v>335</v>
      </c>
      <c r="B32" s="609" t="s">
        <v>1009</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16.688277344999999</v>
      </c>
      <c r="AN32" s="429">
        <v>17.22792596</v>
      </c>
      <c r="AO32" s="429">
        <v>16.946455522000001</v>
      </c>
      <c r="AP32" s="429">
        <v>16.335968042000001</v>
      </c>
      <c r="AQ32" s="429">
        <v>16.671806806999999</v>
      </c>
      <c r="AR32" s="429">
        <v>18.392656926000001</v>
      </c>
      <c r="AS32" s="429">
        <v>19.079999999999998</v>
      </c>
      <c r="AT32" s="429">
        <v>18.95</v>
      </c>
      <c r="AU32" s="429">
        <v>18.760000000000002</v>
      </c>
      <c r="AV32" s="429">
        <v>17.57</v>
      </c>
      <c r="AW32" s="429">
        <v>16.81315</v>
      </c>
      <c r="AX32" s="429">
        <v>16.991060000000001</v>
      </c>
      <c r="AY32" s="352">
        <v>17.850439999999999</v>
      </c>
      <c r="AZ32" s="352">
        <v>18.248840000000001</v>
      </c>
      <c r="BA32" s="352">
        <v>17.95514</v>
      </c>
      <c r="BB32" s="352">
        <v>17.24699</v>
      </c>
      <c r="BC32" s="352">
        <v>17.54523</v>
      </c>
      <c r="BD32" s="352">
        <v>19.15944</v>
      </c>
      <c r="BE32" s="352">
        <v>19.704229999999999</v>
      </c>
      <c r="BF32" s="352">
        <v>19.580110000000001</v>
      </c>
      <c r="BG32" s="352">
        <v>19.23724</v>
      </c>
      <c r="BH32" s="352">
        <v>17.893339999999998</v>
      </c>
      <c r="BI32" s="352">
        <v>17.103909999999999</v>
      </c>
      <c r="BJ32" s="352">
        <v>17.280760000000001</v>
      </c>
      <c r="BK32" s="352">
        <v>18.242909999999998</v>
      </c>
      <c r="BL32" s="352">
        <v>18.557770000000001</v>
      </c>
      <c r="BM32" s="352">
        <v>18.28134</v>
      </c>
      <c r="BN32" s="352">
        <v>17.58896</v>
      </c>
      <c r="BO32" s="352">
        <v>17.919560000000001</v>
      </c>
      <c r="BP32" s="352">
        <v>19.639869999999998</v>
      </c>
      <c r="BQ32" s="352">
        <v>20.209009999999999</v>
      </c>
      <c r="BR32" s="352">
        <v>20.002269999999999</v>
      </c>
      <c r="BS32" s="352">
        <v>19.72878</v>
      </c>
      <c r="BT32" s="352">
        <v>18.376080000000002</v>
      </c>
      <c r="BU32" s="352">
        <v>17.492270000000001</v>
      </c>
      <c r="BV32" s="352">
        <v>17.649909999999998</v>
      </c>
    </row>
    <row r="33" spans="1:74" ht="11.1" customHeight="1" x14ac:dyDescent="0.2">
      <c r="A33" s="58" t="s">
        <v>336</v>
      </c>
      <c r="B33" s="742" t="s">
        <v>1010</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12.121548273</v>
      </c>
      <c r="AN33" s="429">
        <v>12.695104975</v>
      </c>
      <c r="AO33" s="429">
        <v>12.956434378999999</v>
      </c>
      <c r="AP33" s="429">
        <v>12.818309447000001</v>
      </c>
      <c r="AQ33" s="429">
        <v>12.810089736</v>
      </c>
      <c r="AR33" s="429">
        <v>12.997611659</v>
      </c>
      <c r="AS33" s="429">
        <v>13.32</v>
      </c>
      <c r="AT33" s="429">
        <v>13.35</v>
      </c>
      <c r="AU33" s="429">
        <v>13.42</v>
      </c>
      <c r="AV33" s="429">
        <v>13.35</v>
      </c>
      <c r="AW33" s="429">
        <v>12.775259999999999</v>
      </c>
      <c r="AX33" s="429">
        <v>12.568669999999999</v>
      </c>
      <c r="AY33" s="352">
        <v>12.71527</v>
      </c>
      <c r="AZ33" s="352">
        <v>13.29796</v>
      </c>
      <c r="BA33" s="352">
        <v>13.44197</v>
      </c>
      <c r="BB33" s="352">
        <v>13.328110000000001</v>
      </c>
      <c r="BC33" s="352">
        <v>13.257849999999999</v>
      </c>
      <c r="BD33" s="352">
        <v>13.46547</v>
      </c>
      <c r="BE33" s="352">
        <v>13.798410000000001</v>
      </c>
      <c r="BF33" s="352">
        <v>13.72776</v>
      </c>
      <c r="BG33" s="352">
        <v>13.74023</v>
      </c>
      <c r="BH33" s="352">
        <v>13.648949999999999</v>
      </c>
      <c r="BI33" s="352">
        <v>12.937010000000001</v>
      </c>
      <c r="BJ33" s="352">
        <v>12.714729999999999</v>
      </c>
      <c r="BK33" s="352">
        <v>12.86328</v>
      </c>
      <c r="BL33" s="352">
        <v>13.455310000000001</v>
      </c>
      <c r="BM33" s="352">
        <v>13.6266</v>
      </c>
      <c r="BN33" s="352">
        <v>13.51599</v>
      </c>
      <c r="BO33" s="352">
        <v>13.438969999999999</v>
      </c>
      <c r="BP33" s="352">
        <v>13.665889999999999</v>
      </c>
      <c r="BQ33" s="352">
        <v>14.03</v>
      </c>
      <c r="BR33" s="352">
        <v>13.97771</v>
      </c>
      <c r="BS33" s="352">
        <v>14.01999</v>
      </c>
      <c r="BT33" s="352">
        <v>13.93918</v>
      </c>
      <c r="BU33" s="352">
        <v>13.285629999999999</v>
      </c>
      <c r="BV33" s="352">
        <v>13.040749999999999</v>
      </c>
    </row>
    <row r="34" spans="1:74" ht="11.1" customHeight="1" x14ac:dyDescent="0.2">
      <c r="A34" s="58" t="s">
        <v>337</v>
      </c>
      <c r="B34" s="742" t="s">
        <v>1011</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9.7115998346999994</v>
      </c>
      <c r="AN34" s="429">
        <v>9.8071697657999994</v>
      </c>
      <c r="AO34" s="429">
        <v>9.9590739444</v>
      </c>
      <c r="AP34" s="429">
        <v>9.7403437536999995</v>
      </c>
      <c r="AQ34" s="429">
        <v>10.247818957</v>
      </c>
      <c r="AR34" s="429">
        <v>11.827803402000001</v>
      </c>
      <c r="AS34" s="429">
        <v>11.74</v>
      </c>
      <c r="AT34" s="429">
        <v>11.74</v>
      </c>
      <c r="AU34" s="429">
        <v>11.58</v>
      </c>
      <c r="AV34" s="429">
        <v>10.18</v>
      </c>
      <c r="AW34" s="429">
        <v>9.9562000000000008</v>
      </c>
      <c r="AX34" s="429">
        <v>9.7761770000000006</v>
      </c>
      <c r="AY34" s="352">
        <v>9.9000780000000006</v>
      </c>
      <c r="AZ34" s="352">
        <v>9.9010060000000006</v>
      </c>
      <c r="BA34" s="352">
        <v>10.006030000000001</v>
      </c>
      <c r="BB34" s="352">
        <v>9.7848959999999998</v>
      </c>
      <c r="BC34" s="352">
        <v>10.263299999999999</v>
      </c>
      <c r="BD34" s="352">
        <v>11.80133</v>
      </c>
      <c r="BE34" s="352">
        <v>11.680859999999999</v>
      </c>
      <c r="BF34" s="352">
        <v>11.65527</v>
      </c>
      <c r="BG34" s="352">
        <v>11.551</v>
      </c>
      <c r="BH34" s="352">
        <v>10.148569999999999</v>
      </c>
      <c r="BI34" s="352">
        <v>9.934685</v>
      </c>
      <c r="BJ34" s="352">
        <v>9.815607</v>
      </c>
      <c r="BK34" s="352">
        <v>9.9750779999999999</v>
      </c>
      <c r="BL34" s="352">
        <v>9.9982550000000003</v>
      </c>
      <c r="BM34" s="352">
        <v>10.10487</v>
      </c>
      <c r="BN34" s="352">
        <v>9.9125289999999993</v>
      </c>
      <c r="BO34" s="352">
        <v>10.448829999999999</v>
      </c>
      <c r="BP34" s="352">
        <v>12.05871</v>
      </c>
      <c r="BQ34" s="352">
        <v>11.920120000000001</v>
      </c>
      <c r="BR34" s="352">
        <v>11.846209999999999</v>
      </c>
      <c r="BS34" s="352">
        <v>11.741809999999999</v>
      </c>
      <c r="BT34" s="352">
        <v>10.30954</v>
      </c>
      <c r="BU34" s="352">
        <v>10.08877</v>
      </c>
      <c r="BV34" s="352">
        <v>9.9648009999999996</v>
      </c>
    </row>
    <row r="35" spans="1:74" ht="11.1" customHeight="1" x14ac:dyDescent="0.2">
      <c r="A35" s="58" t="s">
        <v>338</v>
      </c>
      <c r="B35" s="742" t="s">
        <v>1012</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11.128515312999999</v>
      </c>
      <c r="AN35" s="429">
        <v>11.264354687999999</v>
      </c>
      <c r="AO35" s="429">
        <v>11.323909484</v>
      </c>
      <c r="AP35" s="429">
        <v>11.168240557000001</v>
      </c>
      <c r="AQ35" s="429">
        <v>10.951261123</v>
      </c>
      <c r="AR35" s="429">
        <v>11.400283916999999</v>
      </c>
      <c r="AS35" s="429">
        <v>11.63</v>
      </c>
      <c r="AT35" s="429">
        <v>11.24</v>
      </c>
      <c r="AU35" s="429">
        <v>11.38</v>
      </c>
      <c r="AV35" s="429">
        <v>11.42</v>
      </c>
      <c r="AW35" s="429">
        <v>11.34191</v>
      </c>
      <c r="AX35" s="429">
        <v>11.58827</v>
      </c>
      <c r="AY35" s="352">
        <v>11.747769999999999</v>
      </c>
      <c r="AZ35" s="352">
        <v>11.803419999999999</v>
      </c>
      <c r="BA35" s="352">
        <v>11.865550000000001</v>
      </c>
      <c r="BB35" s="352">
        <v>11.6859</v>
      </c>
      <c r="BC35" s="352">
        <v>11.43993</v>
      </c>
      <c r="BD35" s="352">
        <v>11.881080000000001</v>
      </c>
      <c r="BE35" s="352">
        <v>12.057840000000001</v>
      </c>
      <c r="BF35" s="352">
        <v>11.6477</v>
      </c>
      <c r="BG35" s="352">
        <v>11.681039999999999</v>
      </c>
      <c r="BH35" s="352">
        <v>11.65381</v>
      </c>
      <c r="BI35" s="352">
        <v>11.52637</v>
      </c>
      <c r="BJ35" s="352">
        <v>11.83192</v>
      </c>
      <c r="BK35" s="352">
        <v>12.05603</v>
      </c>
      <c r="BL35" s="352">
        <v>12.095980000000001</v>
      </c>
      <c r="BM35" s="352">
        <v>12.1708</v>
      </c>
      <c r="BN35" s="352">
        <v>12.010439999999999</v>
      </c>
      <c r="BO35" s="352">
        <v>11.759</v>
      </c>
      <c r="BP35" s="352">
        <v>12.181100000000001</v>
      </c>
      <c r="BQ35" s="352">
        <v>12.31911</v>
      </c>
      <c r="BR35" s="352">
        <v>11.88335</v>
      </c>
      <c r="BS35" s="352">
        <v>11.942170000000001</v>
      </c>
      <c r="BT35" s="352">
        <v>11.92601</v>
      </c>
      <c r="BU35" s="352">
        <v>11.814640000000001</v>
      </c>
      <c r="BV35" s="352">
        <v>12.10614</v>
      </c>
    </row>
    <row r="36" spans="1:74" ht="11.1" customHeight="1" x14ac:dyDescent="0.2">
      <c r="A36" s="58" t="s">
        <v>339</v>
      </c>
      <c r="B36" s="742" t="s">
        <v>1013</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12.763754693999999</v>
      </c>
      <c r="AN36" s="429">
        <v>13.022318793</v>
      </c>
      <c r="AO36" s="429">
        <v>13.533841537000001</v>
      </c>
      <c r="AP36" s="429">
        <v>13.305958677</v>
      </c>
      <c r="AQ36" s="429">
        <v>13.073729965</v>
      </c>
      <c r="AR36" s="429">
        <v>13.264661217</v>
      </c>
      <c r="AS36" s="429">
        <v>13</v>
      </c>
      <c r="AT36" s="429">
        <v>13.06</v>
      </c>
      <c r="AU36" s="429">
        <v>13.17</v>
      </c>
      <c r="AV36" s="429">
        <v>12.85</v>
      </c>
      <c r="AW36" s="429">
        <v>13.22893</v>
      </c>
      <c r="AX36" s="429">
        <v>13.264010000000001</v>
      </c>
      <c r="AY36" s="352">
        <v>13.295970000000001</v>
      </c>
      <c r="AZ36" s="352">
        <v>13.4346</v>
      </c>
      <c r="BA36" s="352">
        <v>13.9245</v>
      </c>
      <c r="BB36" s="352">
        <v>13.67093</v>
      </c>
      <c r="BC36" s="352">
        <v>13.388870000000001</v>
      </c>
      <c r="BD36" s="352">
        <v>13.53124</v>
      </c>
      <c r="BE36" s="352">
        <v>13.22231</v>
      </c>
      <c r="BF36" s="352">
        <v>13.196859999999999</v>
      </c>
      <c r="BG36" s="352">
        <v>13.28172</v>
      </c>
      <c r="BH36" s="352">
        <v>12.97068</v>
      </c>
      <c r="BI36" s="352">
        <v>13.32335</v>
      </c>
      <c r="BJ36" s="352">
        <v>13.41797</v>
      </c>
      <c r="BK36" s="352">
        <v>13.55687</v>
      </c>
      <c r="BL36" s="352">
        <v>13.72879</v>
      </c>
      <c r="BM36" s="352">
        <v>14.25787</v>
      </c>
      <c r="BN36" s="352">
        <v>14.044309999999999</v>
      </c>
      <c r="BO36" s="352">
        <v>13.77711</v>
      </c>
      <c r="BP36" s="352">
        <v>13.94777</v>
      </c>
      <c r="BQ36" s="352">
        <v>13.63931</v>
      </c>
      <c r="BR36" s="352">
        <v>13.577209999999999</v>
      </c>
      <c r="BS36" s="352">
        <v>13.681430000000001</v>
      </c>
      <c r="BT36" s="352">
        <v>13.37298</v>
      </c>
      <c r="BU36" s="352">
        <v>13.731579999999999</v>
      </c>
      <c r="BV36" s="352">
        <v>13.79616</v>
      </c>
    </row>
    <row r="37" spans="1:74" ht="11.1" customHeight="1" x14ac:dyDescent="0.2">
      <c r="A37" s="58" t="s">
        <v>340</v>
      </c>
      <c r="B37" s="742" t="s">
        <v>1014</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8.8709885138000004</v>
      </c>
      <c r="AN37" s="429">
        <v>8.8188549797999993</v>
      </c>
      <c r="AO37" s="429">
        <v>9.1916504061000008</v>
      </c>
      <c r="AP37" s="429">
        <v>9.1261891191999993</v>
      </c>
      <c r="AQ37" s="429">
        <v>9.0840006970000005</v>
      </c>
      <c r="AR37" s="429">
        <v>9.0555343128000008</v>
      </c>
      <c r="AS37" s="429">
        <v>9.49</v>
      </c>
      <c r="AT37" s="429">
        <v>9.4700000000000006</v>
      </c>
      <c r="AU37" s="429">
        <v>9.5</v>
      </c>
      <c r="AV37" s="429">
        <v>8.74</v>
      </c>
      <c r="AW37" s="429">
        <v>8.5217799999999997</v>
      </c>
      <c r="AX37" s="429">
        <v>8.5717510000000008</v>
      </c>
      <c r="AY37" s="352">
        <v>8.5919170000000005</v>
      </c>
      <c r="AZ37" s="352">
        <v>8.2532359999999994</v>
      </c>
      <c r="BA37" s="352">
        <v>8.8504939999999994</v>
      </c>
      <c r="BB37" s="352">
        <v>8.9252070000000003</v>
      </c>
      <c r="BC37" s="352">
        <v>8.9390970000000003</v>
      </c>
      <c r="BD37" s="352">
        <v>9.0099789999999995</v>
      </c>
      <c r="BE37" s="352">
        <v>9.5349029999999999</v>
      </c>
      <c r="BF37" s="352">
        <v>9.671583</v>
      </c>
      <c r="BG37" s="352">
        <v>9.8310449999999996</v>
      </c>
      <c r="BH37" s="352">
        <v>9.1054089999999999</v>
      </c>
      <c r="BI37" s="352">
        <v>8.6929090000000002</v>
      </c>
      <c r="BJ37" s="352">
        <v>8.7714669999999995</v>
      </c>
      <c r="BK37" s="352">
        <v>8.8084900000000008</v>
      </c>
      <c r="BL37" s="352">
        <v>8.396725</v>
      </c>
      <c r="BM37" s="352">
        <v>8.9005949999999991</v>
      </c>
      <c r="BN37" s="352">
        <v>9.1033380000000008</v>
      </c>
      <c r="BO37" s="352">
        <v>9.1283770000000004</v>
      </c>
      <c r="BP37" s="352">
        <v>9.1545989999999993</v>
      </c>
      <c r="BQ37" s="352">
        <v>9.678388</v>
      </c>
      <c r="BR37" s="352">
        <v>9.7188330000000001</v>
      </c>
      <c r="BS37" s="352">
        <v>9.8220659999999995</v>
      </c>
      <c r="BT37" s="352">
        <v>9.1178030000000003</v>
      </c>
      <c r="BU37" s="352">
        <v>8.7210099999999997</v>
      </c>
      <c r="BV37" s="352">
        <v>8.7383760000000006</v>
      </c>
    </row>
    <row r="38" spans="1:74" ht="11.1" customHeight="1" x14ac:dyDescent="0.2">
      <c r="A38" s="58" t="s">
        <v>341</v>
      </c>
      <c r="B38" s="742" t="s">
        <v>1015</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10.461278676999999</v>
      </c>
      <c r="AN38" s="429">
        <v>10.719945242</v>
      </c>
      <c r="AO38" s="429">
        <v>10.851219247</v>
      </c>
      <c r="AP38" s="429">
        <v>10.95683479</v>
      </c>
      <c r="AQ38" s="429">
        <v>11.200944714</v>
      </c>
      <c r="AR38" s="429">
        <v>11.725356791999999</v>
      </c>
      <c r="AS38" s="429">
        <v>12.1</v>
      </c>
      <c r="AT38" s="429">
        <v>11.94</v>
      </c>
      <c r="AU38" s="429">
        <v>11.94</v>
      </c>
      <c r="AV38" s="429">
        <v>11.23</v>
      </c>
      <c r="AW38" s="429">
        <v>10.926170000000001</v>
      </c>
      <c r="AX38" s="429">
        <v>10.612360000000001</v>
      </c>
      <c r="AY38" s="352">
        <v>10.667579999999999</v>
      </c>
      <c r="AZ38" s="352">
        <v>10.91422</v>
      </c>
      <c r="BA38" s="352">
        <v>11.034269999999999</v>
      </c>
      <c r="BB38" s="352">
        <v>11.15859</v>
      </c>
      <c r="BC38" s="352">
        <v>11.398529999999999</v>
      </c>
      <c r="BD38" s="352">
        <v>11.872120000000001</v>
      </c>
      <c r="BE38" s="352">
        <v>12.18294</v>
      </c>
      <c r="BF38" s="352">
        <v>11.975770000000001</v>
      </c>
      <c r="BG38" s="352">
        <v>11.90634</v>
      </c>
      <c r="BH38" s="352">
        <v>11.163779999999999</v>
      </c>
      <c r="BI38" s="352">
        <v>10.951129999999999</v>
      </c>
      <c r="BJ38" s="352">
        <v>10.690569999999999</v>
      </c>
      <c r="BK38" s="352">
        <v>10.79222</v>
      </c>
      <c r="BL38" s="352">
        <v>11.048410000000001</v>
      </c>
      <c r="BM38" s="352">
        <v>11.167289999999999</v>
      </c>
      <c r="BN38" s="352">
        <v>11.294840000000001</v>
      </c>
      <c r="BO38" s="352">
        <v>11.52924</v>
      </c>
      <c r="BP38" s="352">
        <v>12.01426</v>
      </c>
      <c r="BQ38" s="352">
        <v>12.31884</v>
      </c>
      <c r="BR38" s="352">
        <v>12.10464</v>
      </c>
      <c r="BS38" s="352">
        <v>12.0318</v>
      </c>
      <c r="BT38" s="352">
        <v>11.28773</v>
      </c>
      <c r="BU38" s="352">
        <v>11.09018</v>
      </c>
      <c r="BV38" s="352">
        <v>10.833360000000001</v>
      </c>
    </row>
    <row r="39" spans="1:74" ht="11.1" customHeight="1" x14ac:dyDescent="0.2">
      <c r="A39" s="58" t="s">
        <v>342</v>
      </c>
      <c r="B39" s="743" t="s">
        <v>1018</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19.239187007999998</v>
      </c>
      <c r="AN39" s="429">
        <v>19.368234755</v>
      </c>
      <c r="AO39" s="429">
        <v>19.579251709000001</v>
      </c>
      <c r="AP39" s="429">
        <v>19.209072620000001</v>
      </c>
      <c r="AQ39" s="429">
        <v>19.934412637000001</v>
      </c>
      <c r="AR39" s="429">
        <v>21.855812503999999</v>
      </c>
      <c r="AS39" s="429">
        <v>24.01</v>
      </c>
      <c r="AT39" s="429">
        <v>23.89</v>
      </c>
      <c r="AU39" s="429">
        <v>23.88</v>
      </c>
      <c r="AV39" s="429">
        <v>21.89</v>
      </c>
      <c r="AW39" s="429">
        <v>18.510380000000001</v>
      </c>
      <c r="AX39" s="429">
        <v>18.863689999999998</v>
      </c>
      <c r="AY39" s="352">
        <v>19.553380000000001</v>
      </c>
      <c r="AZ39" s="352">
        <v>19.70551</v>
      </c>
      <c r="BA39" s="352">
        <v>19.935849999999999</v>
      </c>
      <c r="BB39" s="352">
        <v>19.59469</v>
      </c>
      <c r="BC39" s="352">
        <v>20.342369999999999</v>
      </c>
      <c r="BD39" s="352">
        <v>22.337759999999999</v>
      </c>
      <c r="BE39" s="352">
        <v>24.59844</v>
      </c>
      <c r="BF39" s="352">
        <v>24.510840000000002</v>
      </c>
      <c r="BG39" s="352">
        <v>24.51258</v>
      </c>
      <c r="BH39" s="352">
        <v>22.502590000000001</v>
      </c>
      <c r="BI39" s="352">
        <v>19.058129999999998</v>
      </c>
      <c r="BJ39" s="352">
        <v>19.44211</v>
      </c>
      <c r="BK39" s="352">
        <v>20.168050000000001</v>
      </c>
      <c r="BL39" s="352">
        <v>20.339860000000002</v>
      </c>
      <c r="BM39" s="352">
        <v>20.600809999999999</v>
      </c>
      <c r="BN39" s="352">
        <v>20.270759999999999</v>
      </c>
      <c r="BO39" s="352">
        <v>21.063510000000001</v>
      </c>
      <c r="BP39" s="352">
        <v>23.15615</v>
      </c>
      <c r="BQ39" s="352">
        <v>25.536249999999999</v>
      </c>
      <c r="BR39" s="352">
        <v>25.471170000000001</v>
      </c>
      <c r="BS39" s="352">
        <v>25.502410000000001</v>
      </c>
      <c r="BT39" s="352">
        <v>23.435420000000001</v>
      </c>
      <c r="BU39" s="352">
        <v>19.864650000000001</v>
      </c>
      <c r="BV39" s="352">
        <v>20.286660000000001</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352"/>
      <c r="AZ40" s="352"/>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4"/>
      <c r="AZ41" s="464"/>
      <c r="BA41" s="464"/>
      <c r="BB41" s="464"/>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353</v>
      </c>
      <c r="B42" s="578" t="s">
        <v>1154</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8.32</v>
      </c>
      <c r="AN42" s="429">
        <v>8.2100000000000009</v>
      </c>
      <c r="AO42" s="429">
        <v>8.23</v>
      </c>
      <c r="AP42" s="429">
        <v>8.16</v>
      </c>
      <c r="AQ42" s="429">
        <v>8.26</v>
      </c>
      <c r="AR42" s="429">
        <v>8.8699999999999992</v>
      </c>
      <c r="AS42" s="429">
        <v>9.31</v>
      </c>
      <c r="AT42" s="429">
        <v>9.06</v>
      </c>
      <c r="AU42" s="429">
        <v>9.02</v>
      </c>
      <c r="AV42" s="429">
        <v>8.65</v>
      </c>
      <c r="AW42" s="429">
        <v>8.383203</v>
      </c>
      <c r="AX42" s="429">
        <v>8.4509170000000005</v>
      </c>
      <c r="AY42" s="352">
        <v>8.5092169999999996</v>
      </c>
      <c r="AZ42" s="352">
        <v>8.3926119999999997</v>
      </c>
      <c r="BA42" s="352">
        <v>8.5818340000000006</v>
      </c>
      <c r="BB42" s="352">
        <v>8.4143500000000007</v>
      </c>
      <c r="BC42" s="352">
        <v>8.4099310000000003</v>
      </c>
      <c r="BD42" s="352">
        <v>8.9735849999999999</v>
      </c>
      <c r="BE42" s="352">
        <v>9.3239409999999996</v>
      </c>
      <c r="BF42" s="352">
        <v>9.2139150000000001</v>
      </c>
      <c r="BG42" s="352">
        <v>9.2185389999999998</v>
      </c>
      <c r="BH42" s="352">
        <v>8.7911070000000002</v>
      </c>
      <c r="BI42" s="352">
        <v>8.454129</v>
      </c>
      <c r="BJ42" s="352">
        <v>8.5513569999999994</v>
      </c>
      <c r="BK42" s="352">
        <v>8.6391159999999996</v>
      </c>
      <c r="BL42" s="352">
        <v>8.4611669999999997</v>
      </c>
      <c r="BM42" s="352">
        <v>8.6371199999999995</v>
      </c>
      <c r="BN42" s="352">
        <v>8.4853339999999999</v>
      </c>
      <c r="BO42" s="352">
        <v>8.4577629999999999</v>
      </c>
      <c r="BP42" s="352">
        <v>9.0373909999999995</v>
      </c>
      <c r="BQ42" s="352">
        <v>9.3739980000000003</v>
      </c>
      <c r="BR42" s="352">
        <v>9.3521459999999994</v>
      </c>
      <c r="BS42" s="352">
        <v>9.2151119999999995</v>
      </c>
      <c r="BT42" s="352">
        <v>8.8006150000000005</v>
      </c>
      <c r="BU42" s="352">
        <v>8.5297719999999995</v>
      </c>
      <c r="BV42" s="352">
        <v>8.640428</v>
      </c>
    </row>
    <row r="43" spans="1:74" ht="11.1" customHeight="1" x14ac:dyDescent="0.2">
      <c r="A43" s="58" t="s">
        <v>344</v>
      </c>
      <c r="B43" s="742" t="s">
        <v>1008</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18.291629843999999</v>
      </c>
      <c r="AN43" s="429">
        <v>19.308818731999999</v>
      </c>
      <c r="AO43" s="429">
        <v>17.965188479999998</v>
      </c>
      <c r="AP43" s="429">
        <v>17.294134445000001</v>
      </c>
      <c r="AQ43" s="429">
        <v>17.207988943</v>
      </c>
      <c r="AR43" s="429">
        <v>17.904974147000001</v>
      </c>
      <c r="AS43" s="429">
        <v>18.149999999999999</v>
      </c>
      <c r="AT43" s="429">
        <v>18.010000000000002</v>
      </c>
      <c r="AU43" s="429">
        <v>17.13</v>
      </c>
      <c r="AV43" s="429">
        <v>16.079999999999998</v>
      </c>
      <c r="AW43" s="429">
        <v>16.699680000000001</v>
      </c>
      <c r="AX43" s="429">
        <v>17.759519999999998</v>
      </c>
      <c r="AY43" s="352">
        <v>18.771460000000001</v>
      </c>
      <c r="AZ43" s="352">
        <v>19.978950000000001</v>
      </c>
      <c r="BA43" s="352">
        <v>18.742730000000002</v>
      </c>
      <c r="BB43" s="352">
        <v>18.041139999999999</v>
      </c>
      <c r="BC43" s="352">
        <v>17.926210000000001</v>
      </c>
      <c r="BD43" s="352">
        <v>18.502210000000002</v>
      </c>
      <c r="BE43" s="352">
        <v>18.68702</v>
      </c>
      <c r="BF43" s="352">
        <v>18.495090000000001</v>
      </c>
      <c r="BG43" s="352">
        <v>17.569749999999999</v>
      </c>
      <c r="BH43" s="352">
        <v>16.47776</v>
      </c>
      <c r="BI43" s="352">
        <v>17.051839999999999</v>
      </c>
      <c r="BJ43" s="352">
        <v>18.075089999999999</v>
      </c>
      <c r="BK43" s="352">
        <v>19.088629999999998</v>
      </c>
      <c r="BL43" s="352">
        <v>20.297529999999998</v>
      </c>
      <c r="BM43" s="352">
        <v>18.965730000000001</v>
      </c>
      <c r="BN43" s="352">
        <v>18.175830000000001</v>
      </c>
      <c r="BO43" s="352">
        <v>18.138809999999999</v>
      </c>
      <c r="BP43" s="352">
        <v>18.826609999999999</v>
      </c>
      <c r="BQ43" s="352">
        <v>19.022590000000001</v>
      </c>
      <c r="BR43" s="352">
        <v>18.83905</v>
      </c>
      <c r="BS43" s="352">
        <v>17.92916</v>
      </c>
      <c r="BT43" s="352">
        <v>16.836919999999999</v>
      </c>
      <c r="BU43" s="352">
        <v>17.498149999999999</v>
      </c>
      <c r="BV43" s="352">
        <v>18.542549999999999</v>
      </c>
    </row>
    <row r="44" spans="1:74" ht="11.1" customHeight="1" x14ac:dyDescent="0.2">
      <c r="A44" s="58" t="s">
        <v>345</v>
      </c>
      <c r="B44" s="609" t="s">
        <v>1009</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9.8954936377999996</v>
      </c>
      <c r="AN44" s="429">
        <v>10.089186999000001</v>
      </c>
      <c r="AO44" s="429">
        <v>9.0112274149000005</v>
      </c>
      <c r="AP44" s="429">
        <v>8.8425317106999994</v>
      </c>
      <c r="AQ44" s="429">
        <v>8.8685977727999994</v>
      </c>
      <c r="AR44" s="429">
        <v>9.7866584426000003</v>
      </c>
      <c r="AS44" s="429">
        <v>10.34</v>
      </c>
      <c r="AT44" s="429">
        <v>10.220000000000001</v>
      </c>
      <c r="AU44" s="429">
        <v>9.4700000000000006</v>
      </c>
      <c r="AV44" s="429">
        <v>9.98</v>
      </c>
      <c r="AW44" s="429">
        <v>9.723179</v>
      </c>
      <c r="AX44" s="429">
        <v>9.9636829999999996</v>
      </c>
      <c r="AY44" s="352">
        <v>10.21927</v>
      </c>
      <c r="AZ44" s="352">
        <v>10.5862</v>
      </c>
      <c r="BA44" s="352">
        <v>9.4803999999999995</v>
      </c>
      <c r="BB44" s="352">
        <v>9.2000770000000003</v>
      </c>
      <c r="BC44" s="352">
        <v>9.1631420000000006</v>
      </c>
      <c r="BD44" s="352">
        <v>9.8563299999999998</v>
      </c>
      <c r="BE44" s="352">
        <v>10.19849</v>
      </c>
      <c r="BF44" s="352">
        <v>10.513310000000001</v>
      </c>
      <c r="BG44" s="352">
        <v>9.6654070000000001</v>
      </c>
      <c r="BH44" s="352">
        <v>9.9969409999999996</v>
      </c>
      <c r="BI44" s="352">
        <v>9.7289089999999998</v>
      </c>
      <c r="BJ44" s="352">
        <v>9.8032339999999998</v>
      </c>
      <c r="BK44" s="352">
        <v>10.43459</v>
      </c>
      <c r="BL44" s="352">
        <v>10.66644</v>
      </c>
      <c r="BM44" s="352">
        <v>9.5873500000000007</v>
      </c>
      <c r="BN44" s="352">
        <v>9.2757009999999998</v>
      </c>
      <c r="BO44" s="352">
        <v>9.2230139999999992</v>
      </c>
      <c r="BP44" s="352">
        <v>9.9020089999999996</v>
      </c>
      <c r="BQ44" s="352">
        <v>10.22963</v>
      </c>
      <c r="BR44" s="352">
        <v>10.5265</v>
      </c>
      <c r="BS44" s="352">
        <v>9.6621970000000008</v>
      </c>
      <c r="BT44" s="352">
        <v>10.00249</v>
      </c>
      <c r="BU44" s="352">
        <v>9.6943769999999994</v>
      </c>
      <c r="BV44" s="352">
        <v>9.7811649999999997</v>
      </c>
    </row>
    <row r="45" spans="1:74" ht="11.1" customHeight="1" x14ac:dyDescent="0.2">
      <c r="A45" s="58" t="s">
        <v>346</v>
      </c>
      <c r="B45" s="742" t="s">
        <v>1010</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8.7262109157999994</v>
      </c>
      <c r="AN45" s="429">
        <v>8.7940656407999995</v>
      </c>
      <c r="AO45" s="429">
        <v>8.7015144816000003</v>
      </c>
      <c r="AP45" s="429">
        <v>8.7038064595000009</v>
      </c>
      <c r="AQ45" s="429">
        <v>8.3794118467000001</v>
      </c>
      <c r="AR45" s="429">
        <v>8.9928143966</v>
      </c>
      <c r="AS45" s="429">
        <v>9.5</v>
      </c>
      <c r="AT45" s="429">
        <v>9.31</v>
      </c>
      <c r="AU45" s="429">
        <v>9.33</v>
      </c>
      <c r="AV45" s="429">
        <v>9.26</v>
      </c>
      <c r="AW45" s="429">
        <v>9.0721659999999993</v>
      </c>
      <c r="AX45" s="429">
        <v>8.9855509999999992</v>
      </c>
      <c r="AY45" s="352">
        <v>9.2299710000000008</v>
      </c>
      <c r="AZ45" s="352">
        <v>9.3305000000000007</v>
      </c>
      <c r="BA45" s="352">
        <v>9.2262360000000001</v>
      </c>
      <c r="BB45" s="352">
        <v>9.2107500000000009</v>
      </c>
      <c r="BC45" s="352">
        <v>8.7572890000000001</v>
      </c>
      <c r="BD45" s="352">
        <v>9.1707689999999999</v>
      </c>
      <c r="BE45" s="352">
        <v>9.5257339999999999</v>
      </c>
      <c r="BF45" s="352">
        <v>9.6782640000000004</v>
      </c>
      <c r="BG45" s="352">
        <v>9.6014300000000006</v>
      </c>
      <c r="BH45" s="352">
        <v>9.5008540000000004</v>
      </c>
      <c r="BI45" s="352">
        <v>9.2628900000000005</v>
      </c>
      <c r="BJ45" s="352">
        <v>9.1819550000000003</v>
      </c>
      <c r="BK45" s="352">
        <v>9.4930099999999999</v>
      </c>
      <c r="BL45" s="352">
        <v>9.5498379999999994</v>
      </c>
      <c r="BM45" s="352">
        <v>9.4294750000000001</v>
      </c>
      <c r="BN45" s="352">
        <v>9.402393</v>
      </c>
      <c r="BO45" s="352">
        <v>8.9305789999999998</v>
      </c>
      <c r="BP45" s="352">
        <v>9.3369239999999998</v>
      </c>
      <c r="BQ45" s="352">
        <v>9.6881959999999996</v>
      </c>
      <c r="BR45" s="352">
        <v>9.8293350000000004</v>
      </c>
      <c r="BS45" s="352">
        <v>9.7447219999999994</v>
      </c>
      <c r="BT45" s="352">
        <v>9.6405729999999998</v>
      </c>
      <c r="BU45" s="352">
        <v>9.4201779999999999</v>
      </c>
      <c r="BV45" s="352">
        <v>9.3220109999999998</v>
      </c>
    </row>
    <row r="46" spans="1:74" ht="11.1" customHeight="1" x14ac:dyDescent="0.2">
      <c r="A46" s="58" t="s">
        <v>347</v>
      </c>
      <c r="B46" s="742" t="s">
        <v>1011</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7.5965311088999998</v>
      </c>
      <c r="AN46" s="429">
        <v>7.6855287413999998</v>
      </c>
      <c r="AO46" s="429">
        <v>7.4997806953000001</v>
      </c>
      <c r="AP46" s="429">
        <v>7.3688016583999998</v>
      </c>
      <c r="AQ46" s="429">
        <v>7.8367740621999999</v>
      </c>
      <c r="AR46" s="429">
        <v>8.7458302846000002</v>
      </c>
      <c r="AS46" s="429">
        <v>8.98</v>
      </c>
      <c r="AT46" s="429">
        <v>8.75</v>
      </c>
      <c r="AU46" s="429">
        <v>8.81</v>
      </c>
      <c r="AV46" s="429">
        <v>7.68</v>
      </c>
      <c r="AW46" s="429">
        <v>7.4868439999999996</v>
      </c>
      <c r="AX46" s="429">
        <v>7.499422</v>
      </c>
      <c r="AY46" s="352">
        <v>7.6696749999999998</v>
      </c>
      <c r="AZ46" s="352">
        <v>7.7500530000000003</v>
      </c>
      <c r="BA46" s="352">
        <v>7.790114</v>
      </c>
      <c r="BB46" s="352">
        <v>7.5487399999999996</v>
      </c>
      <c r="BC46" s="352">
        <v>7.9551400000000001</v>
      </c>
      <c r="BD46" s="352">
        <v>8.8451900000000006</v>
      </c>
      <c r="BE46" s="352">
        <v>9.0020989999999994</v>
      </c>
      <c r="BF46" s="352">
        <v>8.9104369999999999</v>
      </c>
      <c r="BG46" s="352">
        <v>8.9979089999999999</v>
      </c>
      <c r="BH46" s="352">
        <v>7.7977379999999998</v>
      </c>
      <c r="BI46" s="352">
        <v>7.6200720000000004</v>
      </c>
      <c r="BJ46" s="352">
        <v>7.7012299999999998</v>
      </c>
      <c r="BK46" s="352">
        <v>7.8462639999999997</v>
      </c>
      <c r="BL46" s="352">
        <v>7.9068110000000003</v>
      </c>
      <c r="BM46" s="352">
        <v>7.9466809999999999</v>
      </c>
      <c r="BN46" s="352">
        <v>7.6991180000000004</v>
      </c>
      <c r="BO46" s="352">
        <v>8.1053060000000006</v>
      </c>
      <c r="BP46" s="352">
        <v>9.0255510000000001</v>
      </c>
      <c r="BQ46" s="352">
        <v>9.1810620000000007</v>
      </c>
      <c r="BR46" s="352">
        <v>9.0772829999999995</v>
      </c>
      <c r="BS46" s="352">
        <v>9.1496449999999996</v>
      </c>
      <c r="BT46" s="352">
        <v>7.923883</v>
      </c>
      <c r="BU46" s="352">
        <v>7.7382749999999998</v>
      </c>
      <c r="BV46" s="352">
        <v>7.8188959999999996</v>
      </c>
    </row>
    <row r="47" spans="1:74" ht="11.1" customHeight="1" x14ac:dyDescent="0.2">
      <c r="A47" s="58" t="s">
        <v>348</v>
      </c>
      <c r="B47" s="742" t="s">
        <v>1012</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8.4317149132000004</v>
      </c>
      <c r="AN47" s="429">
        <v>7.7399871587</v>
      </c>
      <c r="AO47" s="429">
        <v>7.7682199508999998</v>
      </c>
      <c r="AP47" s="429">
        <v>7.7945455792000002</v>
      </c>
      <c r="AQ47" s="429">
        <v>7.7095067634000003</v>
      </c>
      <c r="AR47" s="429">
        <v>8.5666691776999997</v>
      </c>
      <c r="AS47" s="429">
        <v>9.09</v>
      </c>
      <c r="AT47" s="429">
        <v>8.19</v>
      </c>
      <c r="AU47" s="429">
        <v>8.11</v>
      </c>
      <c r="AV47" s="429">
        <v>7.95</v>
      </c>
      <c r="AW47" s="429">
        <v>7.836824</v>
      </c>
      <c r="AX47" s="429">
        <v>8.0057790000000004</v>
      </c>
      <c r="AY47" s="352">
        <v>8.3990209999999994</v>
      </c>
      <c r="AZ47" s="352">
        <v>7.6037869999999996</v>
      </c>
      <c r="BA47" s="352">
        <v>7.7812789999999996</v>
      </c>
      <c r="BB47" s="352">
        <v>7.7387680000000003</v>
      </c>
      <c r="BC47" s="352">
        <v>7.6781709999999999</v>
      </c>
      <c r="BD47" s="352">
        <v>8.5661149999999999</v>
      </c>
      <c r="BE47" s="352">
        <v>8.8866790000000009</v>
      </c>
      <c r="BF47" s="352">
        <v>8.3853399999999993</v>
      </c>
      <c r="BG47" s="352">
        <v>8.3049040000000005</v>
      </c>
      <c r="BH47" s="352">
        <v>8.0068780000000004</v>
      </c>
      <c r="BI47" s="352">
        <v>7.8062360000000002</v>
      </c>
      <c r="BJ47" s="352">
        <v>8.0703560000000003</v>
      </c>
      <c r="BK47" s="352">
        <v>8.5504099999999994</v>
      </c>
      <c r="BL47" s="352">
        <v>7.7431869999999998</v>
      </c>
      <c r="BM47" s="352">
        <v>7.961627</v>
      </c>
      <c r="BN47" s="352">
        <v>7.9199669999999998</v>
      </c>
      <c r="BO47" s="352">
        <v>7.85764</v>
      </c>
      <c r="BP47" s="352">
        <v>8.7300109999999993</v>
      </c>
      <c r="BQ47" s="352">
        <v>9.0318190000000005</v>
      </c>
      <c r="BR47" s="352">
        <v>8.5034740000000006</v>
      </c>
      <c r="BS47" s="352">
        <v>8.4063649999999992</v>
      </c>
      <c r="BT47" s="352">
        <v>8.0932849999999998</v>
      </c>
      <c r="BU47" s="352">
        <v>7.8984649999999998</v>
      </c>
      <c r="BV47" s="352">
        <v>8.1486940000000008</v>
      </c>
    </row>
    <row r="48" spans="1:74" ht="11.1" customHeight="1" x14ac:dyDescent="0.2">
      <c r="A48" s="58" t="s">
        <v>349</v>
      </c>
      <c r="B48" s="742" t="s">
        <v>1013</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7.0253616476999996</v>
      </c>
      <c r="AN48" s="429">
        <v>7.0391205487999997</v>
      </c>
      <c r="AO48" s="429">
        <v>7.1041638548000003</v>
      </c>
      <c r="AP48" s="429">
        <v>7.2448652937000002</v>
      </c>
      <c r="AQ48" s="429">
        <v>7.0898170126000002</v>
      </c>
      <c r="AR48" s="429">
        <v>7.5429389383999998</v>
      </c>
      <c r="AS48" s="429">
        <v>7.58</v>
      </c>
      <c r="AT48" s="429">
        <v>7.35</v>
      </c>
      <c r="AU48" s="429">
        <v>7.21</v>
      </c>
      <c r="AV48" s="429">
        <v>6.98</v>
      </c>
      <c r="AW48" s="429">
        <v>7.0497540000000001</v>
      </c>
      <c r="AX48" s="429">
        <v>7.2604050000000004</v>
      </c>
      <c r="AY48" s="352">
        <v>7.022322</v>
      </c>
      <c r="AZ48" s="352">
        <v>7.0189240000000002</v>
      </c>
      <c r="BA48" s="352">
        <v>7.1653779999999996</v>
      </c>
      <c r="BB48" s="352">
        <v>7.2262779999999998</v>
      </c>
      <c r="BC48" s="352">
        <v>7.1075010000000001</v>
      </c>
      <c r="BD48" s="352">
        <v>7.5452279999999998</v>
      </c>
      <c r="BE48" s="352">
        <v>7.4780230000000003</v>
      </c>
      <c r="BF48" s="352">
        <v>7.5209530000000004</v>
      </c>
      <c r="BG48" s="352">
        <v>7.3590419999999996</v>
      </c>
      <c r="BH48" s="352">
        <v>7.0304529999999996</v>
      </c>
      <c r="BI48" s="352">
        <v>7.1084560000000003</v>
      </c>
      <c r="BJ48" s="352">
        <v>7.3849239999999998</v>
      </c>
      <c r="BK48" s="352">
        <v>7.1991630000000004</v>
      </c>
      <c r="BL48" s="352">
        <v>7.1678990000000002</v>
      </c>
      <c r="BM48" s="352">
        <v>7.3281960000000002</v>
      </c>
      <c r="BN48" s="352">
        <v>7.3896629999999996</v>
      </c>
      <c r="BO48" s="352">
        <v>7.2681570000000004</v>
      </c>
      <c r="BP48" s="352">
        <v>7.6999690000000003</v>
      </c>
      <c r="BQ48" s="352">
        <v>7.6193479999999996</v>
      </c>
      <c r="BR48" s="352">
        <v>7.650887</v>
      </c>
      <c r="BS48" s="352">
        <v>7.4737790000000004</v>
      </c>
      <c r="BT48" s="352">
        <v>7.1375289999999998</v>
      </c>
      <c r="BU48" s="352">
        <v>7.1831050000000003</v>
      </c>
      <c r="BV48" s="352">
        <v>7.450189</v>
      </c>
    </row>
    <row r="49" spans="1:74" ht="11.1" customHeight="1" x14ac:dyDescent="0.2">
      <c r="A49" s="58" t="s">
        <v>350</v>
      </c>
      <c r="B49" s="742" t="s">
        <v>1014</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6.2858101224</v>
      </c>
      <c r="AN49" s="429">
        <v>5.9654912239</v>
      </c>
      <c r="AO49" s="429">
        <v>6.3666191426000003</v>
      </c>
      <c r="AP49" s="429">
        <v>6.4478092387999997</v>
      </c>
      <c r="AQ49" s="429">
        <v>6.5055329047999999</v>
      </c>
      <c r="AR49" s="429">
        <v>6.3856343147999999</v>
      </c>
      <c r="AS49" s="429">
        <v>6.69</v>
      </c>
      <c r="AT49" s="429">
        <v>6.58</v>
      </c>
      <c r="AU49" s="429">
        <v>6.67</v>
      </c>
      <c r="AV49" s="429">
        <v>6.47</v>
      </c>
      <c r="AW49" s="429">
        <v>6.3957759999999997</v>
      </c>
      <c r="AX49" s="429">
        <v>6.5520180000000003</v>
      </c>
      <c r="AY49" s="352">
        <v>6.4633539999999998</v>
      </c>
      <c r="AZ49" s="352">
        <v>6.094754</v>
      </c>
      <c r="BA49" s="352">
        <v>6.8933470000000003</v>
      </c>
      <c r="BB49" s="352">
        <v>6.684768</v>
      </c>
      <c r="BC49" s="352">
        <v>6.5077449999999999</v>
      </c>
      <c r="BD49" s="352">
        <v>6.4836499999999999</v>
      </c>
      <c r="BE49" s="352">
        <v>6.7139550000000003</v>
      </c>
      <c r="BF49" s="352">
        <v>6.5294869999999996</v>
      </c>
      <c r="BG49" s="352">
        <v>6.8415600000000003</v>
      </c>
      <c r="BH49" s="352">
        <v>6.5746739999999999</v>
      </c>
      <c r="BI49" s="352">
        <v>6.3913469999999997</v>
      </c>
      <c r="BJ49" s="352">
        <v>6.5627500000000003</v>
      </c>
      <c r="BK49" s="352">
        <v>6.4302859999999997</v>
      </c>
      <c r="BL49" s="352">
        <v>5.975765</v>
      </c>
      <c r="BM49" s="352">
        <v>6.6607399999999997</v>
      </c>
      <c r="BN49" s="352">
        <v>6.5595039999999996</v>
      </c>
      <c r="BO49" s="352">
        <v>6.3219240000000001</v>
      </c>
      <c r="BP49" s="352">
        <v>6.3811499999999999</v>
      </c>
      <c r="BQ49" s="352">
        <v>6.5706389999999999</v>
      </c>
      <c r="BR49" s="352">
        <v>6.7519460000000002</v>
      </c>
      <c r="BS49" s="352">
        <v>6.5762169999999998</v>
      </c>
      <c r="BT49" s="352">
        <v>6.350276</v>
      </c>
      <c r="BU49" s="352">
        <v>6.3351420000000003</v>
      </c>
      <c r="BV49" s="352">
        <v>6.5716489999999999</v>
      </c>
    </row>
    <row r="50" spans="1:74" ht="11.1" customHeight="1" x14ac:dyDescent="0.2">
      <c r="A50" s="58" t="s">
        <v>351</v>
      </c>
      <c r="B50" s="742" t="s">
        <v>1015</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7.4056956490000001</v>
      </c>
      <c r="AN50" s="429">
        <v>7.5505920861</v>
      </c>
      <c r="AO50" s="429">
        <v>7.6716501565000002</v>
      </c>
      <c r="AP50" s="429">
        <v>7.6834505532000001</v>
      </c>
      <c r="AQ50" s="429">
        <v>7.7599000969</v>
      </c>
      <c r="AR50" s="429">
        <v>8.6344512785000003</v>
      </c>
      <c r="AS50" s="429">
        <v>8.6</v>
      </c>
      <c r="AT50" s="429">
        <v>8.7200000000000006</v>
      </c>
      <c r="AU50" s="429">
        <v>8.48</v>
      </c>
      <c r="AV50" s="429">
        <v>7.5</v>
      </c>
      <c r="AW50" s="429">
        <v>7.4378570000000002</v>
      </c>
      <c r="AX50" s="429">
        <v>7.3405829999999996</v>
      </c>
      <c r="AY50" s="352">
        <v>7.565652</v>
      </c>
      <c r="AZ50" s="352">
        <v>7.6966929999999998</v>
      </c>
      <c r="BA50" s="352">
        <v>7.904433</v>
      </c>
      <c r="BB50" s="352">
        <v>7.9790219999999996</v>
      </c>
      <c r="BC50" s="352">
        <v>7.9438000000000004</v>
      </c>
      <c r="BD50" s="352">
        <v>8.699033</v>
      </c>
      <c r="BE50" s="352">
        <v>8.7368089999999992</v>
      </c>
      <c r="BF50" s="352">
        <v>8.8452760000000001</v>
      </c>
      <c r="BG50" s="352">
        <v>8.5827910000000003</v>
      </c>
      <c r="BH50" s="352">
        <v>7.6569599999999998</v>
      </c>
      <c r="BI50" s="352">
        <v>7.5563330000000004</v>
      </c>
      <c r="BJ50" s="352">
        <v>7.5781390000000002</v>
      </c>
      <c r="BK50" s="352">
        <v>7.7794319999999999</v>
      </c>
      <c r="BL50" s="352">
        <v>7.8816959999999998</v>
      </c>
      <c r="BM50" s="352">
        <v>8.0650250000000003</v>
      </c>
      <c r="BN50" s="352">
        <v>8.1147919999999996</v>
      </c>
      <c r="BO50" s="352">
        <v>8.0712200000000003</v>
      </c>
      <c r="BP50" s="352">
        <v>8.8507470000000001</v>
      </c>
      <c r="BQ50" s="352">
        <v>8.8950019999999999</v>
      </c>
      <c r="BR50" s="352">
        <v>8.9924940000000007</v>
      </c>
      <c r="BS50" s="352">
        <v>8.7046860000000006</v>
      </c>
      <c r="BT50" s="352">
        <v>7.7569369999999997</v>
      </c>
      <c r="BU50" s="352">
        <v>7.6562029999999996</v>
      </c>
      <c r="BV50" s="352">
        <v>7.6738520000000001</v>
      </c>
    </row>
    <row r="51" spans="1:74" s="539" customFormat="1" ht="11.1" customHeight="1" x14ac:dyDescent="0.2">
      <c r="A51" s="108" t="s">
        <v>352</v>
      </c>
      <c r="B51" s="744" t="s">
        <v>1018</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13.259507901999999</v>
      </c>
      <c r="AN51" s="431">
        <v>13.333494666</v>
      </c>
      <c r="AO51" s="431">
        <v>13.535679032999999</v>
      </c>
      <c r="AP51" s="431">
        <v>12.570567885000001</v>
      </c>
      <c r="AQ51" s="431">
        <v>14.251551255000001</v>
      </c>
      <c r="AR51" s="431">
        <v>15.655236328999999</v>
      </c>
      <c r="AS51" s="431">
        <v>17.399999999999999</v>
      </c>
      <c r="AT51" s="431">
        <v>16.899999999999999</v>
      </c>
      <c r="AU51" s="431">
        <v>18.03</v>
      </c>
      <c r="AV51" s="431">
        <v>16.27</v>
      </c>
      <c r="AW51" s="431">
        <v>14.552580000000001</v>
      </c>
      <c r="AX51" s="431">
        <v>14.10384</v>
      </c>
      <c r="AY51" s="378">
        <v>13.528890000000001</v>
      </c>
      <c r="AZ51" s="378">
        <v>13.73399</v>
      </c>
      <c r="BA51" s="378">
        <v>14.064450000000001</v>
      </c>
      <c r="BB51" s="378">
        <v>13.154909999999999</v>
      </c>
      <c r="BC51" s="378">
        <v>14.86772</v>
      </c>
      <c r="BD51" s="378">
        <v>16.21068</v>
      </c>
      <c r="BE51" s="378">
        <v>18.126519999999999</v>
      </c>
      <c r="BF51" s="378">
        <v>17.60033</v>
      </c>
      <c r="BG51" s="378">
        <v>18.782620000000001</v>
      </c>
      <c r="BH51" s="378">
        <v>17.023260000000001</v>
      </c>
      <c r="BI51" s="378">
        <v>15.182700000000001</v>
      </c>
      <c r="BJ51" s="378">
        <v>14.8249</v>
      </c>
      <c r="BK51" s="378">
        <v>14.222110000000001</v>
      </c>
      <c r="BL51" s="378">
        <v>14.409140000000001</v>
      </c>
      <c r="BM51" s="378">
        <v>14.72772</v>
      </c>
      <c r="BN51" s="378">
        <v>13.757160000000001</v>
      </c>
      <c r="BO51" s="378">
        <v>15.54495</v>
      </c>
      <c r="BP51" s="378">
        <v>16.970040000000001</v>
      </c>
      <c r="BQ51" s="378">
        <v>18.979849999999999</v>
      </c>
      <c r="BR51" s="378">
        <v>18.41413</v>
      </c>
      <c r="BS51" s="378">
        <v>19.62632</v>
      </c>
      <c r="BT51" s="378">
        <v>17.77739</v>
      </c>
      <c r="BU51" s="378">
        <v>15.856260000000001</v>
      </c>
      <c r="BV51" s="378">
        <v>15.47833</v>
      </c>
    </row>
    <row r="52" spans="1:74" s="336" customFormat="1" ht="12" customHeight="1" x14ac:dyDescent="0.2">
      <c r="A52" s="335"/>
      <c r="B52" s="986" t="s">
        <v>1434</v>
      </c>
      <c r="C52" s="986"/>
      <c r="D52" s="986"/>
      <c r="E52" s="986"/>
      <c r="F52" s="986"/>
      <c r="G52" s="986"/>
      <c r="H52" s="986"/>
      <c r="I52" s="986"/>
      <c r="J52" s="986"/>
      <c r="K52" s="986"/>
      <c r="L52" s="986"/>
      <c r="M52" s="986"/>
      <c r="N52" s="986"/>
      <c r="O52" s="986"/>
      <c r="P52" s="986"/>
      <c r="Q52" s="986"/>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75" x14ac:dyDescent="0.2">
      <c r="A54" s="185"/>
      <c r="B54" s="917" t="str">
        <f>Dates!$G$2</f>
        <v>EIA completed modeling and analysis for this report on Thursday, January 8, 2026.</v>
      </c>
      <c r="C54" s="904"/>
      <c r="D54" s="904"/>
      <c r="E54" s="904"/>
      <c r="F54" s="904"/>
      <c r="G54" s="904"/>
      <c r="H54" s="904"/>
      <c r="I54" s="904"/>
      <c r="J54" s="904"/>
      <c r="K54" s="904"/>
      <c r="L54" s="904"/>
      <c r="M54" s="904"/>
      <c r="N54" s="904"/>
      <c r="O54" s="904"/>
      <c r="P54" s="904"/>
      <c r="Q54" s="904"/>
      <c r="R54" s="779"/>
      <c r="AY54" s="835"/>
      <c r="AZ54" s="835"/>
      <c r="BA54" s="835"/>
      <c r="BB54" s="835"/>
      <c r="BC54" s="835"/>
      <c r="BD54" s="679"/>
      <c r="BE54" s="679"/>
      <c r="BF54" s="679"/>
      <c r="BG54" s="835"/>
      <c r="BH54" s="835"/>
      <c r="BI54" s="835"/>
      <c r="BJ54" s="204"/>
    </row>
    <row r="55" spans="1:74" s="186" customFormat="1" ht="12.75" x14ac:dyDescent="0.2">
      <c r="A55" s="185"/>
      <c r="B55" s="926" t="s">
        <v>1414</v>
      </c>
      <c r="C55" s="913"/>
      <c r="D55" s="913"/>
      <c r="E55" s="913"/>
      <c r="F55" s="913"/>
      <c r="G55" s="913"/>
      <c r="H55" s="913"/>
      <c r="I55" s="913"/>
      <c r="J55" s="913"/>
      <c r="K55" s="913"/>
      <c r="L55" s="913"/>
      <c r="M55" s="913"/>
      <c r="N55" s="913"/>
      <c r="O55" s="913"/>
      <c r="P55" s="913"/>
      <c r="Q55" s="913"/>
      <c r="R55" s="781"/>
      <c r="AY55" s="835"/>
      <c r="AZ55" s="835"/>
      <c r="BA55" s="835"/>
      <c r="BB55" s="835"/>
      <c r="BC55" s="835"/>
      <c r="BD55" s="679"/>
      <c r="BE55" s="679"/>
      <c r="BF55" s="679"/>
      <c r="BG55" s="835"/>
      <c r="BH55" s="835"/>
      <c r="BI55" s="835"/>
      <c r="BJ55" s="204"/>
    </row>
    <row r="56" spans="1:74" s="186" customFormat="1" ht="23.1" customHeight="1" x14ac:dyDescent="0.2">
      <c r="A56" s="185"/>
      <c r="B56" s="996" t="s">
        <v>1433</v>
      </c>
      <c r="C56" s="994"/>
      <c r="D56" s="994"/>
      <c r="E56" s="994"/>
      <c r="F56" s="994"/>
      <c r="G56" s="994"/>
      <c r="H56" s="994"/>
      <c r="I56" s="994"/>
      <c r="J56" s="994"/>
      <c r="K56" s="994"/>
      <c r="L56" s="994"/>
      <c r="M56" s="994"/>
      <c r="N56" s="994"/>
      <c r="O56" s="994"/>
      <c r="P56" s="994"/>
      <c r="Q56" s="994"/>
      <c r="R56" s="781"/>
      <c r="AY56" s="835"/>
      <c r="AZ56" s="835"/>
      <c r="BA56" s="835"/>
      <c r="BB56" s="835"/>
      <c r="BC56" s="835"/>
      <c r="BD56" s="679"/>
      <c r="BE56" s="679"/>
      <c r="BF56" s="679"/>
      <c r="BG56" s="835"/>
      <c r="BH56" s="835"/>
      <c r="BI56" s="835"/>
      <c r="BJ56" s="204"/>
    </row>
    <row r="57" spans="1:74" s="186" customFormat="1" ht="10.5" customHeight="1" x14ac:dyDescent="0.2">
      <c r="A57" s="185"/>
      <c r="B57" s="912" t="s">
        <v>67</v>
      </c>
      <c r="C57" s="913"/>
      <c r="D57" s="913"/>
      <c r="E57" s="913"/>
      <c r="F57" s="913"/>
      <c r="G57" s="913"/>
      <c r="H57" s="913"/>
      <c r="I57" s="913"/>
      <c r="J57" s="913"/>
      <c r="K57" s="913"/>
      <c r="L57" s="913"/>
      <c r="M57" s="913"/>
      <c r="N57" s="913"/>
      <c r="O57" s="913"/>
      <c r="P57" s="913"/>
      <c r="Q57" s="913"/>
      <c r="R57" s="781"/>
      <c r="AY57" s="835"/>
      <c r="AZ57" s="835"/>
      <c r="BA57" s="835"/>
      <c r="BB57" s="835"/>
      <c r="BC57" s="835"/>
      <c r="BD57" s="679"/>
      <c r="BE57" s="679"/>
      <c r="BF57" s="679"/>
      <c r="BG57" s="835"/>
      <c r="BH57" s="835"/>
      <c r="BI57" s="835"/>
      <c r="BJ57" s="204"/>
    </row>
    <row r="58" spans="1:74" s="186" customFormat="1" ht="10.5" customHeight="1" x14ac:dyDescent="0.2">
      <c r="A58" s="185"/>
      <c r="B58" s="996" t="s">
        <v>806</v>
      </c>
      <c r="C58" s="996"/>
      <c r="D58" s="996"/>
      <c r="E58" s="996"/>
      <c r="F58" s="996"/>
      <c r="G58" s="996"/>
      <c r="H58" s="996"/>
      <c r="I58" s="996"/>
      <c r="J58" s="996"/>
      <c r="K58" s="996"/>
      <c r="L58" s="996"/>
      <c r="M58" s="996"/>
      <c r="N58" s="996"/>
      <c r="O58" s="996"/>
      <c r="P58" s="996"/>
      <c r="Q58" s="996"/>
      <c r="R58" s="781"/>
      <c r="AY58" s="835"/>
      <c r="AZ58" s="835"/>
      <c r="BA58" s="835"/>
      <c r="BB58" s="835"/>
      <c r="BC58" s="835"/>
      <c r="BD58" s="679"/>
      <c r="BE58" s="679"/>
      <c r="BF58" s="679"/>
      <c r="BG58" s="835"/>
      <c r="BH58" s="835"/>
      <c r="BI58" s="835"/>
      <c r="BJ58" s="204"/>
    </row>
    <row r="59" spans="1:74" s="186" customFormat="1" ht="12.6" customHeight="1" x14ac:dyDescent="0.2">
      <c r="A59" s="185"/>
      <c r="B59" s="918" t="s">
        <v>827</v>
      </c>
      <c r="C59" s="918"/>
      <c r="D59" s="918"/>
      <c r="E59" s="918"/>
      <c r="F59" s="918"/>
      <c r="G59" s="918"/>
      <c r="H59" s="918"/>
      <c r="I59" s="918"/>
      <c r="J59" s="918"/>
      <c r="K59" s="918"/>
      <c r="L59" s="918"/>
      <c r="M59" s="918"/>
      <c r="N59" s="918"/>
      <c r="O59" s="918"/>
      <c r="P59" s="918"/>
      <c r="Q59" s="918"/>
      <c r="R59" s="918"/>
      <c r="AY59" s="835"/>
      <c r="AZ59" s="835"/>
      <c r="BA59" s="835"/>
      <c r="BB59" s="835"/>
      <c r="BC59" s="835"/>
      <c r="BD59" s="679"/>
      <c r="BE59" s="679"/>
      <c r="BF59" s="679"/>
      <c r="BG59" s="835"/>
      <c r="BH59" s="835"/>
      <c r="BI59" s="835"/>
      <c r="BJ59" s="204"/>
    </row>
    <row r="60" spans="1:74" s="186" customFormat="1" ht="12.75" x14ac:dyDescent="0.2">
      <c r="A60" s="185"/>
      <c r="B60" s="996" t="s">
        <v>1430</v>
      </c>
      <c r="C60" s="922"/>
      <c r="D60" s="922"/>
      <c r="E60" s="922"/>
      <c r="F60" s="922"/>
      <c r="G60" s="922"/>
      <c r="H60" s="922"/>
      <c r="I60" s="922"/>
      <c r="J60" s="922"/>
      <c r="K60" s="922"/>
      <c r="L60" s="922"/>
      <c r="M60" s="922"/>
      <c r="N60" s="922"/>
      <c r="O60" s="922"/>
      <c r="P60" s="922"/>
      <c r="Q60" s="923"/>
      <c r="R60" s="781"/>
      <c r="AY60" s="835"/>
      <c r="AZ60" s="835"/>
      <c r="BA60" s="835"/>
      <c r="BB60" s="835"/>
      <c r="BC60" s="835"/>
      <c r="BD60" s="679"/>
      <c r="BE60" s="679"/>
      <c r="BF60" s="679"/>
      <c r="BG60" s="835"/>
      <c r="BH60" s="835"/>
      <c r="BI60" s="835"/>
      <c r="BJ60" s="204"/>
    </row>
    <row r="61" spans="1:74" s="186" customFormat="1" ht="14.25" x14ac:dyDescent="0.2">
      <c r="A61" s="185"/>
      <c r="B61" s="921" t="s">
        <v>804</v>
      </c>
      <c r="C61" s="923"/>
      <c r="D61" s="923"/>
      <c r="E61" s="923"/>
      <c r="F61" s="923"/>
      <c r="G61" s="923"/>
      <c r="H61" s="923"/>
      <c r="I61" s="923"/>
      <c r="J61" s="923"/>
      <c r="K61" s="923"/>
      <c r="L61" s="923"/>
      <c r="M61" s="923"/>
      <c r="N61" s="923"/>
      <c r="O61" s="923"/>
      <c r="P61" s="923"/>
      <c r="Q61" s="997"/>
      <c r="R61" s="781"/>
      <c r="AY61" s="835"/>
      <c r="AZ61" s="835"/>
      <c r="BA61" s="835"/>
      <c r="BB61" s="835"/>
      <c r="BC61" s="835"/>
      <c r="BD61" s="679"/>
      <c r="BE61" s="679"/>
      <c r="BF61" s="679"/>
      <c r="BG61" s="835"/>
      <c r="BH61" s="835"/>
      <c r="BI61" s="835"/>
      <c r="BJ61" s="204"/>
    </row>
    <row r="62" spans="1:74" s="182" customFormat="1" ht="12" customHeight="1" x14ac:dyDescent="0.2">
      <c r="A62" s="185"/>
      <c r="B62" s="998" t="s">
        <v>1431</v>
      </c>
      <c r="C62" s="923"/>
      <c r="D62" s="923"/>
      <c r="E62" s="923"/>
      <c r="F62" s="923"/>
      <c r="G62" s="923"/>
      <c r="H62" s="923"/>
      <c r="I62" s="923"/>
      <c r="J62" s="923"/>
      <c r="K62" s="923"/>
      <c r="L62" s="923"/>
      <c r="M62" s="923"/>
      <c r="N62" s="923"/>
      <c r="O62" s="923"/>
      <c r="P62" s="923"/>
      <c r="Q62" s="923"/>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237</v>
      </c>
    </row>
    <row r="6" spans="1:18" ht="15.75" x14ac:dyDescent="0.25">
      <c r="B6" s="119" t="str">
        <f>"Short-Term Energy Outlook, "&amp;Dates!D1</f>
        <v>Short-Term Energy Outlook, January 2026</v>
      </c>
    </row>
    <row r="8" spans="1:18" ht="15" customHeight="1" x14ac:dyDescent="0.2">
      <c r="A8" s="120"/>
      <c r="B8" s="121" t="s">
        <v>142</v>
      </c>
      <c r="C8" s="120"/>
      <c r="D8" s="120"/>
      <c r="E8" s="120"/>
      <c r="F8" s="120"/>
      <c r="G8" s="120"/>
      <c r="H8" s="120"/>
      <c r="I8" s="120"/>
      <c r="J8" s="120"/>
      <c r="K8" s="120"/>
      <c r="L8" s="120"/>
      <c r="M8" s="120"/>
      <c r="N8" s="120"/>
      <c r="O8" s="120"/>
      <c r="P8" s="120"/>
      <c r="Q8" s="120"/>
      <c r="R8" s="120"/>
    </row>
    <row r="9" spans="1:18" ht="15" customHeight="1" x14ac:dyDescent="0.2">
      <c r="A9" s="120"/>
      <c r="B9" s="121" t="s">
        <v>765</v>
      </c>
      <c r="C9" s="120"/>
      <c r="D9" s="120"/>
      <c r="E9" s="120"/>
      <c r="F9" s="120"/>
      <c r="G9" s="120"/>
      <c r="H9" s="120"/>
      <c r="I9" s="120"/>
      <c r="J9" s="120"/>
      <c r="K9" s="120"/>
      <c r="L9" s="120"/>
      <c r="M9" s="120"/>
      <c r="N9" s="120"/>
      <c r="O9" s="120"/>
      <c r="P9" s="120"/>
      <c r="Q9" s="120"/>
      <c r="R9" s="120"/>
    </row>
    <row r="10" spans="1:18" ht="15" customHeight="1" x14ac:dyDescent="0.2">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892</v>
      </c>
      <c r="C15" s="84"/>
      <c r="D15" s="84"/>
      <c r="E15" s="84"/>
      <c r="F15" s="84"/>
      <c r="G15" s="84"/>
      <c r="H15" s="84"/>
      <c r="I15" s="84"/>
      <c r="J15" s="84"/>
      <c r="K15" s="84"/>
      <c r="L15" s="84"/>
      <c r="M15" s="84"/>
      <c r="N15" s="84"/>
      <c r="O15" s="84"/>
      <c r="P15" s="84"/>
      <c r="Q15" s="84"/>
      <c r="R15" s="84"/>
    </row>
    <row r="16" spans="1:18" ht="15" customHeight="1" x14ac:dyDescent="0.2">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1547</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
      <c r="B32" s="121" t="s">
        <v>1227</v>
      </c>
    </row>
    <row r="33" spans="2:2" ht="15" customHeight="1" x14ac:dyDescent="0.2">
      <c r="B33" s="121" t="s">
        <v>1303</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38" width="11" style="227"/>
    <col min="239" max="239" width="1.5703125" style="227" customWidth="1"/>
    <col min="240" max="16384" width="11" style="227"/>
  </cols>
  <sheetData>
    <row r="1" spans="1:74" ht="12.75" customHeight="1" x14ac:dyDescent="0.2">
      <c r="A1" s="901"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02"/>
      <c r="B2" s="222" t="str">
        <f>"U.S. Energy Information Administration  |  Short-Term Energy Outlook  - "&amp;Dates!D1</f>
        <v>U.S. Energy Information Administration  |  Short-Term Energy Outlook  - January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1007">
        <f>Dates!D3</f>
        <v>2022</v>
      </c>
      <c r="D3" s="908"/>
      <c r="E3" s="908"/>
      <c r="F3" s="908"/>
      <c r="G3" s="908"/>
      <c r="H3" s="908"/>
      <c r="I3" s="908"/>
      <c r="J3" s="908"/>
      <c r="K3" s="908"/>
      <c r="L3" s="908"/>
      <c r="M3" s="908"/>
      <c r="N3" s="1008"/>
      <c r="O3" s="905">
        <f>C3+1</f>
        <v>2023</v>
      </c>
      <c r="P3" s="908"/>
      <c r="Q3" s="908"/>
      <c r="R3" s="908"/>
      <c r="S3" s="908"/>
      <c r="T3" s="908"/>
      <c r="U3" s="908"/>
      <c r="V3" s="908"/>
      <c r="W3" s="908"/>
      <c r="X3" s="908"/>
      <c r="Y3" s="908"/>
      <c r="Z3" s="1008"/>
      <c r="AA3" s="905">
        <f>O3+1</f>
        <v>2024</v>
      </c>
      <c r="AB3" s="908"/>
      <c r="AC3" s="908"/>
      <c r="AD3" s="908"/>
      <c r="AE3" s="908"/>
      <c r="AF3" s="908"/>
      <c r="AG3" s="908"/>
      <c r="AH3" s="908"/>
      <c r="AI3" s="908"/>
      <c r="AJ3" s="908"/>
      <c r="AK3" s="908"/>
      <c r="AL3" s="1008"/>
      <c r="AM3" s="905">
        <f>AA3+1</f>
        <v>2025</v>
      </c>
      <c r="AN3" s="908"/>
      <c r="AO3" s="908"/>
      <c r="AP3" s="908"/>
      <c r="AQ3" s="908"/>
      <c r="AR3" s="908"/>
      <c r="AS3" s="908"/>
      <c r="AT3" s="908"/>
      <c r="AU3" s="908"/>
      <c r="AV3" s="908"/>
      <c r="AW3" s="908"/>
      <c r="AX3" s="1008"/>
      <c r="AY3" s="905">
        <f>AM3+1</f>
        <v>2026</v>
      </c>
      <c r="AZ3" s="908"/>
      <c r="BA3" s="908"/>
      <c r="BB3" s="908"/>
      <c r="BC3" s="908"/>
      <c r="BD3" s="908"/>
      <c r="BE3" s="908"/>
      <c r="BF3" s="908"/>
      <c r="BG3" s="908"/>
      <c r="BH3" s="908"/>
      <c r="BI3" s="908"/>
      <c r="BJ3" s="1008"/>
      <c r="BK3" s="905">
        <f>AY3+1</f>
        <v>2027</v>
      </c>
      <c r="BL3" s="908"/>
      <c r="BM3" s="908"/>
      <c r="BN3" s="908"/>
      <c r="BO3" s="908"/>
      <c r="BP3" s="908"/>
      <c r="BQ3" s="908"/>
      <c r="BR3" s="908"/>
      <c r="BS3" s="908"/>
      <c r="BT3" s="908"/>
      <c r="BU3" s="908"/>
      <c r="BV3" s="1008"/>
    </row>
    <row r="4" spans="1:74" ht="12.75" customHeight="1" x14ac:dyDescent="0.2">
      <c r="A4" s="322" t="str">
        <f>TEXT(Dates!$D$2,"dddd, mmmm d, yyyy")</f>
        <v>Thursday, January 8, 2026</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473"/>
      <c r="AZ5" s="472"/>
      <c r="BA5" s="472"/>
      <c r="BB5" s="472"/>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653</v>
      </c>
      <c r="B6" s="477" t="s">
        <v>1031</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388.54561139999998</v>
      </c>
      <c r="AN6" s="301">
        <v>326.27448119000002</v>
      </c>
      <c r="AO6" s="301">
        <v>320.90567634000001</v>
      </c>
      <c r="AP6" s="301">
        <v>308.53439376</v>
      </c>
      <c r="AQ6" s="301">
        <v>331.68358062999999</v>
      </c>
      <c r="AR6" s="301">
        <v>380.43810043000002</v>
      </c>
      <c r="AS6" s="301">
        <v>432.72367839999998</v>
      </c>
      <c r="AT6" s="301">
        <v>406.33669528000001</v>
      </c>
      <c r="AU6" s="301">
        <v>355.31709801</v>
      </c>
      <c r="AV6" s="301">
        <v>332.81201953999999</v>
      </c>
      <c r="AW6" s="301">
        <v>316.82268040000002</v>
      </c>
      <c r="AX6" s="301">
        <v>361.30731222999998</v>
      </c>
      <c r="AY6" s="462">
        <v>372.32100000000003</v>
      </c>
      <c r="AZ6" s="462">
        <v>319.21089999999998</v>
      </c>
      <c r="BA6" s="462">
        <v>327.53289999999998</v>
      </c>
      <c r="BB6" s="462">
        <v>311.64800000000002</v>
      </c>
      <c r="BC6" s="462">
        <v>337.22140000000002</v>
      </c>
      <c r="BD6" s="462">
        <v>380.38889999999998</v>
      </c>
      <c r="BE6" s="462">
        <v>432.46699999999998</v>
      </c>
      <c r="BF6" s="462">
        <v>427.29230000000001</v>
      </c>
      <c r="BG6" s="462">
        <v>366.76369999999997</v>
      </c>
      <c r="BH6" s="462">
        <v>336.24990000000003</v>
      </c>
      <c r="BI6" s="462">
        <v>328.57670000000002</v>
      </c>
      <c r="BJ6" s="462">
        <v>369.04660000000001</v>
      </c>
      <c r="BK6" s="462">
        <v>382.52589999999998</v>
      </c>
      <c r="BL6" s="462">
        <v>329.02629999999999</v>
      </c>
      <c r="BM6" s="462">
        <v>337.31180000000001</v>
      </c>
      <c r="BN6" s="462">
        <v>321.03149999999999</v>
      </c>
      <c r="BO6" s="462">
        <v>347.7944</v>
      </c>
      <c r="BP6" s="462">
        <v>392.26929999999999</v>
      </c>
      <c r="BQ6" s="462">
        <v>445.81229999999999</v>
      </c>
      <c r="BR6" s="462">
        <v>440.48099999999999</v>
      </c>
      <c r="BS6" s="462">
        <v>378.13619999999997</v>
      </c>
      <c r="BT6" s="462">
        <v>346.56959999999998</v>
      </c>
      <c r="BU6" s="462">
        <v>330.86880000000002</v>
      </c>
      <c r="BV6" s="462">
        <v>370.77539999999999</v>
      </c>
    </row>
    <row r="7" spans="1:74" ht="11.1" customHeight="1" x14ac:dyDescent="0.2">
      <c r="A7" s="234" t="s">
        <v>642</v>
      </c>
      <c r="B7" s="478" t="s">
        <v>1025</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147.44708251</v>
      </c>
      <c r="AN7" s="468">
        <v>122.98477907</v>
      </c>
      <c r="AO7" s="468">
        <v>109.4661815</v>
      </c>
      <c r="AP7" s="468">
        <v>106.52381149999999</v>
      </c>
      <c r="AQ7" s="468">
        <v>126.62614512</v>
      </c>
      <c r="AR7" s="468">
        <v>156.28529025</v>
      </c>
      <c r="AS7" s="468">
        <v>192.79703466999999</v>
      </c>
      <c r="AT7" s="468">
        <v>183.62887928999999</v>
      </c>
      <c r="AU7" s="468">
        <v>159.14622563</v>
      </c>
      <c r="AV7" s="468">
        <v>135.43828599</v>
      </c>
      <c r="AW7" s="468">
        <v>122.38630000000001</v>
      </c>
      <c r="AX7" s="468">
        <v>134.40450000000001</v>
      </c>
      <c r="AY7" s="456">
        <v>140.88229999999999</v>
      </c>
      <c r="AZ7" s="456">
        <v>117.746</v>
      </c>
      <c r="BA7" s="456">
        <v>112.02500000000001</v>
      </c>
      <c r="BB7" s="456">
        <v>106.5733</v>
      </c>
      <c r="BC7" s="456">
        <v>122.3359</v>
      </c>
      <c r="BD7" s="456">
        <v>149.38399999999999</v>
      </c>
      <c r="BE7" s="456">
        <v>188.01169999999999</v>
      </c>
      <c r="BF7" s="456">
        <v>192.55009999999999</v>
      </c>
      <c r="BG7" s="456">
        <v>161.10409999999999</v>
      </c>
      <c r="BH7" s="456">
        <v>134.04069999999999</v>
      </c>
      <c r="BI7" s="456">
        <v>128.80019999999999</v>
      </c>
      <c r="BJ7" s="456">
        <v>142.85550000000001</v>
      </c>
      <c r="BK7" s="456">
        <v>142.6378</v>
      </c>
      <c r="BL7" s="456">
        <v>117.8674</v>
      </c>
      <c r="BM7" s="456">
        <v>111.18940000000001</v>
      </c>
      <c r="BN7" s="456">
        <v>107.18</v>
      </c>
      <c r="BO7" s="456">
        <v>121.7923</v>
      </c>
      <c r="BP7" s="456">
        <v>150.6283</v>
      </c>
      <c r="BQ7" s="456">
        <v>190.38470000000001</v>
      </c>
      <c r="BR7" s="456">
        <v>197.5659</v>
      </c>
      <c r="BS7" s="456">
        <v>163.82140000000001</v>
      </c>
      <c r="BT7" s="456">
        <v>137.1481</v>
      </c>
      <c r="BU7" s="456">
        <v>126.6538</v>
      </c>
      <c r="BV7" s="456">
        <v>144.2055</v>
      </c>
    </row>
    <row r="8" spans="1:74" ht="11.1" customHeight="1" x14ac:dyDescent="0.2">
      <c r="A8" s="234" t="s">
        <v>643</v>
      </c>
      <c r="B8" s="478" t="s">
        <v>474</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61.925053548999998</v>
      </c>
      <c r="AO8" s="468">
        <v>48.811065096999997</v>
      </c>
      <c r="AP8" s="468">
        <v>45.162633691000003</v>
      </c>
      <c r="AQ8" s="468">
        <v>48.454665329000001</v>
      </c>
      <c r="AR8" s="468">
        <v>64.126402104999997</v>
      </c>
      <c r="AS8" s="468">
        <v>79.852057431000006</v>
      </c>
      <c r="AT8" s="468">
        <v>69.350551483999993</v>
      </c>
      <c r="AU8" s="468">
        <v>58.072000906</v>
      </c>
      <c r="AV8" s="468">
        <v>54.086159797000001</v>
      </c>
      <c r="AW8" s="468">
        <v>51.475360000000002</v>
      </c>
      <c r="AX8" s="468">
        <v>67.083749999999995</v>
      </c>
      <c r="AY8" s="456">
        <v>69.221919999999997</v>
      </c>
      <c r="AZ8" s="456">
        <v>53.451540000000001</v>
      </c>
      <c r="BA8" s="456">
        <v>44.924790000000002</v>
      </c>
      <c r="BB8" s="456">
        <v>39.614460000000001</v>
      </c>
      <c r="BC8" s="456">
        <v>44.165869999999998</v>
      </c>
      <c r="BD8" s="456">
        <v>55.73077</v>
      </c>
      <c r="BE8" s="456">
        <v>69.379909999999995</v>
      </c>
      <c r="BF8" s="456">
        <v>71.420580000000001</v>
      </c>
      <c r="BG8" s="456">
        <v>56.627209999999998</v>
      </c>
      <c r="BH8" s="456">
        <v>48.779339999999998</v>
      </c>
      <c r="BI8" s="456">
        <v>47.815649999999998</v>
      </c>
      <c r="BJ8" s="456">
        <v>63.468780000000002</v>
      </c>
      <c r="BK8" s="456">
        <v>69.921779999999998</v>
      </c>
      <c r="BL8" s="456">
        <v>53.50976</v>
      </c>
      <c r="BM8" s="456">
        <v>46.243690000000001</v>
      </c>
      <c r="BN8" s="456">
        <v>41.488500000000002</v>
      </c>
      <c r="BO8" s="456">
        <v>45.497169999999997</v>
      </c>
      <c r="BP8" s="456">
        <v>56.483640000000001</v>
      </c>
      <c r="BQ8" s="456">
        <v>69.820869999999999</v>
      </c>
      <c r="BR8" s="456">
        <v>72.229839999999996</v>
      </c>
      <c r="BS8" s="456">
        <v>56.784260000000003</v>
      </c>
      <c r="BT8" s="456">
        <v>48.252879999999998</v>
      </c>
      <c r="BU8" s="456">
        <v>43.776670000000003</v>
      </c>
      <c r="BV8" s="456">
        <v>56.949449999999999</v>
      </c>
    </row>
    <row r="9" spans="1:74" ht="11.1" customHeight="1" x14ac:dyDescent="0.2">
      <c r="A9" s="235" t="s">
        <v>644</v>
      </c>
      <c r="B9" s="446" t="s">
        <v>1026</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62.635179999999998</v>
      </c>
      <c r="AX9" s="468">
        <v>71.231200000000001</v>
      </c>
      <c r="AY9" s="456">
        <v>71.18459</v>
      </c>
      <c r="AZ9" s="456">
        <v>61.436360000000001</v>
      </c>
      <c r="BA9" s="456">
        <v>62.957830000000001</v>
      </c>
      <c r="BB9" s="456">
        <v>58.680990000000001</v>
      </c>
      <c r="BC9" s="456">
        <v>67.305840000000003</v>
      </c>
      <c r="BD9" s="456">
        <v>69.022850000000005</v>
      </c>
      <c r="BE9" s="456">
        <v>71.721419999999995</v>
      </c>
      <c r="BF9" s="456">
        <v>71.718019999999996</v>
      </c>
      <c r="BG9" s="456">
        <v>65.980069999999998</v>
      </c>
      <c r="BH9" s="456">
        <v>61.874200000000002</v>
      </c>
      <c r="BI9" s="456">
        <v>64.465029999999999</v>
      </c>
      <c r="BJ9" s="456">
        <v>71.419280000000001</v>
      </c>
      <c r="BK9" s="456">
        <v>71.764610000000005</v>
      </c>
      <c r="BL9" s="456">
        <v>63.150689999999997</v>
      </c>
      <c r="BM9" s="456">
        <v>64.153199999999998</v>
      </c>
      <c r="BN9" s="456">
        <v>56.418819999999997</v>
      </c>
      <c r="BO9" s="456">
        <v>67.511150000000001</v>
      </c>
      <c r="BP9" s="456">
        <v>69.403959999999998</v>
      </c>
      <c r="BQ9" s="456">
        <v>71.721419999999995</v>
      </c>
      <c r="BR9" s="456">
        <v>70.906790000000001</v>
      </c>
      <c r="BS9" s="456">
        <v>64.92944</v>
      </c>
      <c r="BT9" s="456">
        <v>60.896030000000003</v>
      </c>
      <c r="BU9" s="456">
        <v>64.926820000000006</v>
      </c>
      <c r="BV9" s="456">
        <v>71.307990000000004</v>
      </c>
    </row>
    <row r="10" spans="1:74" ht="11.1" customHeight="1" x14ac:dyDescent="0.2">
      <c r="A10" s="235" t="s">
        <v>645</v>
      </c>
      <c r="B10" s="446" t="s">
        <v>1027</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83.491840327999995</v>
      </c>
      <c r="AN10" s="468">
        <v>78.048731403000005</v>
      </c>
      <c r="AO10" s="468">
        <v>99.115588981000002</v>
      </c>
      <c r="AP10" s="468">
        <v>97.876014733000005</v>
      </c>
      <c r="AQ10" s="468">
        <v>93.510413598</v>
      </c>
      <c r="AR10" s="468">
        <v>92.478662151999998</v>
      </c>
      <c r="AS10" s="468">
        <v>87.857743429999999</v>
      </c>
      <c r="AT10" s="468">
        <v>81.689539660999998</v>
      </c>
      <c r="AU10" s="468">
        <v>71.716118167000005</v>
      </c>
      <c r="AV10" s="468">
        <v>83.069594374000005</v>
      </c>
      <c r="AW10" s="468">
        <v>80.045469999999995</v>
      </c>
      <c r="AX10" s="468">
        <v>86.93432</v>
      </c>
      <c r="AY10" s="456">
        <v>89.243549999999999</v>
      </c>
      <c r="AZ10" s="456">
        <v>85.411349999999999</v>
      </c>
      <c r="BA10" s="456">
        <v>106.68770000000001</v>
      </c>
      <c r="BB10" s="456">
        <v>105.56529999999999</v>
      </c>
      <c r="BC10" s="456">
        <v>102.5428</v>
      </c>
      <c r="BD10" s="456">
        <v>104.9349</v>
      </c>
      <c r="BE10" s="456">
        <v>101.87390000000001</v>
      </c>
      <c r="BF10" s="456">
        <v>90.583849999999998</v>
      </c>
      <c r="BG10" s="456">
        <v>82.330799999999996</v>
      </c>
      <c r="BH10" s="456">
        <v>90.932490000000001</v>
      </c>
      <c r="BI10" s="456">
        <v>87.42116</v>
      </c>
      <c r="BJ10" s="456">
        <v>90.386439999999993</v>
      </c>
      <c r="BK10" s="456">
        <v>96.429150000000007</v>
      </c>
      <c r="BL10" s="456">
        <v>93.590599999999995</v>
      </c>
      <c r="BM10" s="456">
        <v>115.15600000000001</v>
      </c>
      <c r="BN10" s="456">
        <v>115.2021</v>
      </c>
      <c r="BO10" s="456">
        <v>112.6206</v>
      </c>
      <c r="BP10" s="456">
        <v>114.82940000000001</v>
      </c>
      <c r="BQ10" s="456">
        <v>112.69450000000001</v>
      </c>
      <c r="BR10" s="456">
        <v>99.007769999999994</v>
      </c>
      <c r="BS10" s="456">
        <v>92.244060000000005</v>
      </c>
      <c r="BT10" s="456">
        <v>99.861770000000007</v>
      </c>
      <c r="BU10" s="456">
        <v>95.564970000000002</v>
      </c>
      <c r="BV10" s="456">
        <v>97.275850000000005</v>
      </c>
    </row>
    <row r="11" spans="1:74" ht="11.1" customHeight="1" x14ac:dyDescent="0.2">
      <c r="A11" s="235" t="s">
        <v>646</v>
      </c>
      <c r="B11" s="731" t="s">
        <v>1019</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21.330850383000001</v>
      </c>
      <c r="AN11" s="468">
        <v>19.452655352000001</v>
      </c>
      <c r="AO11" s="468">
        <v>22.350801096000001</v>
      </c>
      <c r="AP11" s="468">
        <v>22.738098021999999</v>
      </c>
      <c r="AQ11" s="468">
        <v>24.248719013999999</v>
      </c>
      <c r="AR11" s="468">
        <v>22.061795284999999</v>
      </c>
      <c r="AS11" s="468">
        <v>19.890334615</v>
      </c>
      <c r="AT11" s="468">
        <v>19.890765325</v>
      </c>
      <c r="AU11" s="468">
        <v>15.247284033</v>
      </c>
      <c r="AV11" s="468">
        <v>16.468611816999999</v>
      </c>
      <c r="AW11" s="468">
        <v>17.731179999999998</v>
      </c>
      <c r="AX11" s="468">
        <v>22.942209999999999</v>
      </c>
      <c r="AY11" s="456">
        <v>22.68329</v>
      </c>
      <c r="AZ11" s="456">
        <v>20.715350000000001</v>
      </c>
      <c r="BA11" s="456">
        <v>23.29552</v>
      </c>
      <c r="BB11" s="456">
        <v>23.01305</v>
      </c>
      <c r="BC11" s="456">
        <v>25.922969999999999</v>
      </c>
      <c r="BD11" s="456">
        <v>25.158470000000001</v>
      </c>
      <c r="BE11" s="456">
        <v>23.583549999999999</v>
      </c>
      <c r="BF11" s="456">
        <v>20.85417</v>
      </c>
      <c r="BG11" s="456">
        <v>17.268149999999999</v>
      </c>
      <c r="BH11" s="456">
        <v>16.917850000000001</v>
      </c>
      <c r="BI11" s="456">
        <v>18.795210000000001</v>
      </c>
      <c r="BJ11" s="456">
        <v>20.749410000000001</v>
      </c>
      <c r="BK11" s="456">
        <v>23.776029999999999</v>
      </c>
      <c r="BL11" s="456">
        <v>21.43665</v>
      </c>
      <c r="BM11" s="456">
        <v>23.809560000000001</v>
      </c>
      <c r="BN11" s="456">
        <v>23.88298</v>
      </c>
      <c r="BO11" s="456">
        <v>26.119520000000001</v>
      </c>
      <c r="BP11" s="456">
        <v>25.061260000000001</v>
      </c>
      <c r="BQ11" s="456">
        <v>23.38109</v>
      </c>
      <c r="BR11" s="456">
        <v>20.182960000000001</v>
      </c>
      <c r="BS11" s="456">
        <v>17.625969999999999</v>
      </c>
      <c r="BT11" s="456">
        <v>17.294609999999999</v>
      </c>
      <c r="BU11" s="456">
        <v>19.32179</v>
      </c>
      <c r="BV11" s="456">
        <v>21.41977</v>
      </c>
    </row>
    <row r="12" spans="1:74" ht="11.1" customHeight="1" x14ac:dyDescent="0.2">
      <c r="A12" s="234" t="s">
        <v>647</v>
      </c>
      <c r="B12" s="745" t="s">
        <v>1020</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43.582653747000002</v>
      </c>
      <c r="AN12" s="468">
        <v>39.332380002999997</v>
      </c>
      <c r="AO12" s="468">
        <v>50.574855282999998</v>
      </c>
      <c r="AP12" s="468">
        <v>45.859997622999998</v>
      </c>
      <c r="AQ12" s="468">
        <v>36.857087765000003</v>
      </c>
      <c r="AR12" s="468">
        <v>35.765802657000002</v>
      </c>
      <c r="AS12" s="468">
        <v>31.796596386000001</v>
      </c>
      <c r="AT12" s="468">
        <v>27.279328445000001</v>
      </c>
      <c r="AU12" s="468">
        <v>25.662559213000002</v>
      </c>
      <c r="AV12" s="468">
        <v>39.513581436999999</v>
      </c>
      <c r="AW12" s="468">
        <v>42.554630000000003</v>
      </c>
      <c r="AX12" s="468">
        <v>45.937899999999999</v>
      </c>
      <c r="AY12" s="456">
        <v>45.667450000000002</v>
      </c>
      <c r="AZ12" s="456">
        <v>41.976889999999997</v>
      </c>
      <c r="BA12" s="456">
        <v>53.002110000000002</v>
      </c>
      <c r="BB12" s="456">
        <v>48.617440000000002</v>
      </c>
      <c r="BC12" s="456">
        <v>38.269069999999999</v>
      </c>
      <c r="BD12" s="456">
        <v>38.228560000000002</v>
      </c>
      <c r="BE12" s="456">
        <v>34.564390000000003</v>
      </c>
      <c r="BF12" s="456">
        <v>28.67277</v>
      </c>
      <c r="BG12" s="456">
        <v>28.620830000000002</v>
      </c>
      <c r="BH12" s="456">
        <v>41.466610000000003</v>
      </c>
      <c r="BI12" s="456">
        <v>46.011859999999999</v>
      </c>
      <c r="BJ12" s="456">
        <v>47.932119999999998</v>
      </c>
      <c r="BK12" s="456">
        <v>47.968980000000002</v>
      </c>
      <c r="BL12" s="456">
        <v>44.95966</v>
      </c>
      <c r="BM12" s="456">
        <v>56.086750000000002</v>
      </c>
      <c r="BN12" s="456">
        <v>50.876449999999998</v>
      </c>
      <c r="BO12" s="456">
        <v>40.886209999999998</v>
      </c>
      <c r="BP12" s="456">
        <v>39.895980000000002</v>
      </c>
      <c r="BQ12" s="456">
        <v>36.872340000000001</v>
      </c>
      <c r="BR12" s="456">
        <v>29.257290000000001</v>
      </c>
      <c r="BS12" s="456">
        <v>30.558430000000001</v>
      </c>
      <c r="BT12" s="456">
        <v>43.73169</v>
      </c>
      <c r="BU12" s="456">
        <v>49.363990000000001</v>
      </c>
      <c r="BV12" s="456">
        <v>50.115659999999998</v>
      </c>
    </row>
    <row r="13" spans="1:74" ht="11.1" customHeight="1" x14ac:dyDescent="0.2">
      <c r="A13" s="234" t="s">
        <v>648</v>
      </c>
      <c r="B13" s="746" t="s">
        <v>1021</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15.355791369</v>
      </c>
      <c r="AN13" s="468">
        <v>16.34689157</v>
      </c>
      <c r="AO13" s="468">
        <v>23.053813349999999</v>
      </c>
      <c r="AP13" s="468">
        <v>26.549189573</v>
      </c>
      <c r="AQ13" s="468">
        <v>29.493997052000001</v>
      </c>
      <c r="AR13" s="468">
        <v>31.602866714000001</v>
      </c>
      <c r="AS13" s="468">
        <v>33.019990438999997</v>
      </c>
      <c r="AT13" s="468">
        <v>31.355337681999998</v>
      </c>
      <c r="AU13" s="468">
        <v>27.775683269000002</v>
      </c>
      <c r="AV13" s="468">
        <v>24.281048802000001</v>
      </c>
      <c r="AW13" s="468">
        <v>16.732330000000001</v>
      </c>
      <c r="AX13" s="468">
        <v>14.87396</v>
      </c>
      <c r="AY13" s="456">
        <v>17.73001</v>
      </c>
      <c r="AZ13" s="456">
        <v>19.933250000000001</v>
      </c>
      <c r="BA13" s="456">
        <v>27.426659999999998</v>
      </c>
      <c r="BB13" s="456">
        <v>31.22372</v>
      </c>
      <c r="BC13" s="456">
        <v>35.630510000000001</v>
      </c>
      <c r="BD13" s="456">
        <v>38.608220000000003</v>
      </c>
      <c r="BE13" s="456">
        <v>40.503779999999999</v>
      </c>
      <c r="BF13" s="456">
        <v>37.779069999999997</v>
      </c>
      <c r="BG13" s="456">
        <v>33.39864</v>
      </c>
      <c r="BH13" s="456">
        <v>29.677420000000001</v>
      </c>
      <c r="BI13" s="456">
        <v>19.604469999999999</v>
      </c>
      <c r="BJ13" s="456">
        <v>18.465589999999999</v>
      </c>
      <c r="BK13" s="456">
        <v>21.415199999999999</v>
      </c>
      <c r="BL13" s="456">
        <v>24.342009999999998</v>
      </c>
      <c r="BM13" s="456">
        <v>32.269359999999999</v>
      </c>
      <c r="BN13" s="456">
        <v>37.710430000000002</v>
      </c>
      <c r="BO13" s="456">
        <v>42.944240000000001</v>
      </c>
      <c r="BP13" s="456">
        <v>46.918210000000002</v>
      </c>
      <c r="BQ13" s="456">
        <v>49.1905</v>
      </c>
      <c r="BR13" s="456">
        <v>46.265419999999999</v>
      </c>
      <c r="BS13" s="456">
        <v>40.983240000000002</v>
      </c>
      <c r="BT13" s="456">
        <v>35.990879999999997</v>
      </c>
      <c r="BU13" s="456">
        <v>23.885670000000001</v>
      </c>
      <c r="BV13" s="456">
        <v>22.487200000000001</v>
      </c>
    </row>
    <row r="14" spans="1:74" ht="11.1" customHeight="1" x14ac:dyDescent="0.2">
      <c r="A14" s="234" t="s">
        <v>649</v>
      </c>
      <c r="B14" s="746" t="s">
        <v>1022</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1.4079330000000001</v>
      </c>
      <c r="AX14" s="468">
        <v>1.3906000000000001</v>
      </c>
      <c r="AY14" s="456">
        <v>1.3414489999999999</v>
      </c>
      <c r="AZ14" s="456">
        <v>1.1680489999999999</v>
      </c>
      <c r="BA14" s="456">
        <v>1.28755</v>
      </c>
      <c r="BB14" s="456">
        <v>1.28996</v>
      </c>
      <c r="BC14" s="456">
        <v>1.0713330000000001</v>
      </c>
      <c r="BD14" s="456">
        <v>1.2175670000000001</v>
      </c>
      <c r="BE14" s="456">
        <v>1.3799110000000001</v>
      </c>
      <c r="BF14" s="456">
        <v>1.4282680000000001</v>
      </c>
      <c r="BG14" s="456">
        <v>1.371888</v>
      </c>
      <c r="BH14" s="456">
        <v>1.3813500000000001</v>
      </c>
      <c r="BI14" s="456">
        <v>1.401823</v>
      </c>
      <c r="BJ14" s="456">
        <v>1.4537850000000001</v>
      </c>
      <c r="BK14" s="456">
        <v>1.4369130000000001</v>
      </c>
      <c r="BL14" s="456">
        <v>1.226261</v>
      </c>
      <c r="BM14" s="456">
        <v>1.3091710000000001</v>
      </c>
      <c r="BN14" s="456">
        <v>1.3116490000000001</v>
      </c>
      <c r="BO14" s="456">
        <v>1.028081</v>
      </c>
      <c r="BP14" s="456">
        <v>1.2234080000000001</v>
      </c>
      <c r="BQ14" s="456">
        <v>1.41676</v>
      </c>
      <c r="BR14" s="456">
        <v>1.4644280000000001</v>
      </c>
      <c r="BS14" s="456">
        <v>1.3949320000000001</v>
      </c>
      <c r="BT14" s="456">
        <v>1.3578939999999999</v>
      </c>
      <c r="BU14" s="456">
        <v>1.4005300000000001</v>
      </c>
      <c r="BV14" s="456">
        <v>1.4825489999999999</v>
      </c>
    </row>
    <row r="15" spans="1:74" ht="11.1" customHeight="1" x14ac:dyDescent="0.2">
      <c r="A15" s="234" t="s">
        <v>735</v>
      </c>
      <c r="B15" s="746" t="s">
        <v>1023</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0.89360635499999996</v>
      </c>
      <c r="AN15" s="468">
        <v>0.81666987099999999</v>
      </c>
      <c r="AO15" s="468">
        <v>0.88340288300000003</v>
      </c>
      <c r="AP15" s="468">
        <v>0.83284756100000001</v>
      </c>
      <c r="AQ15" s="468">
        <v>0.86622189999999999</v>
      </c>
      <c r="AR15" s="468">
        <v>0.87687762700000005</v>
      </c>
      <c r="AS15" s="468">
        <v>0.88724898399999996</v>
      </c>
      <c r="AT15" s="468">
        <v>0.84696014100000006</v>
      </c>
      <c r="AU15" s="468">
        <v>0.80893558899999995</v>
      </c>
      <c r="AV15" s="468">
        <v>0.78874685</v>
      </c>
      <c r="AW15" s="468">
        <v>0.84955800000000004</v>
      </c>
      <c r="AX15" s="468">
        <v>0.89161880000000004</v>
      </c>
      <c r="AY15" s="456">
        <v>0.89016949999999995</v>
      </c>
      <c r="AZ15" s="456">
        <v>0.81684299999999999</v>
      </c>
      <c r="BA15" s="456">
        <v>0.8719808</v>
      </c>
      <c r="BB15" s="456">
        <v>0.80674440000000003</v>
      </c>
      <c r="BC15" s="456">
        <v>0.89042129999999997</v>
      </c>
      <c r="BD15" s="456">
        <v>0.8730675</v>
      </c>
      <c r="BE15" s="456">
        <v>0.89866809999999997</v>
      </c>
      <c r="BF15" s="456">
        <v>0.89609260000000002</v>
      </c>
      <c r="BG15" s="456">
        <v>0.84406630000000005</v>
      </c>
      <c r="BH15" s="456">
        <v>0.85131230000000002</v>
      </c>
      <c r="BI15" s="456">
        <v>0.86252320000000005</v>
      </c>
      <c r="BJ15" s="456">
        <v>0.90940840000000001</v>
      </c>
      <c r="BK15" s="456">
        <v>0.8926096</v>
      </c>
      <c r="BL15" s="456">
        <v>0.81529600000000002</v>
      </c>
      <c r="BM15" s="456">
        <v>0.8708226</v>
      </c>
      <c r="BN15" s="456">
        <v>0.80808230000000003</v>
      </c>
      <c r="BO15" s="456">
        <v>0.88575210000000004</v>
      </c>
      <c r="BP15" s="456">
        <v>0.86963140000000005</v>
      </c>
      <c r="BQ15" s="456">
        <v>0.8961964</v>
      </c>
      <c r="BR15" s="456">
        <v>0.89168400000000003</v>
      </c>
      <c r="BS15" s="456">
        <v>0.84018470000000001</v>
      </c>
      <c r="BT15" s="456">
        <v>0.83861609999999998</v>
      </c>
      <c r="BU15" s="456">
        <v>0.85410509999999995</v>
      </c>
      <c r="BV15" s="456">
        <v>0.88168760000000002</v>
      </c>
    </row>
    <row r="16" spans="1:74" ht="11.1" customHeight="1" x14ac:dyDescent="0.2">
      <c r="A16" s="234" t="s">
        <v>736</v>
      </c>
      <c r="B16" s="746" t="s">
        <v>1024</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0.58969350300000001</v>
      </c>
      <c r="AQ16" s="468">
        <v>0.79121422600000002</v>
      </c>
      <c r="AR16" s="468">
        <v>0.89372794099999997</v>
      </c>
      <c r="AS16" s="468">
        <v>0.97856700500000005</v>
      </c>
      <c r="AT16" s="468">
        <v>0.96832401700000004</v>
      </c>
      <c r="AU16" s="468">
        <v>0.93806340300000002</v>
      </c>
      <c r="AV16" s="468">
        <v>0.75054277300000005</v>
      </c>
      <c r="AW16" s="468">
        <v>0.76984640000000004</v>
      </c>
      <c r="AX16" s="468">
        <v>0.89802219999999999</v>
      </c>
      <c r="AY16" s="456">
        <v>0.93117419999999995</v>
      </c>
      <c r="AZ16" s="456">
        <v>0.80097439999999998</v>
      </c>
      <c r="BA16" s="456">
        <v>0.80388269999999995</v>
      </c>
      <c r="BB16" s="456">
        <v>0.61440850000000002</v>
      </c>
      <c r="BC16" s="456">
        <v>0.75847529999999996</v>
      </c>
      <c r="BD16" s="456">
        <v>0.84898770000000001</v>
      </c>
      <c r="BE16" s="456">
        <v>0.94359649999999995</v>
      </c>
      <c r="BF16" s="456">
        <v>0.9534781</v>
      </c>
      <c r="BG16" s="456">
        <v>0.82722580000000001</v>
      </c>
      <c r="BH16" s="456">
        <v>0.63794249999999997</v>
      </c>
      <c r="BI16" s="456">
        <v>0.74527330000000003</v>
      </c>
      <c r="BJ16" s="456">
        <v>0.87612829999999997</v>
      </c>
      <c r="BK16" s="456">
        <v>0.93942190000000003</v>
      </c>
      <c r="BL16" s="456">
        <v>0.81071510000000002</v>
      </c>
      <c r="BM16" s="456">
        <v>0.81038460000000001</v>
      </c>
      <c r="BN16" s="456">
        <v>0.61253749999999996</v>
      </c>
      <c r="BO16" s="456">
        <v>0.75680230000000004</v>
      </c>
      <c r="BP16" s="456">
        <v>0.86090319999999998</v>
      </c>
      <c r="BQ16" s="456">
        <v>0.93760889999999997</v>
      </c>
      <c r="BR16" s="456">
        <v>0.94598360000000004</v>
      </c>
      <c r="BS16" s="456">
        <v>0.84130870000000002</v>
      </c>
      <c r="BT16" s="456">
        <v>0.64809030000000001</v>
      </c>
      <c r="BU16" s="456">
        <v>0.73888430000000005</v>
      </c>
      <c r="BV16" s="456">
        <v>0.88898390000000005</v>
      </c>
    </row>
    <row r="17" spans="1:74" ht="11.1" customHeight="1" x14ac:dyDescent="0.2">
      <c r="A17" s="234" t="s">
        <v>650</v>
      </c>
      <c r="B17" s="478" t="s">
        <v>1028</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-1.0187040000000001</v>
      </c>
      <c r="AX17" s="468">
        <v>-0.63948590000000005</v>
      </c>
      <c r="AY17" s="456">
        <v>-0.4434939</v>
      </c>
      <c r="AZ17" s="456">
        <v>-0.24976090000000001</v>
      </c>
      <c r="BA17" s="456">
        <v>-0.20019519999999999</v>
      </c>
      <c r="BB17" s="456">
        <v>0.1324514</v>
      </c>
      <c r="BC17" s="456">
        <v>-0.2174681</v>
      </c>
      <c r="BD17" s="456">
        <v>5.41127E-2</v>
      </c>
      <c r="BE17" s="456">
        <v>-4.5880799999999999E-2</v>
      </c>
      <c r="BF17" s="456">
        <v>-0.34760639999999998</v>
      </c>
      <c r="BG17" s="456">
        <v>-0.38804749999999999</v>
      </c>
      <c r="BH17" s="456">
        <v>-0.39717259999999999</v>
      </c>
      <c r="BI17" s="456">
        <v>-0.92316739999999997</v>
      </c>
      <c r="BJ17" s="456">
        <v>-0.61636939999999996</v>
      </c>
      <c r="BK17" s="456">
        <v>-0.50396070000000004</v>
      </c>
      <c r="BL17" s="456">
        <v>-0.24470069999999999</v>
      </c>
      <c r="BM17" s="456">
        <v>-0.38436559999999997</v>
      </c>
      <c r="BN17" s="456">
        <v>-0.19091730000000001</v>
      </c>
      <c r="BO17" s="456">
        <v>-0.5486742</v>
      </c>
      <c r="BP17" s="456">
        <v>-0.2207633</v>
      </c>
      <c r="BQ17" s="456">
        <v>-0.14695220000000001</v>
      </c>
      <c r="BR17" s="456">
        <v>-0.36290719999999999</v>
      </c>
      <c r="BS17" s="456">
        <v>-0.48077150000000002</v>
      </c>
      <c r="BT17" s="456">
        <v>-0.37742439999999999</v>
      </c>
      <c r="BU17" s="456">
        <v>-0.82213999999999998</v>
      </c>
      <c r="BV17" s="456">
        <v>-0.38501289999999999</v>
      </c>
    </row>
    <row r="18" spans="1:74" ht="11.1" customHeight="1" x14ac:dyDescent="0.2">
      <c r="A18" s="234" t="s">
        <v>651</v>
      </c>
      <c r="B18" s="478" t="s">
        <v>1029</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3.1879155699999999</v>
      </c>
      <c r="AN18" s="468">
        <v>1.460468777</v>
      </c>
      <c r="AO18" s="468">
        <v>1.201047489</v>
      </c>
      <c r="AP18" s="468">
        <v>1.1224273149999999</v>
      </c>
      <c r="AQ18" s="468">
        <v>1.0462428260000001</v>
      </c>
      <c r="AR18" s="468">
        <v>1.4497106609999999</v>
      </c>
      <c r="AS18" s="468">
        <v>1.62393532</v>
      </c>
      <c r="AT18" s="468">
        <v>1.4264551809999999</v>
      </c>
      <c r="AU18" s="468">
        <v>1.2451340870000001</v>
      </c>
      <c r="AV18" s="468">
        <v>1.3132789970000001</v>
      </c>
      <c r="AW18" s="468">
        <v>1.090994</v>
      </c>
      <c r="AX18" s="468">
        <v>2.0253830000000002</v>
      </c>
      <c r="AY18" s="456">
        <v>1.969036</v>
      </c>
      <c r="AZ18" s="456">
        <v>1.219951</v>
      </c>
      <c r="BA18" s="456">
        <v>0.97750930000000003</v>
      </c>
      <c r="BB18" s="456">
        <v>0.96961470000000005</v>
      </c>
      <c r="BC18" s="456">
        <v>1.0017480000000001</v>
      </c>
      <c r="BD18" s="456">
        <v>1.1634930000000001</v>
      </c>
      <c r="BE18" s="456">
        <v>1.415791</v>
      </c>
      <c r="BF18" s="456">
        <v>1.326004</v>
      </c>
      <c r="BG18" s="456">
        <v>1.142811</v>
      </c>
      <c r="BH18" s="456">
        <v>1.0811900000000001</v>
      </c>
      <c r="BI18" s="456">
        <v>0.95038480000000003</v>
      </c>
      <c r="BJ18" s="456">
        <v>1.4555020000000001</v>
      </c>
      <c r="BK18" s="456">
        <v>2.2126030000000001</v>
      </c>
      <c r="BL18" s="456">
        <v>1.1307210000000001</v>
      </c>
      <c r="BM18" s="456">
        <v>0.97030269999999996</v>
      </c>
      <c r="BN18" s="456">
        <v>0.97599760000000002</v>
      </c>
      <c r="BO18" s="456">
        <v>0.99471540000000003</v>
      </c>
      <c r="BP18" s="456">
        <v>1.1901200000000001</v>
      </c>
      <c r="BQ18" s="456">
        <v>1.4078900000000001</v>
      </c>
      <c r="BR18" s="456">
        <v>1.2844629999999999</v>
      </c>
      <c r="BS18" s="456">
        <v>1.0720419999999999</v>
      </c>
      <c r="BT18" s="456">
        <v>1.071839</v>
      </c>
      <c r="BU18" s="456">
        <v>0.96488070000000004</v>
      </c>
      <c r="BV18" s="456">
        <v>1.5819259999999999</v>
      </c>
    </row>
    <row r="19" spans="1:74" ht="11.1" customHeight="1" x14ac:dyDescent="0.2">
      <c r="A19" s="234" t="s">
        <v>652</v>
      </c>
      <c r="B19" s="478" t="s">
        <v>1549</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0.29908376599999997</v>
      </c>
      <c r="AN19" s="468">
        <v>0.32074791400000002</v>
      </c>
      <c r="AO19" s="468">
        <v>0.159680775</v>
      </c>
      <c r="AP19" s="468">
        <v>0.12763153999999999</v>
      </c>
      <c r="AQ19" s="468">
        <v>0.1209443</v>
      </c>
      <c r="AR19" s="468">
        <v>0.25114680099999998</v>
      </c>
      <c r="AS19" s="468">
        <v>0.235091303</v>
      </c>
      <c r="AT19" s="468">
        <v>0.14417993800000001</v>
      </c>
      <c r="AU19" s="468">
        <v>0.15770679800000001</v>
      </c>
      <c r="AV19" s="468">
        <v>0.203737373</v>
      </c>
      <c r="AW19" s="468">
        <v>0.2381663</v>
      </c>
      <c r="AX19" s="468">
        <v>0.27257140000000002</v>
      </c>
      <c r="AY19" s="456">
        <v>0.29222730000000002</v>
      </c>
      <c r="AZ19" s="456">
        <v>0.26612180000000002</v>
      </c>
      <c r="BA19" s="456">
        <v>0.22234689999999999</v>
      </c>
      <c r="BB19" s="456">
        <v>0.19515360000000001</v>
      </c>
      <c r="BC19" s="456">
        <v>0.21306939999999999</v>
      </c>
      <c r="BD19" s="456">
        <v>0.27182770000000001</v>
      </c>
      <c r="BE19" s="456">
        <v>0.2684414</v>
      </c>
      <c r="BF19" s="456">
        <v>0.2336801</v>
      </c>
      <c r="BG19" s="456">
        <v>0.23691139999999999</v>
      </c>
      <c r="BH19" s="456">
        <v>0.23291139999999999</v>
      </c>
      <c r="BI19" s="456">
        <v>0.23901439999999999</v>
      </c>
      <c r="BJ19" s="456">
        <v>0.27555049999999998</v>
      </c>
      <c r="BK19" s="456">
        <v>0.2945121</v>
      </c>
      <c r="BL19" s="456">
        <v>0.2756364</v>
      </c>
      <c r="BM19" s="456">
        <v>0.20305619999999999</v>
      </c>
      <c r="BN19" s="456">
        <v>0.19299350000000001</v>
      </c>
      <c r="BO19" s="456">
        <v>0.1812753</v>
      </c>
      <c r="BP19" s="456">
        <v>0.27148260000000002</v>
      </c>
      <c r="BQ19" s="456">
        <v>0.25623050000000003</v>
      </c>
      <c r="BR19" s="456">
        <v>0.20067170000000001</v>
      </c>
      <c r="BS19" s="456">
        <v>0.2195366</v>
      </c>
      <c r="BT19" s="456">
        <v>0.22761790000000001</v>
      </c>
      <c r="BU19" s="456">
        <v>0.23150309999999999</v>
      </c>
      <c r="BV19" s="456">
        <v>0.26190180000000002</v>
      </c>
    </row>
    <row r="20" spans="1:74" ht="11.1" customHeight="1" x14ac:dyDescent="0.2">
      <c r="A20" s="234" t="s">
        <v>742</v>
      </c>
      <c r="B20" s="446" t="s">
        <v>1030</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0.13267917600000001</v>
      </c>
      <c r="AN20" s="468">
        <v>0.11644048</v>
      </c>
      <c r="AO20" s="468">
        <v>9.3959496000000003E-2</v>
      </c>
      <c r="AP20" s="468">
        <v>8.8628983999999994E-2</v>
      </c>
      <c r="AQ20" s="468">
        <v>5.0878458000000001E-2</v>
      </c>
      <c r="AR20" s="468">
        <v>4.4164463000000001E-2</v>
      </c>
      <c r="AS20" s="468">
        <v>6.2089247E-2</v>
      </c>
      <c r="AT20" s="468">
        <v>-4.0032271000000001E-2</v>
      </c>
      <c r="AU20" s="468">
        <v>-2.141158E-2</v>
      </c>
      <c r="AV20" s="468">
        <v>-7.8329880000000008E-3</v>
      </c>
      <c r="AW20" s="468">
        <v>-3.00472E-2</v>
      </c>
      <c r="AX20" s="468">
        <v>-4.9143499999999996E-3</v>
      </c>
      <c r="AY20" s="456">
        <v>-2.9120299999999998E-2</v>
      </c>
      <c r="AZ20" s="456">
        <v>-7.0722300000000002E-2</v>
      </c>
      <c r="BA20" s="456">
        <v>-6.2026100000000001E-2</v>
      </c>
      <c r="BB20" s="456">
        <v>-8.3268900000000007E-2</v>
      </c>
      <c r="BC20" s="456">
        <v>-0.12630930000000001</v>
      </c>
      <c r="BD20" s="456">
        <v>-0.17303930000000001</v>
      </c>
      <c r="BE20" s="456">
        <v>-0.1583647</v>
      </c>
      <c r="BF20" s="456">
        <v>-0.19228580000000001</v>
      </c>
      <c r="BG20" s="456">
        <v>-0.27012370000000002</v>
      </c>
      <c r="BH20" s="456">
        <v>-0.29382000000000003</v>
      </c>
      <c r="BI20" s="456">
        <v>-0.19158230000000001</v>
      </c>
      <c r="BJ20" s="456">
        <v>-0.19808819999999999</v>
      </c>
      <c r="BK20" s="456">
        <v>-0.23053679999999999</v>
      </c>
      <c r="BL20" s="456">
        <v>-0.25378899999999999</v>
      </c>
      <c r="BM20" s="456">
        <v>-0.21955459999999999</v>
      </c>
      <c r="BN20" s="456">
        <v>-0.23601929999999999</v>
      </c>
      <c r="BO20" s="456">
        <v>-0.25409290000000001</v>
      </c>
      <c r="BP20" s="456">
        <v>-0.31683630000000002</v>
      </c>
      <c r="BQ20" s="456">
        <v>-0.32638210000000001</v>
      </c>
      <c r="BR20" s="456">
        <v>-0.35156130000000002</v>
      </c>
      <c r="BS20" s="456">
        <v>-0.45374100000000001</v>
      </c>
      <c r="BT20" s="456">
        <v>-0.51121349999999999</v>
      </c>
      <c r="BU20" s="456">
        <v>-0.4277724</v>
      </c>
      <c r="BV20" s="456">
        <v>-0.42219390000000001</v>
      </c>
    </row>
    <row r="21" spans="1:74" ht="11.1"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659</v>
      </c>
      <c r="B22" s="449" t="s">
        <v>1031</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9.1091680569999998</v>
      </c>
      <c r="AN22" s="301">
        <v>8.0347963159999995</v>
      </c>
      <c r="AO22" s="301">
        <v>8.6082331869999997</v>
      </c>
      <c r="AP22" s="301">
        <v>7.3924004769999998</v>
      </c>
      <c r="AQ22" s="301">
        <v>7.5784526010000004</v>
      </c>
      <c r="AR22" s="301">
        <v>9.6234775060000004</v>
      </c>
      <c r="AS22" s="301">
        <v>11.456428045999999</v>
      </c>
      <c r="AT22" s="301">
        <v>10.16990899</v>
      </c>
      <c r="AU22" s="301">
        <v>8.9183368739999995</v>
      </c>
      <c r="AV22" s="301">
        <v>8.6641876839999998</v>
      </c>
      <c r="AW22" s="301">
        <v>9.1076049999999995</v>
      </c>
      <c r="AX22" s="301">
        <v>10.069750000000001</v>
      </c>
      <c r="AY22" s="462">
        <v>10.165800000000001</v>
      </c>
      <c r="AZ22" s="462">
        <v>8.350517</v>
      </c>
      <c r="BA22" s="462">
        <v>8.5457619999999999</v>
      </c>
      <c r="BB22" s="462">
        <v>7.4015360000000001</v>
      </c>
      <c r="BC22" s="462">
        <v>7.7464969999999997</v>
      </c>
      <c r="BD22" s="462">
        <v>8.8415230000000005</v>
      </c>
      <c r="BE22" s="462">
        <v>10.97927</v>
      </c>
      <c r="BF22" s="462">
        <v>10.43866</v>
      </c>
      <c r="BG22" s="462">
        <v>8.4943080000000002</v>
      </c>
      <c r="BH22" s="462">
        <v>7.8855950000000004</v>
      </c>
      <c r="BI22" s="462">
        <v>7.8076080000000001</v>
      </c>
      <c r="BJ22" s="462">
        <v>8.7235849999999999</v>
      </c>
      <c r="BK22" s="462">
        <v>9.2205100000000009</v>
      </c>
      <c r="BL22" s="462">
        <v>7.8872</v>
      </c>
      <c r="BM22" s="462">
        <v>8.2092410000000005</v>
      </c>
      <c r="BN22" s="462">
        <v>7.7228459999999997</v>
      </c>
      <c r="BO22" s="462">
        <v>7.7525360000000001</v>
      </c>
      <c r="BP22" s="462">
        <v>8.7374779999999994</v>
      </c>
      <c r="BQ22" s="462">
        <v>10.92661</v>
      </c>
      <c r="BR22" s="462">
        <v>10.402900000000001</v>
      </c>
      <c r="BS22" s="462">
        <v>8.4701740000000001</v>
      </c>
      <c r="BT22" s="462">
        <v>7.547199</v>
      </c>
      <c r="BU22" s="462">
        <v>7.7251979999999998</v>
      </c>
      <c r="BV22" s="462">
        <v>8.5326880000000003</v>
      </c>
    </row>
    <row r="23" spans="1:74" ht="11.1" customHeight="1" x14ac:dyDescent="0.2">
      <c r="A23" s="234" t="s">
        <v>654</v>
      </c>
      <c r="B23" s="478" t="s">
        <v>1025</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4.4243056909999998</v>
      </c>
      <c r="AN23" s="468">
        <v>4.1012560330000003</v>
      </c>
      <c r="AO23" s="468">
        <v>4.211412707</v>
      </c>
      <c r="AP23" s="468">
        <v>3.8486465889999999</v>
      </c>
      <c r="AQ23" s="468">
        <v>3.7708787290000001</v>
      </c>
      <c r="AR23" s="468">
        <v>5.2746893650000004</v>
      </c>
      <c r="AS23" s="468">
        <v>7.0373537639999997</v>
      </c>
      <c r="AT23" s="468">
        <v>6.0634768960000001</v>
      </c>
      <c r="AU23" s="468">
        <v>4.9789472110000004</v>
      </c>
      <c r="AV23" s="468">
        <v>4.9406710629999999</v>
      </c>
      <c r="AW23" s="468">
        <v>4.8400639999999999</v>
      </c>
      <c r="AX23" s="468">
        <v>4.8529879999999999</v>
      </c>
      <c r="AY23" s="456">
        <v>5.1289879999999997</v>
      </c>
      <c r="AZ23" s="456">
        <v>3.9458000000000002</v>
      </c>
      <c r="BA23" s="456">
        <v>3.7340909999999998</v>
      </c>
      <c r="BB23" s="456">
        <v>4.0287930000000003</v>
      </c>
      <c r="BC23" s="456">
        <v>3.3433039999999998</v>
      </c>
      <c r="BD23" s="456">
        <v>4.4103079999999997</v>
      </c>
      <c r="BE23" s="456">
        <v>6.3452710000000003</v>
      </c>
      <c r="BF23" s="456">
        <v>6.1571280000000002</v>
      </c>
      <c r="BG23" s="456">
        <v>4.5635260000000004</v>
      </c>
      <c r="BH23" s="456">
        <v>4.3676430000000002</v>
      </c>
      <c r="BI23" s="456">
        <v>3.591771</v>
      </c>
      <c r="BJ23" s="456">
        <v>3.798489</v>
      </c>
      <c r="BK23" s="456">
        <v>3.9993289999999999</v>
      </c>
      <c r="BL23" s="456">
        <v>3.3290160000000002</v>
      </c>
      <c r="BM23" s="456">
        <v>3.300443</v>
      </c>
      <c r="BN23" s="456">
        <v>2.7401460000000002</v>
      </c>
      <c r="BO23" s="456">
        <v>2.9425400000000002</v>
      </c>
      <c r="BP23" s="456">
        <v>4.1651509999999998</v>
      </c>
      <c r="BQ23" s="456">
        <v>6.1518119999999996</v>
      </c>
      <c r="BR23" s="456">
        <v>5.9775879999999999</v>
      </c>
      <c r="BS23" s="456">
        <v>4.3656940000000004</v>
      </c>
      <c r="BT23" s="456">
        <v>4.6797000000000004</v>
      </c>
      <c r="BU23" s="456">
        <v>3.4664739999999998</v>
      </c>
      <c r="BV23" s="456">
        <v>3.5528550000000001</v>
      </c>
    </row>
    <row r="24" spans="1:74" ht="11.1" customHeight="1" x14ac:dyDescent="0.2">
      <c r="A24" s="234" t="s">
        <v>655</v>
      </c>
      <c r="B24" s="478" t="s">
        <v>474</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2.4496400000000002E-2</v>
      </c>
      <c r="AX24" s="468">
        <v>0.1035606</v>
      </c>
      <c r="AY24" s="456">
        <v>0.1008624</v>
      </c>
      <c r="AZ24" s="456">
        <v>3.3500700000000001E-2</v>
      </c>
      <c r="BA24" s="456">
        <v>4.2489600000000004E-3</v>
      </c>
      <c r="BB24" s="456">
        <v>2.16248E-3</v>
      </c>
      <c r="BC24" s="456">
        <v>2.3613900000000001E-3</v>
      </c>
      <c r="BD24" s="456">
        <v>2.20799E-2</v>
      </c>
      <c r="BE24" s="456">
        <v>6.5920099999999995E-2</v>
      </c>
      <c r="BF24" s="456">
        <v>3.1459899999999999E-2</v>
      </c>
      <c r="BG24" s="456">
        <v>1.6689000000000001E-3</v>
      </c>
      <c r="BH24" s="456">
        <v>3.1495E-3</v>
      </c>
      <c r="BI24" s="456">
        <v>2.4496400000000002E-2</v>
      </c>
      <c r="BJ24" s="456">
        <v>0.1035606</v>
      </c>
      <c r="BK24" s="456">
        <v>0.1008624</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3.1495E-3</v>
      </c>
      <c r="BU24" s="456">
        <v>2.4496400000000002E-2</v>
      </c>
      <c r="BV24" s="456">
        <v>0.1035606</v>
      </c>
    </row>
    <row r="25" spans="1:74" ht="11.1" customHeight="1" x14ac:dyDescent="0.2">
      <c r="A25" s="234" t="s">
        <v>656</v>
      </c>
      <c r="B25" s="446" t="s">
        <v>1026</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2.41275</v>
      </c>
      <c r="AX25" s="468">
        <v>2.5194299999999998</v>
      </c>
      <c r="AY25" s="456">
        <v>2.42211</v>
      </c>
      <c r="AZ25" s="456">
        <v>2.18771</v>
      </c>
      <c r="BA25" s="456">
        <v>2.42211</v>
      </c>
      <c r="BB25" s="456">
        <v>0.98362000000000005</v>
      </c>
      <c r="BC25" s="456">
        <v>2.0377999999999998</v>
      </c>
      <c r="BD25" s="456">
        <v>2.3439800000000002</v>
      </c>
      <c r="BE25" s="456">
        <v>2.42211</v>
      </c>
      <c r="BF25" s="456">
        <v>2.42211</v>
      </c>
      <c r="BG25" s="456">
        <v>2.3439800000000002</v>
      </c>
      <c r="BH25" s="456">
        <v>1.7754300000000001</v>
      </c>
      <c r="BI25" s="456">
        <v>1.9199600000000001</v>
      </c>
      <c r="BJ25" s="456">
        <v>2.42211</v>
      </c>
      <c r="BK25" s="456">
        <v>2.42211</v>
      </c>
      <c r="BL25" s="456">
        <v>2.18771</v>
      </c>
      <c r="BM25" s="456">
        <v>2.42211</v>
      </c>
      <c r="BN25" s="456">
        <v>2.3439800000000002</v>
      </c>
      <c r="BO25" s="456">
        <v>2.42211</v>
      </c>
      <c r="BP25" s="456">
        <v>2.3439800000000002</v>
      </c>
      <c r="BQ25" s="456">
        <v>2.42211</v>
      </c>
      <c r="BR25" s="456">
        <v>2.42211</v>
      </c>
      <c r="BS25" s="456">
        <v>2.3439800000000002</v>
      </c>
      <c r="BT25" s="456">
        <v>1.01023</v>
      </c>
      <c r="BU25" s="456">
        <v>2.01999</v>
      </c>
      <c r="BV25" s="456">
        <v>2.42211</v>
      </c>
    </row>
    <row r="26" spans="1:74" ht="11.1" customHeight="1" x14ac:dyDescent="0.2">
      <c r="A26" s="234" t="s">
        <v>657</v>
      </c>
      <c r="B26" s="446" t="s">
        <v>1019</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0.53363771100000001</v>
      </c>
      <c r="AN26" s="468">
        <v>0.53738783000000001</v>
      </c>
      <c r="AO26" s="468">
        <v>0.60993863800000003</v>
      </c>
      <c r="AP26" s="468">
        <v>0.52950066299999998</v>
      </c>
      <c r="AQ26" s="468">
        <v>0.65982246499999997</v>
      </c>
      <c r="AR26" s="468">
        <v>0.59335962600000003</v>
      </c>
      <c r="AS26" s="468">
        <v>0.53017074200000003</v>
      </c>
      <c r="AT26" s="468">
        <v>0.496589852</v>
      </c>
      <c r="AU26" s="468">
        <v>0.42729202599999999</v>
      </c>
      <c r="AV26" s="468">
        <v>0.44029010000000002</v>
      </c>
      <c r="AW26" s="468">
        <v>0.54203749999999995</v>
      </c>
      <c r="AX26" s="468">
        <v>0.67232510000000001</v>
      </c>
      <c r="AY26" s="456">
        <v>0.68227680000000002</v>
      </c>
      <c r="AZ26" s="456">
        <v>0.59684559999999998</v>
      </c>
      <c r="BA26" s="456">
        <v>0.73845289999999997</v>
      </c>
      <c r="BB26" s="456">
        <v>0.87214380000000002</v>
      </c>
      <c r="BC26" s="456">
        <v>0.78603690000000004</v>
      </c>
      <c r="BD26" s="456">
        <v>0.55637599999999998</v>
      </c>
      <c r="BE26" s="456">
        <v>0.48734270000000002</v>
      </c>
      <c r="BF26" s="456">
        <v>0.38209140000000003</v>
      </c>
      <c r="BG26" s="456">
        <v>0.36202770000000001</v>
      </c>
      <c r="BH26" s="456">
        <v>0.50177629999999995</v>
      </c>
      <c r="BI26" s="456">
        <v>0.57302730000000002</v>
      </c>
      <c r="BJ26" s="456">
        <v>0.69167500000000004</v>
      </c>
      <c r="BK26" s="456">
        <v>0.69364250000000005</v>
      </c>
      <c r="BL26" s="456">
        <v>0.60326210000000002</v>
      </c>
      <c r="BM26" s="456">
        <v>0.74368199999999995</v>
      </c>
      <c r="BN26" s="456">
        <v>0.8767182</v>
      </c>
      <c r="BO26" s="456">
        <v>0.78972679999999995</v>
      </c>
      <c r="BP26" s="456">
        <v>0.5588571</v>
      </c>
      <c r="BQ26" s="456">
        <v>0.48940669999999997</v>
      </c>
      <c r="BR26" s="456">
        <v>0.3836638</v>
      </c>
      <c r="BS26" s="456">
        <v>0.3634773</v>
      </c>
      <c r="BT26" s="456">
        <v>0.50374680000000005</v>
      </c>
      <c r="BU26" s="456">
        <v>0.57526200000000005</v>
      </c>
      <c r="BV26" s="456">
        <v>0.69168169999999995</v>
      </c>
    </row>
    <row r="27" spans="1:74" ht="11.1" customHeight="1" x14ac:dyDescent="0.2">
      <c r="A27" s="234" t="s">
        <v>1575</v>
      </c>
      <c r="B27" s="446" t="s">
        <v>1020</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0.46320847999999998</v>
      </c>
      <c r="AN27" s="468">
        <v>0.376842444</v>
      </c>
      <c r="AO27" s="468">
        <v>0.43625332300000003</v>
      </c>
      <c r="AP27" s="468">
        <v>0.375297041</v>
      </c>
      <c r="AQ27" s="468">
        <v>0.30126798199999999</v>
      </c>
      <c r="AR27" s="468">
        <v>0.260174083</v>
      </c>
      <c r="AS27" s="468">
        <v>0.22412971700000001</v>
      </c>
      <c r="AT27" s="468">
        <v>0.18419639800000001</v>
      </c>
      <c r="AU27" s="468">
        <v>0.20439212500000001</v>
      </c>
      <c r="AV27" s="468">
        <v>0.36800384600000002</v>
      </c>
      <c r="AW27" s="468">
        <v>0.61387320000000001</v>
      </c>
      <c r="AX27" s="468">
        <v>1.011477</v>
      </c>
      <c r="AY27" s="456">
        <v>0.94111739999999999</v>
      </c>
      <c r="AZ27" s="456">
        <v>0.76979010000000003</v>
      </c>
      <c r="BA27" s="456">
        <v>0.83860270000000003</v>
      </c>
      <c r="BB27" s="456">
        <v>0.71086519999999997</v>
      </c>
      <c r="BC27" s="456">
        <v>0.62572209999999995</v>
      </c>
      <c r="BD27" s="456">
        <v>0.5284546</v>
      </c>
      <c r="BE27" s="456">
        <v>0.51113410000000004</v>
      </c>
      <c r="BF27" s="456">
        <v>0.39308850000000001</v>
      </c>
      <c r="BG27" s="456">
        <v>0.42059869999999999</v>
      </c>
      <c r="BH27" s="456">
        <v>0.59050049999999998</v>
      </c>
      <c r="BI27" s="456">
        <v>1.1031599999999999</v>
      </c>
      <c r="BJ27" s="456">
        <v>0.99093209999999998</v>
      </c>
      <c r="BK27" s="456">
        <v>1.065075</v>
      </c>
      <c r="BL27" s="456">
        <v>0.92389719999999997</v>
      </c>
      <c r="BM27" s="456">
        <v>0.96258410000000005</v>
      </c>
      <c r="BN27" s="456">
        <v>0.88780919999999997</v>
      </c>
      <c r="BO27" s="456">
        <v>0.66306830000000005</v>
      </c>
      <c r="BP27" s="456">
        <v>0.61841440000000003</v>
      </c>
      <c r="BQ27" s="456">
        <v>0.59096910000000002</v>
      </c>
      <c r="BR27" s="456">
        <v>0.49237619999999999</v>
      </c>
      <c r="BS27" s="456">
        <v>0.51927060000000003</v>
      </c>
      <c r="BT27" s="456">
        <v>0.69286190000000003</v>
      </c>
      <c r="BU27" s="456">
        <v>1.0243949999999999</v>
      </c>
      <c r="BV27" s="456">
        <v>0.98888719999999997</v>
      </c>
    </row>
    <row r="28" spans="1:74" ht="11.1" customHeight="1" x14ac:dyDescent="0.2">
      <c r="A28" s="234" t="s">
        <v>1576</v>
      </c>
      <c r="B28" s="446" t="s">
        <v>1021</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0.31339536299999998</v>
      </c>
      <c r="AN28" s="468">
        <v>0.32637126700000002</v>
      </c>
      <c r="AO28" s="468">
        <v>0.49093606299999998</v>
      </c>
      <c r="AP28" s="468">
        <v>0.54111569500000001</v>
      </c>
      <c r="AQ28" s="468">
        <v>0.58541573099999999</v>
      </c>
      <c r="AR28" s="468">
        <v>0.64281233000000004</v>
      </c>
      <c r="AS28" s="468">
        <v>0.67861249400000001</v>
      </c>
      <c r="AT28" s="468">
        <v>0.66912477100000001</v>
      </c>
      <c r="AU28" s="468">
        <v>0.57804938100000003</v>
      </c>
      <c r="AV28" s="468">
        <v>0.48782998900000002</v>
      </c>
      <c r="AW28" s="468">
        <v>0.35542869999999999</v>
      </c>
      <c r="AX28" s="468">
        <v>0.26285540000000002</v>
      </c>
      <c r="AY28" s="456">
        <v>0.37281419999999998</v>
      </c>
      <c r="AZ28" s="456">
        <v>0.36579630000000002</v>
      </c>
      <c r="BA28" s="456">
        <v>0.44446780000000002</v>
      </c>
      <c r="BB28" s="456">
        <v>0.50644020000000001</v>
      </c>
      <c r="BC28" s="456">
        <v>0.61846020000000002</v>
      </c>
      <c r="BD28" s="456">
        <v>0.60978129999999997</v>
      </c>
      <c r="BE28" s="456">
        <v>0.70821020000000001</v>
      </c>
      <c r="BF28" s="456">
        <v>0.66641910000000004</v>
      </c>
      <c r="BG28" s="456">
        <v>0.5177524</v>
      </c>
      <c r="BH28" s="456">
        <v>0.41014529999999999</v>
      </c>
      <c r="BI28" s="456">
        <v>0.29045910000000003</v>
      </c>
      <c r="BJ28" s="456">
        <v>0.21912519999999999</v>
      </c>
      <c r="BK28" s="456">
        <v>0.36098390000000002</v>
      </c>
      <c r="BL28" s="456">
        <v>0.40367449999999999</v>
      </c>
      <c r="BM28" s="456">
        <v>0.44170860000000001</v>
      </c>
      <c r="BN28" s="456">
        <v>0.58736980000000005</v>
      </c>
      <c r="BO28" s="456">
        <v>0.63180499999999995</v>
      </c>
      <c r="BP28" s="456">
        <v>0.6511903</v>
      </c>
      <c r="BQ28" s="456">
        <v>0.77029239999999999</v>
      </c>
      <c r="BR28" s="456">
        <v>0.71173379999999997</v>
      </c>
      <c r="BS28" s="456">
        <v>0.56475819999999999</v>
      </c>
      <c r="BT28" s="456">
        <v>0.4395348</v>
      </c>
      <c r="BU28" s="456">
        <v>0.29431550000000001</v>
      </c>
      <c r="BV28" s="456">
        <v>0.2375147</v>
      </c>
    </row>
    <row r="29" spans="1:74" ht="11.1" customHeight="1" x14ac:dyDescent="0.2">
      <c r="A29" s="234" t="s">
        <v>658</v>
      </c>
      <c r="B29" s="478" t="s">
        <v>1577</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0.775391461</v>
      </c>
      <c r="AN29" s="468">
        <v>0.41111804299999999</v>
      </c>
      <c r="AO29" s="468">
        <v>0.36057249299999999</v>
      </c>
      <c r="AP29" s="468">
        <v>0.29449001000000002</v>
      </c>
      <c r="AQ29" s="468">
        <v>0.33004430000000001</v>
      </c>
      <c r="AR29" s="468">
        <v>0.419065195</v>
      </c>
      <c r="AS29" s="468">
        <v>0.44167119399999999</v>
      </c>
      <c r="AT29" s="468">
        <v>0.40011017399999999</v>
      </c>
      <c r="AU29" s="468">
        <v>0.34460623099999999</v>
      </c>
      <c r="AV29" s="468">
        <v>0.28337119100000002</v>
      </c>
      <c r="AW29" s="468">
        <v>0.31895469999999998</v>
      </c>
      <c r="AX29" s="468">
        <v>0.6471152</v>
      </c>
      <c r="AY29" s="456">
        <v>0.51763239999999999</v>
      </c>
      <c r="AZ29" s="456">
        <v>0.45107419999999998</v>
      </c>
      <c r="BA29" s="456">
        <v>0.36378929999999998</v>
      </c>
      <c r="BB29" s="456">
        <v>0.29751080000000002</v>
      </c>
      <c r="BC29" s="456">
        <v>0.33281270000000002</v>
      </c>
      <c r="BD29" s="456">
        <v>0.37054300000000001</v>
      </c>
      <c r="BE29" s="456">
        <v>0.43928260000000002</v>
      </c>
      <c r="BF29" s="456">
        <v>0.38636160000000003</v>
      </c>
      <c r="BG29" s="456">
        <v>0.28475400000000001</v>
      </c>
      <c r="BH29" s="456">
        <v>0.23695089999999999</v>
      </c>
      <c r="BI29" s="456">
        <v>0.30473489999999998</v>
      </c>
      <c r="BJ29" s="456">
        <v>0.49769340000000001</v>
      </c>
      <c r="BK29" s="456">
        <v>0.57850639999999998</v>
      </c>
      <c r="BL29" s="456">
        <v>0.40613929999999998</v>
      </c>
      <c r="BM29" s="456">
        <v>0.33446419999999999</v>
      </c>
      <c r="BN29" s="456">
        <v>0.28466000000000002</v>
      </c>
      <c r="BO29" s="456">
        <v>0.30092400000000002</v>
      </c>
      <c r="BP29" s="456">
        <v>0.37780560000000002</v>
      </c>
      <c r="BQ29" s="456">
        <v>0.43610179999999998</v>
      </c>
      <c r="BR29" s="456">
        <v>0.38397100000000001</v>
      </c>
      <c r="BS29" s="456">
        <v>0.31132500000000002</v>
      </c>
      <c r="BT29" s="456">
        <v>0.21797540000000001</v>
      </c>
      <c r="BU29" s="456">
        <v>0.32026480000000002</v>
      </c>
      <c r="BV29" s="456">
        <v>0.53607930000000004</v>
      </c>
    </row>
    <row r="30" spans="1:74" ht="11.1" customHeight="1" x14ac:dyDescent="0.2">
      <c r="A30" s="234" t="s">
        <v>660</v>
      </c>
      <c r="B30" s="476" t="s">
        <v>1578</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10.972950000000001</v>
      </c>
      <c r="AY30" s="456">
        <v>11.350519999999999</v>
      </c>
      <c r="AZ30" s="456">
        <v>9.5148869999999999</v>
      </c>
      <c r="BA30" s="456">
        <v>9.5263390000000001</v>
      </c>
      <c r="BB30" s="456">
        <v>8.5235679999999991</v>
      </c>
      <c r="BC30" s="456">
        <v>8.6839089999999999</v>
      </c>
      <c r="BD30" s="456">
        <v>9.9108540000000005</v>
      </c>
      <c r="BE30" s="456">
        <v>12.238810000000001</v>
      </c>
      <c r="BF30" s="456">
        <v>11.826510000000001</v>
      </c>
      <c r="BG30" s="456">
        <v>9.4936129999999999</v>
      </c>
      <c r="BH30" s="456">
        <v>9.0682460000000003</v>
      </c>
      <c r="BI30" s="456">
        <v>9.1222169999999991</v>
      </c>
      <c r="BJ30" s="456">
        <v>10.41408</v>
      </c>
      <c r="BK30" s="456">
        <v>10.9413</v>
      </c>
      <c r="BL30" s="456">
        <v>9.3831290000000003</v>
      </c>
      <c r="BM30" s="456">
        <v>9.4035580000000003</v>
      </c>
      <c r="BN30" s="456">
        <v>8.4394559999999998</v>
      </c>
      <c r="BO30" s="456">
        <v>8.6295769999999994</v>
      </c>
      <c r="BP30" s="456">
        <v>9.8586989999999997</v>
      </c>
      <c r="BQ30" s="456">
        <v>12.20125</v>
      </c>
      <c r="BR30" s="456">
        <v>11.78762</v>
      </c>
      <c r="BS30" s="456">
        <v>9.4300850000000001</v>
      </c>
      <c r="BT30" s="456">
        <v>8.9819399999999998</v>
      </c>
      <c r="BU30" s="456">
        <v>8.9694070000000004</v>
      </c>
      <c r="BV30" s="456">
        <v>10.173539999999999</v>
      </c>
    </row>
    <row r="31" spans="1:74" ht="11.1"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74"/>
      <c r="AZ31" s="474"/>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666</v>
      </c>
      <c r="B32" s="449" t="s">
        <v>1031</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11.883517506</v>
      </c>
      <c r="AN32" s="301">
        <v>10.302067245</v>
      </c>
      <c r="AO32" s="301">
        <v>10.428635777</v>
      </c>
      <c r="AP32" s="301">
        <v>9.8289173319999996</v>
      </c>
      <c r="AQ32" s="301">
        <v>10.078453934000001</v>
      </c>
      <c r="AR32" s="301">
        <v>12.038338982000001</v>
      </c>
      <c r="AS32" s="301">
        <v>14.571905545</v>
      </c>
      <c r="AT32" s="301">
        <v>12.40308551</v>
      </c>
      <c r="AU32" s="301">
        <v>10.488129103</v>
      </c>
      <c r="AV32" s="301">
        <v>10.355342869999999</v>
      </c>
      <c r="AW32" s="301">
        <v>10.519629999999999</v>
      </c>
      <c r="AX32" s="301">
        <v>12.30936</v>
      </c>
      <c r="AY32" s="462">
        <v>12.035830000000001</v>
      </c>
      <c r="AZ32" s="462">
        <v>10.172230000000001</v>
      </c>
      <c r="BA32" s="462">
        <v>10.00445</v>
      </c>
      <c r="BB32" s="462">
        <v>9.328436</v>
      </c>
      <c r="BC32" s="462">
        <v>9.9918499999999995</v>
      </c>
      <c r="BD32" s="462">
        <v>11.234120000000001</v>
      </c>
      <c r="BE32" s="462">
        <v>13.607950000000001</v>
      </c>
      <c r="BF32" s="462">
        <v>13.03641</v>
      </c>
      <c r="BG32" s="462">
        <v>10.675789999999999</v>
      </c>
      <c r="BH32" s="462">
        <v>10.43871</v>
      </c>
      <c r="BI32" s="462">
        <v>10.27861</v>
      </c>
      <c r="BJ32" s="462">
        <v>11.20018</v>
      </c>
      <c r="BK32" s="462">
        <v>11.37274</v>
      </c>
      <c r="BL32" s="462">
        <v>9.8864040000000006</v>
      </c>
      <c r="BM32" s="462">
        <v>10.10155</v>
      </c>
      <c r="BN32" s="462">
        <v>9.3583029999999994</v>
      </c>
      <c r="BO32" s="462">
        <v>9.9469329999999996</v>
      </c>
      <c r="BP32" s="462">
        <v>11.20139</v>
      </c>
      <c r="BQ32" s="462">
        <v>13.605460000000001</v>
      </c>
      <c r="BR32" s="462">
        <v>13.056929999999999</v>
      </c>
      <c r="BS32" s="462">
        <v>10.878920000000001</v>
      </c>
      <c r="BT32" s="462">
        <v>10.286479999999999</v>
      </c>
      <c r="BU32" s="462">
        <v>10.091189999999999</v>
      </c>
      <c r="BV32" s="462">
        <v>10.93472</v>
      </c>
    </row>
    <row r="33" spans="1:74" ht="11.1" customHeight="1" x14ac:dyDescent="0.2">
      <c r="A33" s="234" t="s">
        <v>661</v>
      </c>
      <c r="B33" s="478" t="s">
        <v>1025</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5.6035795469999998</v>
      </c>
      <c r="AN33" s="468">
        <v>5.100217453</v>
      </c>
      <c r="AO33" s="468">
        <v>4.5611585720000001</v>
      </c>
      <c r="AP33" s="468">
        <v>4.2314056879999997</v>
      </c>
      <c r="AQ33" s="468">
        <v>4.1417036209999996</v>
      </c>
      <c r="AR33" s="468">
        <v>6.2974768890000004</v>
      </c>
      <c r="AS33" s="468">
        <v>8.9514432050000003</v>
      </c>
      <c r="AT33" s="468">
        <v>6.9635817370000002</v>
      </c>
      <c r="AU33" s="468">
        <v>5.4299737370000001</v>
      </c>
      <c r="AV33" s="468">
        <v>5.0161723150000004</v>
      </c>
      <c r="AW33" s="468">
        <v>5.0624039999999999</v>
      </c>
      <c r="AX33" s="468">
        <v>6.7077869999999997</v>
      </c>
      <c r="AY33" s="456">
        <v>6.1115779999999997</v>
      </c>
      <c r="AZ33" s="456">
        <v>4.5181310000000003</v>
      </c>
      <c r="BA33" s="456">
        <v>4.6328800000000001</v>
      </c>
      <c r="BB33" s="456">
        <v>3.8016109999999999</v>
      </c>
      <c r="BC33" s="456">
        <v>4.1915570000000004</v>
      </c>
      <c r="BD33" s="456">
        <v>5.4829140000000001</v>
      </c>
      <c r="BE33" s="456">
        <v>7.8879460000000003</v>
      </c>
      <c r="BF33" s="456">
        <v>7.3771230000000001</v>
      </c>
      <c r="BG33" s="456">
        <v>5.62568</v>
      </c>
      <c r="BH33" s="456">
        <v>4.7272749999999997</v>
      </c>
      <c r="BI33" s="456">
        <v>4.3792030000000004</v>
      </c>
      <c r="BJ33" s="456">
        <v>5.2030219999999998</v>
      </c>
      <c r="BK33" s="456">
        <v>5.0193430000000001</v>
      </c>
      <c r="BL33" s="456">
        <v>4.1861810000000004</v>
      </c>
      <c r="BM33" s="456">
        <v>3.739195</v>
      </c>
      <c r="BN33" s="456">
        <v>3.1631360000000002</v>
      </c>
      <c r="BO33" s="456">
        <v>3.6536810000000002</v>
      </c>
      <c r="BP33" s="456">
        <v>4.9579430000000002</v>
      </c>
      <c r="BQ33" s="456">
        <v>7.3351369999999996</v>
      </c>
      <c r="BR33" s="456">
        <v>6.8776890000000002</v>
      </c>
      <c r="BS33" s="456">
        <v>5.0868679999999999</v>
      </c>
      <c r="BT33" s="456">
        <v>4.2860110000000002</v>
      </c>
      <c r="BU33" s="456">
        <v>3.5044979999999999</v>
      </c>
      <c r="BV33" s="456">
        <v>4.344449</v>
      </c>
    </row>
    <row r="34" spans="1:74" ht="11.1"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56">
        <v>0</v>
      </c>
      <c r="AZ34" s="456">
        <v>0</v>
      </c>
      <c r="BA34" s="456">
        <v>0</v>
      </c>
      <c r="BB34" s="456">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663</v>
      </c>
      <c r="B35" s="446" t="s">
        <v>1026</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2.3441999999999998</v>
      </c>
      <c r="AX35" s="468">
        <v>2.4950800000000002</v>
      </c>
      <c r="AY35" s="456">
        <v>2.4352299999999998</v>
      </c>
      <c r="AZ35" s="456">
        <v>2.19956</v>
      </c>
      <c r="BA35" s="456">
        <v>1.6529100000000001</v>
      </c>
      <c r="BB35" s="456">
        <v>2.1337299999999999</v>
      </c>
      <c r="BC35" s="456">
        <v>2.4352299999999998</v>
      </c>
      <c r="BD35" s="456">
        <v>2.3566799999999999</v>
      </c>
      <c r="BE35" s="456">
        <v>2.4352299999999998</v>
      </c>
      <c r="BF35" s="456">
        <v>2.4352299999999998</v>
      </c>
      <c r="BG35" s="456">
        <v>2.0157099999999999</v>
      </c>
      <c r="BH35" s="456">
        <v>2.4352299999999998</v>
      </c>
      <c r="BI35" s="456">
        <v>2.3566799999999999</v>
      </c>
      <c r="BJ35" s="456">
        <v>2.4352299999999998</v>
      </c>
      <c r="BK35" s="456">
        <v>2.4352299999999998</v>
      </c>
      <c r="BL35" s="456">
        <v>2.19956</v>
      </c>
      <c r="BM35" s="456">
        <v>2.1832199999999999</v>
      </c>
      <c r="BN35" s="456">
        <v>2.2838799999999999</v>
      </c>
      <c r="BO35" s="456">
        <v>2.4352299999999998</v>
      </c>
      <c r="BP35" s="456">
        <v>2.3566799999999999</v>
      </c>
      <c r="BQ35" s="456">
        <v>2.4352299999999998</v>
      </c>
      <c r="BR35" s="456">
        <v>2.4352299999999998</v>
      </c>
      <c r="BS35" s="456">
        <v>2.3390200000000001</v>
      </c>
      <c r="BT35" s="456">
        <v>2.1963699999999999</v>
      </c>
      <c r="BU35" s="456">
        <v>2.3566799999999999</v>
      </c>
      <c r="BV35" s="456">
        <v>2.4352299999999998</v>
      </c>
    </row>
    <row r="36" spans="1:74" ht="11.1" customHeight="1" x14ac:dyDescent="0.2">
      <c r="A36" s="234" t="s">
        <v>664</v>
      </c>
      <c r="B36" s="446" t="s">
        <v>1019</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2.2312948700000002</v>
      </c>
      <c r="AN36" s="468">
        <v>1.926579671</v>
      </c>
      <c r="AO36" s="468">
        <v>2.3192722360000002</v>
      </c>
      <c r="AP36" s="468">
        <v>2.1162868050000001</v>
      </c>
      <c r="AQ36" s="468">
        <v>2.3963562430000001</v>
      </c>
      <c r="AR36" s="468">
        <v>2.2538306480000001</v>
      </c>
      <c r="AS36" s="468">
        <v>2.2203152140000002</v>
      </c>
      <c r="AT36" s="468">
        <v>2.1167465079999999</v>
      </c>
      <c r="AU36" s="468">
        <v>1.925977697</v>
      </c>
      <c r="AV36" s="468">
        <v>1.9512984289999999</v>
      </c>
      <c r="AW36" s="468">
        <v>2.1473439999999999</v>
      </c>
      <c r="AX36" s="468">
        <v>2.2904249999999999</v>
      </c>
      <c r="AY36" s="456">
        <v>2.2164860000000002</v>
      </c>
      <c r="AZ36" s="456">
        <v>2.0057160000000001</v>
      </c>
      <c r="BA36" s="456">
        <v>2.3322959999999999</v>
      </c>
      <c r="BB36" s="456">
        <v>2.1604179999999999</v>
      </c>
      <c r="BC36" s="456">
        <v>2.2904110000000002</v>
      </c>
      <c r="BD36" s="456">
        <v>2.2265039999999998</v>
      </c>
      <c r="BE36" s="456">
        <v>2.3445640000000001</v>
      </c>
      <c r="BF36" s="456">
        <v>2.3001589999999998</v>
      </c>
      <c r="BG36" s="456">
        <v>2.143084</v>
      </c>
      <c r="BH36" s="456">
        <v>2.1928749999999999</v>
      </c>
      <c r="BI36" s="456">
        <v>2.3417970000000001</v>
      </c>
      <c r="BJ36" s="456">
        <v>2.4575550000000002</v>
      </c>
      <c r="BK36" s="456">
        <v>2.3554979999999999</v>
      </c>
      <c r="BL36" s="456">
        <v>2.1101519999999998</v>
      </c>
      <c r="BM36" s="456">
        <v>2.4284690000000002</v>
      </c>
      <c r="BN36" s="456">
        <v>2.2378300000000002</v>
      </c>
      <c r="BO36" s="456">
        <v>2.3569460000000002</v>
      </c>
      <c r="BP36" s="456">
        <v>2.2798090000000002</v>
      </c>
      <c r="BQ36" s="456">
        <v>2.3905949999999998</v>
      </c>
      <c r="BR36" s="456">
        <v>2.3384459999999998</v>
      </c>
      <c r="BS36" s="456">
        <v>2.173902</v>
      </c>
      <c r="BT36" s="456">
        <v>2.219363</v>
      </c>
      <c r="BU36" s="456">
        <v>2.3631180000000001</v>
      </c>
      <c r="BV36" s="456">
        <v>2.4758800000000001</v>
      </c>
    </row>
    <row r="37" spans="1:74" ht="11.1" customHeight="1" x14ac:dyDescent="0.2">
      <c r="A37" s="234" t="s">
        <v>1579</v>
      </c>
      <c r="B37" s="446" t="s">
        <v>1020</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0.78697293400000001</v>
      </c>
      <c r="AN37" s="468">
        <v>0.60781322100000001</v>
      </c>
      <c r="AO37" s="468">
        <v>0.88602038400000005</v>
      </c>
      <c r="AP37" s="468">
        <v>0.67906808900000004</v>
      </c>
      <c r="AQ37" s="468">
        <v>0.54723222199999999</v>
      </c>
      <c r="AR37" s="468">
        <v>0.49216446000000003</v>
      </c>
      <c r="AS37" s="468">
        <v>0.338987384</v>
      </c>
      <c r="AT37" s="468">
        <v>0.316496734</v>
      </c>
      <c r="AU37" s="468">
        <v>0.27119149300000001</v>
      </c>
      <c r="AV37" s="468">
        <v>0.50883413600000005</v>
      </c>
      <c r="AW37" s="468">
        <v>0.7154026</v>
      </c>
      <c r="AX37" s="468">
        <v>0.60922259999999995</v>
      </c>
      <c r="AY37" s="456">
        <v>0.81699310000000003</v>
      </c>
      <c r="AZ37" s="456">
        <v>0.88794519999999999</v>
      </c>
      <c r="BA37" s="456">
        <v>0.92237499999999994</v>
      </c>
      <c r="BB37" s="456">
        <v>0.70190889999999995</v>
      </c>
      <c r="BC37" s="456">
        <v>0.58706740000000002</v>
      </c>
      <c r="BD37" s="456">
        <v>0.52244349999999995</v>
      </c>
      <c r="BE37" s="456">
        <v>0.33417000000000002</v>
      </c>
      <c r="BF37" s="456">
        <v>0.31772529999999999</v>
      </c>
      <c r="BG37" s="456">
        <v>0.30632419999999999</v>
      </c>
      <c r="BH37" s="456">
        <v>0.56085609999999997</v>
      </c>
      <c r="BI37" s="456">
        <v>0.88245180000000001</v>
      </c>
      <c r="BJ37" s="456">
        <v>0.84964379999999995</v>
      </c>
      <c r="BK37" s="456">
        <v>0.90092000000000005</v>
      </c>
      <c r="BL37" s="456">
        <v>0.78093000000000001</v>
      </c>
      <c r="BM37" s="456">
        <v>1.0786750000000001</v>
      </c>
      <c r="BN37" s="456">
        <v>0.91497729999999999</v>
      </c>
      <c r="BO37" s="456">
        <v>0.72157729999999998</v>
      </c>
      <c r="BP37" s="456">
        <v>0.69380779999999997</v>
      </c>
      <c r="BQ37" s="456">
        <v>0.54942530000000001</v>
      </c>
      <c r="BR37" s="456">
        <v>0.60033300000000001</v>
      </c>
      <c r="BS37" s="456">
        <v>0.51864290000000002</v>
      </c>
      <c r="BT37" s="456">
        <v>0.94522969999999995</v>
      </c>
      <c r="BU37" s="456">
        <v>1.471287</v>
      </c>
      <c r="BV37" s="456">
        <v>1.283013</v>
      </c>
    </row>
    <row r="38" spans="1:74" ht="11.1" customHeight="1" x14ac:dyDescent="0.2">
      <c r="A38" s="234" t="s">
        <v>1580</v>
      </c>
      <c r="B38" s="446" t="s">
        <v>1021</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0.24381884400000001</v>
      </c>
      <c r="AN38" s="468">
        <v>0.25650981</v>
      </c>
      <c r="AO38" s="468">
        <v>0.38297792400000003</v>
      </c>
      <c r="AP38" s="468">
        <v>0.43378711399999997</v>
      </c>
      <c r="AQ38" s="468">
        <v>0.46643842099999999</v>
      </c>
      <c r="AR38" s="468">
        <v>0.51319926800000004</v>
      </c>
      <c r="AS38" s="468">
        <v>0.55356238700000004</v>
      </c>
      <c r="AT38" s="468">
        <v>0.52566687000000001</v>
      </c>
      <c r="AU38" s="468">
        <v>0.46520999600000001</v>
      </c>
      <c r="AV38" s="468">
        <v>0.39704910100000002</v>
      </c>
      <c r="AW38" s="468">
        <v>0.2048693</v>
      </c>
      <c r="AX38" s="468">
        <v>9.5807199999999995E-2</v>
      </c>
      <c r="AY38" s="456">
        <v>0.2461294</v>
      </c>
      <c r="AZ38" s="456">
        <v>0.34350589999999998</v>
      </c>
      <c r="BA38" s="456">
        <v>0.3861967</v>
      </c>
      <c r="BB38" s="456">
        <v>0.46031480000000002</v>
      </c>
      <c r="BC38" s="456">
        <v>0.48887989999999998</v>
      </c>
      <c r="BD38" s="456">
        <v>0.53278130000000001</v>
      </c>
      <c r="BE38" s="456">
        <v>0.53118279999999995</v>
      </c>
      <c r="BF38" s="456">
        <v>0.56622320000000004</v>
      </c>
      <c r="BG38" s="456">
        <v>0.51966840000000003</v>
      </c>
      <c r="BH38" s="456">
        <v>0.46115529999999999</v>
      </c>
      <c r="BI38" s="456">
        <v>0.27883419999999998</v>
      </c>
      <c r="BJ38" s="456">
        <v>0.17303979999999999</v>
      </c>
      <c r="BK38" s="456">
        <v>0.30680590000000002</v>
      </c>
      <c r="BL38" s="456">
        <v>0.41135840000000001</v>
      </c>
      <c r="BM38" s="456">
        <v>0.58813890000000002</v>
      </c>
      <c r="BN38" s="456">
        <v>0.70545809999999998</v>
      </c>
      <c r="BO38" s="456">
        <v>0.77300709999999995</v>
      </c>
      <c r="BP38" s="456">
        <v>0.81218000000000001</v>
      </c>
      <c r="BQ38" s="456">
        <v>0.83962009999999998</v>
      </c>
      <c r="BR38" s="456">
        <v>0.74941860000000005</v>
      </c>
      <c r="BS38" s="456">
        <v>0.72006309999999996</v>
      </c>
      <c r="BT38" s="456">
        <v>0.61571450000000005</v>
      </c>
      <c r="BU38" s="456">
        <v>0.38700810000000002</v>
      </c>
      <c r="BV38" s="456">
        <v>0.24267540000000001</v>
      </c>
    </row>
    <row r="39" spans="1:74" ht="11.1" customHeight="1" x14ac:dyDescent="0.2">
      <c r="A39" s="234" t="s">
        <v>665</v>
      </c>
      <c r="B39" s="478" t="s">
        <v>1577</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0.59243131100000002</v>
      </c>
      <c r="AN39" s="468">
        <v>0.22783508999999999</v>
      </c>
      <c r="AO39" s="468">
        <v>8.5792661000000006E-2</v>
      </c>
      <c r="AP39" s="468">
        <v>6.8995635999999999E-2</v>
      </c>
      <c r="AQ39" s="468">
        <v>5.0414426999999998E-2</v>
      </c>
      <c r="AR39" s="468">
        <v>0.10326671699999999</v>
      </c>
      <c r="AS39" s="468">
        <v>0.101635355</v>
      </c>
      <c r="AT39" s="468">
        <v>5.0673661000000002E-2</v>
      </c>
      <c r="AU39" s="468">
        <v>4.2930179999999998E-2</v>
      </c>
      <c r="AV39" s="468">
        <v>3.5575888999999999E-2</v>
      </c>
      <c r="AW39" s="468">
        <v>4.5407700000000002E-2</v>
      </c>
      <c r="AX39" s="468">
        <v>0.1110425</v>
      </c>
      <c r="AY39" s="456">
        <v>0.2094116</v>
      </c>
      <c r="AZ39" s="456">
        <v>0.21737609999999999</v>
      </c>
      <c r="BA39" s="456">
        <v>7.7788499999999997E-2</v>
      </c>
      <c r="BB39" s="456">
        <v>7.0452600000000004E-2</v>
      </c>
      <c r="BC39" s="456">
        <v>-1.29535E-3</v>
      </c>
      <c r="BD39" s="456">
        <v>0.1127932</v>
      </c>
      <c r="BE39" s="456">
        <v>7.4855099999999994E-2</v>
      </c>
      <c r="BF39" s="456">
        <v>3.99493E-2</v>
      </c>
      <c r="BG39" s="456">
        <v>6.5323900000000004E-2</v>
      </c>
      <c r="BH39" s="456">
        <v>6.132E-2</v>
      </c>
      <c r="BI39" s="456">
        <v>3.9639000000000001E-2</v>
      </c>
      <c r="BJ39" s="456">
        <v>8.1686800000000004E-2</v>
      </c>
      <c r="BK39" s="456">
        <v>0.35494310000000001</v>
      </c>
      <c r="BL39" s="456">
        <v>0.1982225</v>
      </c>
      <c r="BM39" s="456">
        <v>8.38531E-2</v>
      </c>
      <c r="BN39" s="456">
        <v>5.3021400000000003E-2</v>
      </c>
      <c r="BO39" s="456">
        <v>6.4913100000000001E-3</v>
      </c>
      <c r="BP39" s="456">
        <v>0.10097299999999999</v>
      </c>
      <c r="BQ39" s="456">
        <v>5.5451599999999997E-2</v>
      </c>
      <c r="BR39" s="456">
        <v>5.5812500000000001E-2</v>
      </c>
      <c r="BS39" s="456">
        <v>4.0426799999999999E-2</v>
      </c>
      <c r="BT39" s="456">
        <v>2.3796399999999999E-2</v>
      </c>
      <c r="BU39" s="456">
        <v>8.6031600000000003E-3</v>
      </c>
      <c r="BV39" s="456">
        <v>0.1534711</v>
      </c>
    </row>
    <row r="40" spans="1:74" ht="11.1" customHeight="1" x14ac:dyDescent="0.2">
      <c r="A40" s="234" t="s">
        <v>667</v>
      </c>
      <c r="B40" s="476" t="s">
        <v>1578</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13.63233</v>
      </c>
      <c r="AY40" s="456">
        <v>14.05828</v>
      </c>
      <c r="AZ40" s="456">
        <v>11.97536</v>
      </c>
      <c r="BA40" s="456">
        <v>12.26933</v>
      </c>
      <c r="BB40" s="456">
        <v>11.006779999999999</v>
      </c>
      <c r="BC40" s="456">
        <v>11.492039999999999</v>
      </c>
      <c r="BD40" s="456">
        <v>13.287229999999999</v>
      </c>
      <c r="BE40" s="456">
        <v>16.145</v>
      </c>
      <c r="BF40" s="456">
        <v>15.572329999999999</v>
      </c>
      <c r="BG40" s="456">
        <v>12.796950000000001</v>
      </c>
      <c r="BH40" s="456">
        <v>11.784409999999999</v>
      </c>
      <c r="BI40" s="456">
        <v>11.66952</v>
      </c>
      <c r="BJ40" s="456">
        <v>13.17792</v>
      </c>
      <c r="BK40" s="456">
        <v>13.731619999999999</v>
      </c>
      <c r="BL40" s="456">
        <v>11.87748</v>
      </c>
      <c r="BM40" s="456">
        <v>12.159369999999999</v>
      </c>
      <c r="BN40" s="456">
        <v>10.95126</v>
      </c>
      <c r="BO40" s="456">
        <v>11.47439</v>
      </c>
      <c r="BP40" s="456">
        <v>13.280139999999999</v>
      </c>
      <c r="BQ40" s="456">
        <v>16.160240000000002</v>
      </c>
      <c r="BR40" s="456">
        <v>15.58914</v>
      </c>
      <c r="BS40" s="456">
        <v>12.787509999999999</v>
      </c>
      <c r="BT40" s="456">
        <v>11.74173</v>
      </c>
      <c r="BU40" s="456">
        <v>11.469749999999999</v>
      </c>
      <c r="BV40" s="456">
        <v>12.8672</v>
      </c>
    </row>
    <row r="41" spans="1:74" ht="11.1"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673</v>
      </c>
      <c r="B42" s="449" t="s">
        <v>1031</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88.009518907</v>
      </c>
      <c r="AN42" s="301">
        <v>73.381620362000007</v>
      </c>
      <c r="AO42" s="301">
        <v>68.930454436000005</v>
      </c>
      <c r="AP42" s="301">
        <v>62.492967092000001</v>
      </c>
      <c r="AQ42" s="301">
        <v>65.866967459999998</v>
      </c>
      <c r="AR42" s="301">
        <v>80.613017571</v>
      </c>
      <c r="AS42" s="301">
        <v>93.816689789999998</v>
      </c>
      <c r="AT42" s="301">
        <v>83.365625618999999</v>
      </c>
      <c r="AU42" s="301">
        <v>71.617692680000005</v>
      </c>
      <c r="AV42" s="301">
        <v>65.904014493999995</v>
      </c>
      <c r="AW42" s="301">
        <v>66.860835403999999</v>
      </c>
      <c r="AX42" s="301">
        <v>82.513725226000005</v>
      </c>
      <c r="AY42" s="462">
        <v>85.117769999999993</v>
      </c>
      <c r="AZ42" s="462">
        <v>72.034630000000007</v>
      </c>
      <c r="BA42" s="462">
        <v>72.656620000000004</v>
      </c>
      <c r="BB42" s="462">
        <v>64.9041</v>
      </c>
      <c r="BC42" s="462">
        <v>68.425420000000003</v>
      </c>
      <c r="BD42" s="462">
        <v>77.55462</v>
      </c>
      <c r="BE42" s="462">
        <v>89.457239999999999</v>
      </c>
      <c r="BF42" s="462">
        <v>87.962479999999999</v>
      </c>
      <c r="BG42" s="462">
        <v>74.731399999999994</v>
      </c>
      <c r="BH42" s="462">
        <v>68.922139999999999</v>
      </c>
      <c r="BI42" s="462">
        <v>74.068770000000001</v>
      </c>
      <c r="BJ42" s="462">
        <v>86.029750000000007</v>
      </c>
      <c r="BK42" s="462">
        <v>89.402469999999994</v>
      </c>
      <c r="BL42" s="462">
        <v>75.955659999999995</v>
      </c>
      <c r="BM42" s="462">
        <v>76.378600000000006</v>
      </c>
      <c r="BN42" s="462">
        <v>68.465479999999999</v>
      </c>
      <c r="BO42" s="462">
        <v>72.926270000000002</v>
      </c>
      <c r="BP42" s="462">
        <v>82.472239999999999</v>
      </c>
      <c r="BQ42" s="462">
        <v>94.898099999999999</v>
      </c>
      <c r="BR42" s="462">
        <v>93.640550000000005</v>
      </c>
      <c r="BS42" s="462">
        <v>79.262140000000002</v>
      </c>
      <c r="BT42" s="462">
        <v>73.179569999999998</v>
      </c>
      <c r="BU42" s="462">
        <v>73.26634</v>
      </c>
      <c r="BV42" s="462">
        <v>84.604259999999996</v>
      </c>
    </row>
    <row r="43" spans="1:74" ht="11.1" customHeight="1" x14ac:dyDescent="0.2">
      <c r="A43" s="234" t="s">
        <v>668</v>
      </c>
      <c r="B43" s="478" t="s">
        <v>1025</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35.164634040000003</v>
      </c>
      <c r="AN43" s="468">
        <v>31.304652002000001</v>
      </c>
      <c r="AO43" s="468">
        <v>28.640962460000001</v>
      </c>
      <c r="AP43" s="468">
        <v>24.281113523999998</v>
      </c>
      <c r="AQ43" s="468">
        <v>26.952496370999999</v>
      </c>
      <c r="AR43" s="468">
        <v>35.514502145999998</v>
      </c>
      <c r="AS43" s="468">
        <v>44.493613330999999</v>
      </c>
      <c r="AT43" s="468">
        <v>39.081909181999997</v>
      </c>
      <c r="AU43" s="468">
        <v>34.081466558000002</v>
      </c>
      <c r="AV43" s="468">
        <v>28.546784224</v>
      </c>
      <c r="AW43" s="468">
        <v>28.225398154000001</v>
      </c>
      <c r="AX43" s="468">
        <v>34.714956667999999</v>
      </c>
      <c r="AY43" s="456">
        <v>35.888660000000002</v>
      </c>
      <c r="AZ43" s="456">
        <v>30.826000000000001</v>
      </c>
      <c r="BA43" s="456">
        <v>30.200769999999999</v>
      </c>
      <c r="BB43" s="456">
        <v>25.567209999999999</v>
      </c>
      <c r="BC43" s="456">
        <v>27.803609999999999</v>
      </c>
      <c r="BD43" s="456">
        <v>34.494</v>
      </c>
      <c r="BE43" s="456">
        <v>42.553019999999997</v>
      </c>
      <c r="BF43" s="456">
        <v>40.873019999999997</v>
      </c>
      <c r="BG43" s="456">
        <v>35.168320000000001</v>
      </c>
      <c r="BH43" s="456">
        <v>28.900770000000001</v>
      </c>
      <c r="BI43" s="456">
        <v>31.748750000000001</v>
      </c>
      <c r="BJ43" s="456">
        <v>35.754309999999997</v>
      </c>
      <c r="BK43" s="456">
        <v>35.860210000000002</v>
      </c>
      <c r="BL43" s="456">
        <v>31.21773</v>
      </c>
      <c r="BM43" s="456">
        <v>30.997</v>
      </c>
      <c r="BN43" s="456">
        <v>26.559830000000002</v>
      </c>
      <c r="BO43" s="456">
        <v>28.60436</v>
      </c>
      <c r="BP43" s="456">
        <v>35.714640000000003</v>
      </c>
      <c r="BQ43" s="456">
        <v>44.690959999999997</v>
      </c>
      <c r="BR43" s="456">
        <v>43.188609999999997</v>
      </c>
      <c r="BS43" s="456">
        <v>36.648780000000002</v>
      </c>
      <c r="BT43" s="456">
        <v>30.224509999999999</v>
      </c>
      <c r="BU43" s="456">
        <v>31.0778</v>
      </c>
      <c r="BV43" s="456">
        <v>36.161969999999997</v>
      </c>
    </row>
    <row r="44" spans="1:74" ht="11.1" customHeight="1" x14ac:dyDescent="0.2">
      <c r="A44" s="234" t="s">
        <v>669</v>
      </c>
      <c r="B44" s="446" t="s">
        <v>474</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14.593541303</v>
      </c>
      <c r="AO44" s="468">
        <v>10.981750932000001</v>
      </c>
      <c r="AP44" s="468">
        <v>10.94221789</v>
      </c>
      <c r="AQ44" s="468">
        <v>9.8962419859999997</v>
      </c>
      <c r="AR44" s="468">
        <v>15.272228266000001</v>
      </c>
      <c r="AS44" s="468">
        <v>19.723482507</v>
      </c>
      <c r="AT44" s="468">
        <v>14.83938324</v>
      </c>
      <c r="AU44" s="468">
        <v>10.425126517000001</v>
      </c>
      <c r="AV44" s="468">
        <v>11.101855554</v>
      </c>
      <c r="AW44" s="468">
        <v>11.850899999999999</v>
      </c>
      <c r="AX44" s="468">
        <v>17.598710000000001</v>
      </c>
      <c r="AY44" s="456">
        <v>18.135280000000002</v>
      </c>
      <c r="AZ44" s="456">
        <v>13.697150000000001</v>
      </c>
      <c r="BA44" s="456">
        <v>11.970050000000001</v>
      </c>
      <c r="BB44" s="456">
        <v>11.396599999999999</v>
      </c>
      <c r="BC44" s="456">
        <v>10.22808</v>
      </c>
      <c r="BD44" s="456">
        <v>12.84361</v>
      </c>
      <c r="BE44" s="456">
        <v>16.5486</v>
      </c>
      <c r="BF44" s="456">
        <v>16.908750000000001</v>
      </c>
      <c r="BG44" s="456">
        <v>11.694330000000001</v>
      </c>
      <c r="BH44" s="456">
        <v>11.607839999999999</v>
      </c>
      <c r="BI44" s="456">
        <v>13.693569999999999</v>
      </c>
      <c r="BJ44" s="456">
        <v>19.138159999999999</v>
      </c>
      <c r="BK44" s="456">
        <v>20.705269999999999</v>
      </c>
      <c r="BL44" s="456">
        <v>15.708959999999999</v>
      </c>
      <c r="BM44" s="456">
        <v>14.088839999999999</v>
      </c>
      <c r="BN44" s="456">
        <v>13.76627</v>
      </c>
      <c r="BO44" s="456">
        <v>12.55043</v>
      </c>
      <c r="BP44" s="456">
        <v>14.88158</v>
      </c>
      <c r="BQ44" s="456">
        <v>18.654499999999999</v>
      </c>
      <c r="BR44" s="456">
        <v>19.186440000000001</v>
      </c>
      <c r="BS44" s="456">
        <v>13.358610000000001</v>
      </c>
      <c r="BT44" s="456">
        <v>13.337339999999999</v>
      </c>
      <c r="BU44" s="456">
        <v>12.35763</v>
      </c>
      <c r="BV44" s="456">
        <v>16.771599999999999</v>
      </c>
    </row>
    <row r="45" spans="1:74" ht="11.1" customHeight="1" x14ac:dyDescent="0.2">
      <c r="A45" s="234" t="s">
        <v>670</v>
      </c>
      <c r="B45" s="446" t="s">
        <v>1026</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21.225840000000002</v>
      </c>
      <c r="AX45" s="468">
        <v>23.7713</v>
      </c>
      <c r="AY45" s="456">
        <v>24.272960000000001</v>
      </c>
      <c r="AZ45" s="456">
        <v>21.20956</v>
      </c>
      <c r="BA45" s="456">
        <v>22.043589999999998</v>
      </c>
      <c r="BB45" s="456">
        <v>20.04128</v>
      </c>
      <c r="BC45" s="456">
        <v>23.04954</v>
      </c>
      <c r="BD45" s="456">
        <v>23.36497</v>
      </c>
      <c r="BE45" s="456">
        <v>24.272960000000001</v>
      </c>
      <c r="BF45" s="456">
        <v>24.272960000000001</v>
      </c>
      <c r="BG45" s="456">
        <v>22.54204</v>
      </c>
      <c r="BH45" s="456">
        <v>21.77064</v>
      </c>
      <c r="BI45" s="456">
        <v>22.46144</v>
      </c>
      <c r="BJ45" s="456">
        <v>24.272960000000001</v>
      </c>
      <c r="BK45" s="456">
        <v>24.272960000000001</v>
      </c>
      <c r="BL45" s="456">
        <v>21.240549999999999</v>
      </c>
      <c r="BM45" s="456">
        <v>21.21078</v>
      </c>
      <c r="BN45" s="456">
        <v>18.82367</v>
      </c>
      <c r="BO45" s="456">
        <v>23.054469999999998</v>
      </c>
      <c r="BP45" s="456">
        <v>23.48996</v>
      </c>
      <c r="BQ45" s="456">
        <v>24.272960000000001</v>
      </c>
      <c r="BR45" s="456">
        <v>24.272960000000001</v>
      </c>
      <c r="BS45" s="456">
        <v>22.905449999999998</v>
      </c>
      <c r="BT45" s="456">
        <v>21.605519999999999</v>
      </c>
      <c r="BU45" s="456">
        <v>22.200690000000002</v>
      </c>
      <c r="BV45" s="456">
        <v>24.14705</v>
      </c>
    </row>
    <row r="46" spans="1:74" ht="11.1" customHeight="1" x14ac:dyDescent="0.2">
      <c r="A46" s="234" t="s">
        <v>671</v>
      </c>
      <c r="B46" s="446" t="s">
        <v>1019</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0.63261640699999999</v>
      </c>
      <c r="AN46" s="468">
        <v>0.72860805699999998</v>
      </c>
      <c r="AO46" s="468">
        <v>0.91144938499999995</v>
      </c>
      <c r="AP46" s="468">
        <v>0.72156359400000003</v>
      </c>
      <c r="AQ46" s="468">
        <v>1.004914694</v>
      </c>
      <c r="AR46" s="468">
        <v>0.88310580500000002</v>
      </c>
      <c r="AS46" s="468">
        <v>0.695573687</v>
      </c>
      <c r="AT46" s="468">
        <v>0.56673175200000003</v>
      </c>
      <c r="AU46" s="468">
        <v>0.46489273199999998</v>
      </c>
      <c r="AV46" s="468">
        <v>0.48295447899999999</v>
      </c>
      <c r="AW46" s="468">
        <v>0.58217600000000003</v>
      </c>
      <c r="AX46" s="468">
        <v>0.82367239999999997</v>
      </c>
      <c r="AY46" s="456">
        <v>0.88371060000000001</v>
      </c>
      <c r="AZ46" s="456">
        <v>0.77345739999999996</v>
      </c>
      <c r="BA46" s="456">
        <v>0.99347050000000003</v>
      </c>
      <c r="BB46" s="456">
        <v>0.96393329999999999</v>
      </c>
      <c r="BC46" s="456">
        <v>0.93251830000000002</v>
      </c>
      <c r="BD46" s="456">
        <v>0.69783569999999995</v>
      </c>
      <c r="BE46" s="456">
        <v>0.64383449999999998</v>
      </c>
      <c r="BF46" s="456">
        <v>0.57213190000000003</v>
      </c>
      <c r="BG46" s="456">
        <v>0.51836629999999995</v>
      </c>
      <c r="BH46" s="456">
        <v>0.62503419999999998</v>
      </c>
      <c r="BI46" s="456">
        <v>0.65707329999999997</v>
      </c>
      <c r="BJ46" s="456">
        <v>0.86600480000000002</v>
      </c>
      <c r="BK46" s="456">
        <v>0.90733830000000004</v>
      </c>
      <c r="BL46" s="456">
        <v>0.78560439999999998</v>
      </c>
      <c r="BM46" s="456">
        <v>1.0041249999999999</v>
      </c>
      <c r="BN46" s="456">
        <v>0.97140579999999999</v>
      </c>
      <c r="BO46" s="456">
        <v>0.9383821</v>
      </c>
      <c r="BP46" s="456">
        <v>0.70180370000000003</v>
      </c>
      <c r="BQ46" s="456">
        <v>0.64714329999999998</v>
      </c>
      <c r="BR46" s="456">
        <v>0.57488499999999998</v>
      </c>
      <c r="BS46" s="456">
        <v>0.52074989999999999</v>
      </c>
      <c r="BT46" s="456">
        <v>0.62875320000000001</v>
      </c>
      <c r="BU46" s="456">
        <v>0.66357270000000002</v>
      </c>
      <c r="BV46" s="456">
        <v>0.87884430000000002</v>
      </c>
    </row>
    <row r="47" spans="1:74" ht="11.1" customHeight="1" x14ac:dyDescent="0.2">
      <c r="A47" s="234" t="s">
        <v>1581</v>
      </c>
      <c r="B47" s="446" t="s">
        <v>1020</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3.651229646</v>
      </c>
      <c r="AN47" s="468">
        <v>2.9810140189999998</v>
      </c>
      <c r="AO47" s="468">
        <v>3.9661263870000001</v>
      </c>
      <c r="AP47" s="468">
        <v>3.1094879849999999</v>
      </c>
      <c r="AQ47" s="468">
        <v>2.5722787660000002</v>
      </c>
      <c r="AR47" s="468">
        <v>1.8596682630000001</v>
      </c>
      <c r="AS47" s="468">
        <v>1.2764110879999999</v>
      </c>
      <c r="AT47" s="468">
        <v>1.242700401</v>
      </c>
      <c r="AU47" s="468">
        <v>1.1939838899999999</v>
      </c>
      <c r="AV47" s="468">
        <v>2.7418357250000001</v>
      </c>
      <c r="AW47" s="468">
        <v>3.4136660000000001</v>
      </c>
      <c r="AX47" s="468">
        <v>3.7010190000000001</v>
      </c>
      <c r="AY47" s="456">
        <v>3.6057730000000001</v>
      </c>
      <c r="AZ47" s="456">
        <v>3.1528830000000001</v>
      </c>
      <c r="BA47" s="456">
        <v>4.2090389999999998</v>
      </c>
      <c r="BB47" s="456">
        <v>3.1807590000000001</v>
      </c>
      <c r="BC47" s="456">
        <v>2.6568719999999999</v>
      </c>
      <c r="BD47" s="456">
        <v>1.963068</v>
      </c>
      <c r="BE47" s="456">
        <v>1.2414799999999999</v>
      </c>
      <c r="BF47" s="456">
        <v>1.242572</v>
      </c>
      <c r="BG47" s="456">
        <v>1.296845</v>
      </c>
      <c r="BH47" s="456">
        <v>2.8100580000000002</v>
      </c>
      <c r="BI47" s="456">
        <v>3.6914370000000001</v>
      </c>
      <c r="BJ47" s="456">
        <v>4.0146300000000004</v>
      </c>
      <c r="BK47" s="456">
        <v>4.8843209999999999</v>
      </c>
      <c r="BL47" s="456">
        <v>4.0277159999999999</v>
      </c>
      <c r="BM47" s="456">
        <v>5.3297689999999998</v>
      </c>
      <c r="BN47" s="456">
        <v>4.0147469999999998</v>
      </c>
      <c r="BO47" s="456">
        <v>3.375283</v>
      </c>
      <c r="BP47" s="456">
        <v>2.700834</v>
      </c>
      <c r="BQ47" s="456">
        <v>1.597853</v>
      </c>
      <c r="BR47" s="456">
        <v>1.615626</v>
      </c>
      <c r="BS47" s="456">
        <v>1.6750430000000001</v>
      </c>
      <c r="BT47" s="456">
        <v>3.5654110000000001</v>
      </c>
      <c r="BU47" s="456">
        <v>4.7184400000000002</v>
      </c>
      <c r="BV47" s="456">
        <v>4.319699</v>
      </c>
    </row>
    <row r="48" spans="1:74" ht="11.1" customHeight="1" x14ac:dyDescent="0.2">
      <c r="A48" s="234" t="s">
        <v>1582</v>
      </c>
      <c r="B48" s="446" t="s">
        <v>1021</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1.5210220640000001</v>
      </c>
      <c r="AN48" s="468">
        <v>1.56128215</v>
      </c>
      <c r="AO48" s="468">
        <v>2.4965699649999999</v>
      </c>
      <c r="AP48" s="468">
        <v>2.8405336480000001</v>
      </c>
      <c r="AQ48" s="468">
        <v>2.9328104310000001</v>
      </c>
      <c r="AR48" s="468">
        <v>3.3294746650000002</v>
      </c>
      <c r="AS48" s="468">
        <v>3.459129779</v>
      </c>
      <c r="AT48" s="468">
        <v>3.3156818719999999</v>
      </c>
      <c r="AU48" s="468">
        <v>2.8158297960000001</v>
      </c>
      <c r="AV48" s="468">
        <v>2.4286434909999999</v>
      </c>
      <c r="AW48" s="468">
        <v>1.380638</v>
      </c>
      <c r="AX48" s="468">
        <v>1.289488</v>
      </c>
      <c r="AY48" s="456">
        <v>1.634385</v>
      </c>
      <c r="AZ48" s="456">
        <v>1.9550670000000001</v>
      </c>
      <c r="BA48" s="456">
        <v>2.8068740000000001</v>
      </c>
      <c r="BB48" s="456">
        <v>3.1911719999999999</v>
      </c>
      <c r="BC48" s="456">
        <v>3.3266610000000001</v>
      </c>
      <c r="BD48" s="456">
        <v>3.72898</v>
      </c>
      <c r="BE48" s="456">
        <v>3.7400549999999999</v>
      </c>
      <c r="BF48" s="456">
        <v>3.645759</v>
      </c>
      <c r="BG48" s="456">
        <v>3.1699519999999999</v>
      </c>
      <c r="BH48" s="456">
        <v>2.7409840000000001</v>
      </c>
      <c r="BI48" s="456">
        <v>1.608409</v>
      </c>
      <c r="BJ48" s="456">
        <v>1.497517</v>
      </c>
      <c r="BK48" s="456">
        <v>2.049083</v>
      </c>
      <c r="BL48" s="456">
        <v>2.5394130000000001</v>
      </c>
      <c r="BM48" s="456">
        <v>3.4010720000000001</v>
      </c>
      <c r="BN48" s="456">
        <v>3.8722500000000002</v>
      </c>
      <c r="BO48" s="456">
        <v>4.0723529999999997</v>
      </c>
      <c r="BP48" s="456">
        <v>4.5981920000000001</v>
      </c>
      <c r="BQ48" s="456">
        <v>4.5889340000000001</v>
      </c>
      <c r="BR48" s="456">
        <v>4.35731</v>
      </c>
      <c r="BS48" s="456">
        <v>3.8430979999999999</v>
      </c>
      <c r="BT48" s="456">
        <v>3.3786809999999998</v>
      </c>
      <c r="BU48" s="456">
        <v>1.9842040000000001</v>
      </c>
      <c r="BV48" s="456">
        <v>1.748726</v>
      </c>
    </row>
    <row r="49" spans="1:74" ht="11.1" customHeight="1" x14ac:dyDescent="0.2">
      <c r="A49" s="234" t="s">
        <v>672</v>
      </c>
      <c r="B49" s="478" t="s">
        <v>1577</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1.0398157400000001</v>
      </c>
      <c r="AN49" s="468">
        <v>0.52640183100000004</v>
      </c>
      <c r="AO49" s="468">
        <v>0.42233830700000002</v>
      </c>
      <c r="AP49" s="468">
        <v>0.382783451</v>
      </c>
      <c r="AQ49" s="468">
        <v>0.42281621200000002</v>
      </c>
      <c r="AR49" s="468">
        <v>0.39835342600000001</v>
      </c>
      <c r="AS49" s="468">
        <v>0.37462839799999997</v>
      </c>
      <c r="AT49" s="468">
        <v>0.41431317200000001</v>
      </c>
      <c r="AU49" s="468">
        <v>0.42285018699999999</v>
      </c>
      <c r="AV49" s="468">
        <v>0.46938802099999999</v>
      </c>
      <c r="AW49" s="468">
        <v>0.1822174</v>
      </c>
      <c r="AX49" s="468">
        <v>0.61457930000000005</v>
      </c>
      <c r="AY49" s="456">
        <v>0.69699710000000004</v>
      </c>
      <c r="AZ49" s="456">
        <v>0.4205197</v>
      </c>
      <c r="BA49" s="456">
        <v>0.43282389999999998</v>
      </c>
      <c r="BB49" s="456">
        <v>0.56313899999999995</v>
      </c>
      <c r="BC49" s="456">
        <v>0.42813760000000001</v>
      </c>
      <c r="BD49" s="456">
        <v>0.4621653</v>
      </c>
      <c r="BE49" s="456">
        <v>0.45728869999999999</v>
      </c>
      <c r="BF49" s="456">
        <v>0.44729279999999999</v>
      </c>
      <c r="BG49" s="456">
        <v>0.3415532</v>
      </c>
      <c r="BH49" s="456">
        <v>0.46681240000000002</v>
      </c>
      <c r="BI49" s="456">
        <v>0.20809720000000001</v>
      </c>
      <c r="BJ49" s="456">
        <v>0.48616880000000001</v>
      </c>
      <c r="BK49" s="456">
        <v>0.7232982</v>
      </c>
      <c r="BL49" s="456">
        <v>0.43568790000000002</v>
      </c>
      <c r="BM49" s="456">
        <v>0.34701290000000001</v>
      </c>
      <c r="BN49" s="456">
        <v>0.45730470000000001</v>
      </c>
      <c r="BO49" s="456">
        <v>0.33099250000000002</v>
      </c>
      <c r="BP49" s="456">
        <v>0.38522919999999999</v>
      </c>
      <c r="BQ49" s="456">
        <v>0.44575290000000001</v>
      </c>
      <c r="BR49" s="456">
        <v>0.44471620000000001</v>
      </c>
      <c r="BS49" s="456">
        <v>0.31041809999999997</v>
      </c>
      <c r="BT49" s="456">
        <v>0.43936370000000002</v>
      </c>
      <c r="BU49" s="456">
        <v>0.26400390000000001</v>
      </c>
      <c r="BV49" s="456">
        <v>0.57636719999999997</v>
      </c>
    </row>
    <row r="50" spans="1:74" ht="11.1" customHeight="1" x14ac:dyDescent="0.2">
      <c r="A50" s="234" t="s">
        <v>674</v>
      </c>
      <c r="B50" s="476" t="s">
        <v>1578</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79.750489999999999</v>
      </c>
      <c r="AY50" s="456">
        <v>83.201440000000005</v>
      </c>
      <c r="AZ50" s="456">
        <v>69.517579999999995</v>
      </c>
      <c r="BA50" s="456">
        <v>70.113290000000006</v>
      </c>
      <c r="BB50" s="456">
        <v>63.202129999999997</v>
      </c>
      <c r="BC50" s="456">
        <v>66.446950000000001</v>
      </c>
      <c r="BD50" s="456">
        <v>74.565830000000005</v>
      </c>
      <c r="BE50" s="456">
        <v>86.157740000000004</v>
      </c>
      <c r="BF50" s="456">
        <v>83.960160000000002</v>
      </c>
      <c r="BG50" s="456">
        <v>70.773570000000007</v>
      </c>
      <c r="BH50" s="456">
        <v>65.740219999999994</v>
      </c>
      <c r="BI50" s="456">
        <v>71.708749999999995</v>
      </c>
      <c r="BJ50" s="456">
        <v>83.14837</v>
      </c>
      <c r="BK50" s="456">
        <v>86.951210000000003</v>
      </c>
      <c r="BL50" s="456">
        <v>73.122730000000004</v>
      </c>
      <c r="BM50" s="456">
        <v>73.822550000000007</v>
      </c>
      <c r="BN50" s="456">
        <v>66.749750000000006</v>
      </c>
      <c r="BO50" s="456">
        <v>70.541129999999995</v>
      </c>
      <c r="BP50" s="456">
        <v>79.034800000000004</v>
      </c>
      <c r="BQ50" s="456">
        <v>91.362170000000006</v>
      </c>
      <c r="BR50" s="456">
        <v>89.257379999999998</v>
      </c>
      <c r="BS50" s="456">
        <v>75.205219999999997</v>
      </c>
      <c r="BT50" s="456">
        <v>69.890699999999995</v>
      </c>
      <c r="BU50" s="456">
        <v>70.755070000000003</v>
      </c>
      <c r="BV50" s="456">
        <v>81.535430000000005</v>
      </c>
    </row>
    <row r="51" spans="1:74" ht="11.1"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74"/>
      <c r="AZ51" s="474"/>
      <c r="BA51" s="474"/>
      <c r="BB51" s="474"/>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681</v>
      </c>
      <c r="B52" s="449" t="s">
        <v>1031</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63.450556691999999</v>
      </c>
      <c r="AN52" s="301">
        <v>48.498534173000003</v>
      </c>
      <c r="AO52" s="301">
        <v>47.176961427999998</v>
      </c>
      <c r="AP52" s="301">
        <v>46.142739509999998</v>
      </c>
      <c r="AQ52" s="301">
        <v>51.242847298999997</v>
      </c>
      <c r="AR52" s="301">
        <v>59.621670858000002</v>
      </c>
      <c r="AS52" s="301">
        <v>68.163321578999998</v>
      </c>
      <c r="AT52" s="301">
        <v>60.712513346999998</v>
      </c>
      <c r="AU52" s="301">
        <v>54.091297640000001</v>
      </c>
      <c r="AV52" s="301">
        <v>49.182234539</v>
      </c>
      <c r="AW52" s="301">
        <v>46.105699999999999</v>
      </c>
      <c r="AX52" s="301">
        <v>54.222639999999998</v>
      </c>
      <c r="AY52" s="462">
        <v>56.146160000000002</v>
      </c>
      <c r="AZ52" s="462">
        <v>46.445230000000002</v>
      </c>
      <c r="BA52" s="462">
        <v>47.333350000000003</v>
      </c>
      <c r="BB52" s="462">
        <v>45.478140000000003</v>
      </c>
      <c r="BC52" s="462">
        <v>50.941699999999997</v>
      </c>
      <c r="BD52" s="462">
        <v>58.46969</v>
      </c>
      <c r="BE52" s="462">
        <v>64.807149999999993</v>
      </c>
      <c r="BF52" s="462">
        <v>64.399760000000001</v>
      </c>
      <c r="BG52" s="462">
        <v>54.397260000000003</v>
      </c>
      <c r="BH52" s="462">
        <v>47.41722</v>
      </c>
      <c r="BI52" s="462">
        <v>46.490879999999997</v>
      </c>
      <c r="BJ52" s="462">
        <v>53.675020000000004</v>
      </c>
      <c r="BK52" s="462">
        <v>56.489060000000002</v>
      </c>
      <c r="BL52" s="462">
        <v>46.762529999999998</v>
      </c>
      <c r="BM52" s="462">
        <v>47.354170000000003</v>
      </c>
      <c r="BN52" s="462">
        <v>45.40493</v>
      </c>
      <c r="BO52" s="462">
        <v>51.281799999999997</v>
      </c>
      <c r="BP52" s="462">
        <v>58.788539999999998</v>
      </c>
      <c r="BQ52" s="462">
        <v>65.278350000000003</v>
      </c>
      <c r="BR52" s="462">
        <v>65.006619999999998</v>
      </c>
      <c r="BS52" s="462">
        <v>54.685319999999997</v>
      </c>
      <c r="BT52" s="462">
        <v>47.759590000000003</v>
      </c>
      <c r="BU52" s="462">
        <v>45.906779999999998</v>
      </c>
      <c r="BV52" s="462">
        <v>52.70973</v>
      </c>
    </row>
    <row r="53" spans="1:74" ht="11.1" customHeight="1" x14ac:dyDescent="0.2">
      <c r="A53" s="234" t="s">
        <v>676</v>
      </c>
      <c r="B53" s="478" t="s">
        <v>1025</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25.302229559000001</v>
      </c>
      <c r="AN53" s="468">
        <v>20.468783115000001</v>
      </c>
      <c r="AO53" s="468">
        <v>19.107877612999999</v>
      </c>
      <c r="AP53" s="468">
        <v>17.752187240000001</v>
      </c>
      <c r="AQ53" s="468">
        <v>19.796849460000001</v>
      </c>
      <c r="AR53" s="468">
        <v>24.332869422000002</v>
      </c>
      <c r="AS53" s="468">
        <v>29.256680411000001</v>
      </c>
      <c r="AT53" s="468">
        <v>25.840220009999999</v>
      </c>
      <c r="AU53" s="468">
        <v>23.275504159</v>
      </c>
      <c r="AV53" s="468">
        <v>20.074988849</v>
      </c>
      <c r="AW53" s="468">
        <v>16.890630000000002</v>
      </c>
      <c r="AX53" s="468">
        <v>20.329170000000001</v>
      </c>
      <c r="AY53" s="456">
        <v>21.412970000000001</v>
      </c>
      <c r="AZ53" s="456">
        <v>19.106649999999998</v>
      </c>
      <c r="BA53" s="456">
        <v>18.510899999999999</v>
      </c>
      <c r="BB53" s="456">
        <v>16.067920000000001</v>
      </c>
      <c r="BC53" s="456">
        <v>18.987580000000001</v>
      </c>
      <c r="BD53" s="456">
        <v>23.287710000000001</v>
      </c>
      <c r="BE53" s="456">
        <v>27.18019</v>
      </c>
      <c r="BF53" s="456">
        <v>27.66076</v>
      </c>
      <c r="BG53" s="456">
        <v>22.87642</v>
      </c>
      <c r="BH53" s="456">
        <v>18.73301</v>
      </c>
      <c r="BI53" s="456">
        <v>17.728359999999999</v>
      </c>
      <c r="BJ53" s="456">
        <v>20.88569</v>
      </c>
      <c r="BK53" s="456">
        <v>21.328140000000001</v>
      </c>
      <c r="BL53" s="456">
        <v>18.141159999999999</v>
      </c>
      <c r="BM53" s="456">
        <v>17.418199999999999</v>
      </c>
      <c r="BN53" s="456">
        <v>16.671209999999999</v>
      </c>
      <c r="BO53" s="456">
        <v>18.084199999999999</v>
      </c>
      <c r="BP53" s="456">
        <v>23.22683</v>
      </c>
      <c r="BQ53" s="456">
        <v>27.566369999999999</v>
      </c>
      <c r="BR53" s="456">
        <v>28.057580000000002</v>
      </c>
      <c r="BS53" s="456">
        <v>23.705960000000001</v>
      </c>
      <c r="BT53" s="456">
        <v>18.38927</v>
      </c>
      <c r="BU53" s="456">
        <v>17.490500000000001</v>
      </c>
      <c r="BV53" s="456">
        <v>20.539560000000002</v>
      </c>
    </row>
    <row r="54" spans="1:74" ht="11.1" customHeight="1" x14ac:dyDescent="0.2">
      <c r="A54" s="234" t="s">
        <v>677</v>
      </c>
      <c r="B54" s="446" t="s">
        <v>474</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7.1218609009999998</v>
      </c>
      <c r="AO54" s="468">
        <v>6.5836722099999996</v>
      </c>
      <c r="AP54" s="468">
        <v>6.9224563669999997</v>
      </c>
      <c r="AQ54" s="468">
        <v>7.5531640080000004</v>
      </c>
      <c r="AR54" s="468">
        <v>10.622516117</v>
      </c>
      <c r="AS54" s="468">
        <v>12.934697773</v>
      </c>
      <c r="AT54" s="468">
        <v>9.3532602800000006</v>
      </c>
      <c r="AU54" s="468">
        <v>7.6171695750000001</v>
      </c>
      <c r="AV54" s="468">
        <v>7.1045227540000004</v>
      </c>
      <c r="AW54" s="468">
        <v>6.8485659999999999</v>
      </c>
      <c r="AX54" s="468">
        <v>8.4027720000000006</v>
      </c>
      <c r="AY54" s="456">
        <v>9.0151850000000007</v>
      </c>
      <c r="AZ54" s="456">
        <v>5.3448289999999998</v>
      </c>
      <c r="BA54" s="456">
        <v>5.6771159999999998</v>
      </c>
      <c r="BB54" s="456">
        <v>5.6006359999999997</v>
      </c>
      <c r="BC54" s="456">
        <v>6.7967209999999998</v>
      </c>
      <c r="BD54" s="456">
        <v>9.2615949999999998</v>
      </c>
      <c r="BE54" s="456">
        <v>10.71025</v>
      </c>
      <c r="BF54" s="456">
        <v>10.640779999999999</v>
      </c>
      <c r="BG54" s="456">
        <v>7.4351120000000002</v>
      </c>
      <c r="BH54" s="456">
        <v>5.99031</v>
      </c>
      <c r="BI54" s="456">
        <v>5.7010769999999997</v>
      </c>
      <c r="BJ54" s="456">
        <v>7.2710160000000004</v>
      </c>
      <c r="BK54" s="456">
        <v>8.4920679999999997</v>
      </c>
      <c r="BL54" s="456">
        <v>4.9649859999999997</v>
      </c>
      <c r="BM54" s="456">
        <v>5.2859879999999997</v>
      </c>
      <c r="BN54" s="456">
        <v>5.4585480000000004</v>
      </c>
      <c r="BO54" s="456">
        <v>6.4802609999999996</v>
      </c>
      <c r="BP54" s="456">
        <v>8.8714329999999997</v>
      </c>
      <c r="BQ54" s="456">
        <v>10.239570000000001</v>
      </c>
      <c r="BR54" s="456">
        <v>10.11234</v>
      </c>
      <c r="BS54" s="456">
        <v>7.0524509999999996</v>
      </c>
      <c r="BT54" s="456">
        <v>5.5013490000000003</v>
      </c>
      <c r="BU54" s="456">
        <v>4.8577940000000002</v>
      </c>
      <c r="BV54" s="456">
        <v>6.0693659999999996</v>
      </c>
    </row>
    <row r="55" spans="1:74" ht="11.1" customHeight="1" x14ac:dyDescent="0.2">
      <c r="A55" s="234" t="s">
        <v>678</v>
      </c>
      <c r="B55" s="446" t="s">
        <v>1026</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18.581910000000001</v>
      </c>
      <c r="AX55" s="468">
        <v>20.696390000000001</v>
      </c>
      <c r="AY55" s="456">
        <v>20.621490000000001</v>
      </c>
      <c r="AZ55" s="456">
        <v>17.21359</v>
      </c>
      <c r="BA55" s="456">
        <v>17.247520000000002</v>
      </c>
      <c r="BB55" s="456">
        <v>17.8612</v>
      </c>
      <c r="BC55" s="456">
        <v>19.238199999999999</v>
      </c>
      <c r="BD55" s="456">
        <v>19.654489999999999</v>
      </c>
      <c r="BE55" s="456">
        <v>20.578299999999999</v>
      </c>
      <c r="BF55" s="456">
        <v>20.5749</v>
      </c>
      <c r="BG55" s="456">
        <v>18.90016</v>
      </c>
      <c r="BH55" s="456">
        <v>17.885539999999999</v>
      </c>
      <c r="BI55" s="456">
        <v>18.769970000000001</v>
      </c>
      <c r="BJ55" s="456">
        <v>20.446750000000002</v>
      </c>
      <c r="BK55" s="456">
        <v>20.621490000000001</v>
      </c>
      <c r="BL55" s="456">
        <v>18.103549999999998</v>
      </c>
      <c r="BM55" s="456">
        <v>17.835930000000001</v>
      </c>
      <c r="BN55" s="456">
        <v>16.72052</v>
      </c>
      <c r="BO55" s="456">
        <v>20.15401</v>
      </c>
      <c r="BP55" s="456">
        <v>19.910609999999998</v>
      </c>
      <c r="BQ55" s="456">
        <v>20.578299999999999</v>
      </c>
      <c r="BR55" s="456">
        <v>20.5749</v>
      </c>
      <c r="BS55" s="456">
        <v>17.922049999999999</v>
      </c>
      <c r="BT55" s="456">
        <v>18.29974</v>
      </c>
      <c r="BU55" s="456">
        <v>18.610430000000001</v>
      </c>
      <c r="BV55" s="456">
        <v>20.290780000000002</v>
      </c>
    </row>
    <row r="56" spans="1:74" ht="11.1" customHeight="1" x14ac:dyDescent="0.2">
      <c r="A56" s="234" t="s">
        <v>679</v>
      </c>
      <c r="B56" s="446" t="s">
        <v>1019</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2.3894980050000001</v>
      </c>
      <c r="AN56" s="468">
        <v>2.7168616889999999</v>
      </c>
      <c r="AO56" s="468">
        <v>2.8012475320000001</v>
      </c>
      <c r="AP56" s="468">
        <v>2.3506074809999999</v>
      </c>
      <c r="AQ56" s="468">
        <v>3.1126016380000001</v>
      </c>
      <c r="AR56" s="468">
        <v>2.7180992399999999</v>
      </c>
      <c r="AS56" s="468">
        <v>2.3253224430000001</v>
      </c>
      <c r="AT56" s="468">
        <v>2.2648384610000001</v>
      </c>
      <c r="AU56" s="468">
        <v>1.8882037169999999</v>
      </c>
      <c r="AV56" s="468">
        <v>1.952953063</v>
      </c>
      <c r="AW56" s="468">
        <v>2.344312</v>
      </c>
      <c r="AX56" s="468">
        <v>3.0831710000000001</v>
      </c>
      <c r="AY56" s="456">
        <v>3.1</v>
      </c>
      <c r="AZ56" s="456">
        <v>2.93</v>
      </c>
      <c r="BA56" s="456">
        <v>2.99</v>
      </c>
      <c r="BB56" s="456">
        <v>2.66</v>
      </c>
      <c r="BC56" s="456">
        <v>2.63</v>
      </c>
      <c r="BD56" s="456">
        <v>2.5</v>
      </c>
      <c r="BE56" s="456">
        <v>2.52</v>
      </c>
      <c r="BF56" s="456">
        <v>2.5099999999999998</v>
      </c>
      <c r="BG56" s="456">
        <v>2.1800000000000002</v>
      </c>
      <c r="BH56" s="456">
        <v>2.23</v>
      </c>
      <c r="BI56" s="456">
        <v>2.48</v>
      </c>
      <c r="BJ56" s="456">
        <v>3.12</v>
      </c>
      <c r="BK56" s="456">
        <v>3.8738649999999999</v>
      </c>
      <c r="BL56" s="456">
        <v>3.4160210000000002</v>
      </c>
      <c r="BM56" s="456">
        <v>3.4629880000000002</v>
      </c>
      <c r="BN56" s="456">
        <v>2.845926</v>
      </c>
      <c r="BO56" s="456">
        <v>2.806918</v>
      </c>
      <c r="BP56" s="456">
        <v>2.6551</v>
      </c>
      <c r="BQ56" s="456">
        <v>2.6698529999999998</v>
      </c>
      <c r="BR56" s="456">
        <v>2.6527449999999999</v>
      </c>
      <c r="BS56" s="456">
        <v>2.3045140000000002</v>
      </c>
      <c r="BT56" s="456">
        <v>2.358044</v>
      </c>
      <c r="BU56" s="456">
        <v>2.621442</v>
      </c>
      <c r="BV56" s="456">
        <v>3.287061</v>
      </c>
    </row>
    <row r="57" spans="1:74" ht="11.1" customHeight="1" x14ac:dyDescent="0.2">
      <c r="A57" s="234" t="s">
        <v>1583</v>
      </c>
      <c r="B57" s="446" t="s">
        <v>1020</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1.2928200000000001E-6</v>
      </c>
      <c r="AX57" s="468">
        <v>0</v>
      </c>
      <c r="AY57" s="456">
        <v>1.78856E-7</v>
      </c>
      <c r="AZ57" s="456">
        <v>1.37003E-7</v>
      </c>
      <c r="BA57" s="456">
        <v>1.69845E-7</v>
      </c>
      <c r="BB57" s="456">
        <v>1.6338900000000001E-7</v>
      </c>
      <c r="BC57" s="456">
        <v>1.5207799999999999E-7</v>
      </c>
      <c r="BD57" s="456">
        <v>1.1353E-7</v>
      </c>
      <c r="BE57" s="456">
        <v>1.3610300000000001E-7</v>
      </c>
      <c r="BF57" s="456">
        <v>0</v>
      </c>
      <c r="BG57" s="456">
        <v>1.6846299999999999E-7</v>
      </c>
      <c r="BH57" s="456">
        <v>2.4596400000000002E-7</v>
      </c>
      <c r="BI57" s="456">
        <v>2.3967599999999998E-7</v>
      </c>
      <c r="BJ57" s="456">
        <v>1.69355E-7</v>
      </c>
      <c r="BK57" s="456">
        <v>2.7361399999999998E-7</v>
      </c>
      <c r="BL57" s="456">
        <v>1.8477200000000001E-7</v>
      </c>
      <c r="BM57" s="456">
        <v>2.2439599999999999E-7</v>
      </c>
      <c r="BN57" s="456">
        <v>1.9425300000000001E-7</v>
      </c>
      <c r="BO57" s="456">
        <v>1.71015E-7</v>
      </c>
      <c r="BP57" s="456">
        <v>1.1941899999999999E-7</v>
      </c>
      <c r="BQ57" s="456">
        <v>1.3636699999999999E-7</v>
      </c>
      <c r="BR57" s="456">
        <v>0</v>
      </c>
      <c r="BS57" s="456">
        <v>1.5931099999999999E-7</v>
      </c>
      <c r="BT57" s="456">
        <v>2.0431000000000001E-7</v>
      </c>
      <c r="BU57" s="456">
        <v>1.8454999999999999E-7</v>
      </c>
      <c r="BV57" s="456">
        <v>1.92163E-7</v>
      </c>
    </row>
    <row r="58" spans="1:74" ht="11.1" customHeight="1" x14ac:dyDescent="0.2">
      <c r="A58" s="234" t="s">
        <v>1584</v>
      </c>
      <c r="B58" s="446" t="s">
        <v>1021</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1.6548931469999999</v>
      </c>
      <c r="AN58" s="468">
        <v>1.660599961</v>
      </c>
      <c r="AO58" s="468">
        <v>2.455668229</v>
      </c>
      <c r="AP58" s="468">
        <v>2.7579952670000001</v>
      </c>
      <c r="AQ58" s="468">
        <v>2.7044408120000001</v>
      </c>
      <c r="AR58" s="468">
        <v>2.939647355</v>
      </c>
      <c r="AS58" s="468">
        <v>3.0308788080000002</v>
      </c>
      <c r="AT58" s="468">
        <v>2.6653246460000002</v>
      </c>
      <c r="AU58" s="468">
        <v>2.6324071230000001</v>
      </c>
      <c r="AV58" s="468">
        <v>2.193015049</v>
      </c>
      <c r="AW58" s="468">
        <v>1.618349</v>
      </c>
      <c r="AX58" s="468">
        <v>1.492686</v>
      </c>
      <c r="AY58" s="456">
        <v>1.7393259999999999</v>
      </c>
      <c r="AZ58" s="456">
        <v>1.636036</v>
      </c>
      <c r="BA58" s="456">
        <v>2.5785689999999999</v>
      </c>
      <c r="BB58" s="456">
        <v>2.9314040000000001</v>
      </c>
      <c r="BC58" s="456">
        <v>3.0478770000000002</v>
      </c>
      <c r="BD58" s="456">
        <v>3.361453</v>
      </c>
      <c r="BE58" s="456">
        <v>3.4940280000000001</v>
      </c>
      <c r="BF58" s="456">
        <v>2.8428040000000001</v>
      </c>
      <c r="BG58" s="456">
        <v>2.8649390000000001</v>
      </c>
      <c r="BH58" s="456">
        <v>2.4745339999999998</v>
      </c>
      <c r="BI58" s="456">
        <v>1.860725</v>
      </c>
      <c r="BJ58" s="456">
        <v>1.7902659999999999</v>
      </c>
      <c r="BK58" s="456">
        <v>1.949038</v>
      </c>
      <c r="BL58" s="456">
        <v>1.9219489999999999</v>
      </c>
      <c r="BM58" s="456">
        <v>3.084797</v>
      </c>
      <c r="BN58" s="456">
        <v>3.5319219999999998</v>
      </c>
      <c r="BO58" s="456">
        <v>3.7122030000000001</v>
      </c>
      <c r="BP58" s="456">
        <v>3.8940830000000002</v>
      </c>
      <c r="BQ58" s="456">
        <v>4.0053299999999998</v>
      </c>
      <c r="BR58" s="456">
        <v>3.5091969999999999</v>
      </c>
      <c r="BS58" s="456">
        <v>3.6296349999999999</v>
      </c>
      <c r="BT58" s="456">
        <v>3.061436</v>
      </c>
      <c r="BU58" s="456">
        <v>2.3901720000000002</v>
      </c>
      <c r="BV58" s="456">
        <v>2.2844730000000002</v>
      </c>
    </row>
    <row r="59" spans="1:74" ht="11.1" customHeight="1" x14ac:dyDescent="0.2">
      <c r="A59" s="234" t="s">
        <v>680</v>
      </c>
      <c r="B59" s="478" t="s">
        <v>1577</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0.32440058799999999</v>
      </c>
      <c r="AN59" s="468">
        <v>0.185468507</v>
      </c>
      <c r="AO59" s="468">
        <v>0.24392884400000001</v>
      </c>
      <c r="AP59" s="468">
        <v>0.15417915500000001</v>
      </c>
      <c r="AQ59" s="468">
        <v>0.13352038099999999</v>
      </c>
      <c r="AR59" s="468">
        <v>0.109198724</v>
      </c>
      <c r="AS59" s="468">
        <v>4.4829144000000001E-2</v>
      </c>
      <c r="AT59" s="468">
        <v>2.2544950000000001E-2</v>
      </c>
      <c r="AU59" s="468">
        <v>8.6441065999999997E-2</v>
      </c>
      <c r="AV59" s="468">
        <v>-2.871176E-3</v>
      </c>
      <c r="AW59" s="468">
        <v>-0.1780678</v>
      </c>
      <c r="AX59" s="468">
        <v>0.2184461</v>
      </c>
      <c r="AY59" s="456">
        <v>0.2571871</v>
      </c>
      <c r="AZ59" s="456">
        <v>0.21413219999999999</v>
      </c>
      <c r="BA59" s="456">
        <v>0.32923930000000001</v>
      </c>
      <c r="BB59" s="456">
        <v>0.35698530000000001</v>
      </c>
      <c r="BC59" s="456">
        <v>0.2413266</v>
      </c>
      <c r="BD59" s="456">
        <v>0.40443410000000002</v>
      </c>
      <c r="BE59" s="456">
        <v>0.32438719999999999</v>
      </c>
      <c r="BF59" s="456">
        <v>0.17051559999999999</v>
      </c>
      <c r="BG59" s="456">
        <v>0.1406316</v>
      </c>
      <c r="BH59" s="456">
        <v>0.1038299</v>
      </c>
      <c r="BI59" s="456">
        <v>-4.9256300000000003E-2</v>
      </c>
      <c r="BJ59" s="456">
        <v>0.1612992</v>
      </c>
      <c r="BK59" s="456">
        <v>0.22445860000000001</v>
      </c>
      <c r="BL59" s="456">
        <v>0.21485799999999999</v>
      </c>
      <c r="BM59" s="456">
        <v>0.26626949999999999</v>
      </c>
      <c r="BN59" s="456">
        <v>0.17680360000000001</v>
      </c>
      <c r="BO59" s="456">
        <v>4.4201499999999998E-2</v>
      </c>
      <c r="BP59" s="456">
        <v>0.23048179999999999</v>
      </c>
      <c r="BQ59" s="456">
        <v>0.21892980000000001</v>
      </c>
      <c r="BR59" s="456">
        <v>9.9851700000000002E-2</v>
      </c>
      <c r="BS59" s="456">
        <v>7.0705599999999993E-2</v>
      </c>
      <c r="BT59" s="456">
        <v>0.14975289999999999</v>
      </c>
      <c r="BU59" s="456">
        <v>-6.35598E-2</v>
      </c>
      <c r="BV59" s="456">
        <v>0.23848929999999999</v>
      </c>
    </row>
    <row r="60" spans="1:74" ht="11.1" customHeight="1" x14ac:dyDescent="0.2">
      <c r="A60" s="234" t="s">
        <v>682</v>
      </c>
      <c r="B60" s="476" t="s">
        <v>1578</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52.141930000000002</v>
      </c>
      <c r="AY60" s="456">
        <v>52.772840000000002</v>
      </c>
      <c r="AZ60" s="456">
        <v>43.110880000000002</v>
      </c>
      <c r="BA60" s="456">
        <v>43.487540000000003</v>
      </c>
      <c r="BB60" s="456">
        <v>41.398110000000003</v>
      </c>
      <c r="BC60" s="456">
        <v>45.805579999999999</v>
      </c>
      <c r="BD60" s="456">
        <v>52.504739999999998</v>
      </c>
      <c r="BE60" s="456">
        <v>58.041910000000001</v>
      </c>
      <c r="BF60" s="456">
        <v>57.936169999999997</v>
      </c>
      <c r="BG60" s="456">
        <v>49.385680000000001</v>
      </c>
      <c r="BH60" s="456">
        <v>43.292940000000002</v>
      </c>
      <c r="BI60" s="456">
        <v>42.299329999999998</v>
      </c>
      <c r="BJ60" s="456">
        <v>48.893990000000002</v>
      </c>
      <c r="BK60" s="456">
        <v>51.388399999999997</v>
      </c>
      <c r="BL60" s="456">
        <v>42.431669999999997</v>
      </c>
      <c r="BM60" s="456">
        <v>42.828650000000003</v>
      </c>
      <c r="BN60" s="456">
        <v>41.018369999999997</v>
      </c>
      <c r="BO60" s="456">
        <v>45.670859999999998</v>
      </c>
      <c r="BP60" s="456">
        <v>52.527099999999997</v>
      </c>
      <c r="BQ60" s="456">
        <v>58.255899999999997</v>
      </c>
      <c r="BR60" s="456">
        <v>58.19847</v>
      </c>
      <c r="BS60" s="456">
        <v>49.53772</v>
      </c>
      <c r="BT60" s="456">
        <v>43.350259999999999</v>
      </c>
      <c r="BU60" s="456">
        <v>41.729050000000001</v>
      </c>
      <c r="BV60" s="456">
        <v>47.891939999999998</v>
      </c>
    </row>
    <row r="61" spans="1:74" ht="11.1"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74"/>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689</v>
      </c>
      <c r="B62" s="449" t="s">
        <v>1031</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20.252158170000001</v>
      </c>
      <c r="AN62" s="301">
        <v>17.128334978000002</v>
      </c>
      <c r="AO62" s="301">
        <v>18.246188482000001</v>
      </c>
      <c r="AP62" s="301">
        <v>19.992635713999999</v>
      </c>
      <c r="AQ62" s="301">
        <v>24.482695331999999</v>
      </c>
      <c r="AR62" s="301">
        <v>24.980895128</v>
      </c>
      <c r="AS62" s="301">
        <v>27.464257046</v>
      </c>
      <c r="AT62" s="301">
        <v>26.891896403000001</v>
      </c>
      <c r="AU62" s="301">
        <v>24.045866472</v>
      </c>
      <c r="AV62" s="301">
        <v>22.173549734000002</v>
      </c>
      <c r="AW62" s="301">
        <v>17.900379999999998</v>
      </c>
      <c r="AX62" s="301">
        <v>18.460290000000001</v>
      </c>
      <c r="AY62" s="462">
        <v>19.262619999999998</v>
      </c>
      <c r="AZ62" s="462">
        <v>16.917339999999999</v>
      </c>
      <c r="BA62" s="462">
        <v>18.54393</v>
      </c>
      <c r="BB62" s="462">
        <v>19.648530000000001</v>
      </c>
      <c r="BC62" s="462">
        <v>22.408639999999998</v>
      </c>
      <c r="BD62" s="462">
        <v>24.104019999999998</v>
      </c>
      <c r="BE62" s="462">
        <v>26.106269999999999</v>
      </c>
      <c r="BF62" s="462">
        <v>26.549810000000001</v>
      </c>
      <c r="BG62" s="462">
        <v>24.187550000000002</v>
      </c>
      <c r="BH62" s="462">
        <v>22.0975</v>
      </c>
      <c r="BI62" s="462">
        <v>18.52216</v>
      </c>
      <c r="BJ62" s="462">
        <v>19.010899999999999</v>
      </c>
      <c r="BK62" s="462">
        <v>19.175550000000001</v>
      </c>
      <c r="BL62" s="462">
        <v>16.967320000000001</v>
      </c>
      <c r="BM62" s="462">
        <v>18.54138</v>
      </c>
      <c r="BN62" s="462">
        <v>19.645050000000001</v>
      </c>
      <c r="BO62" s="462">
        <v>22.48282</v>
      </c>
      <c r="BP62" s="462">
        <v>24.1814</v>
      </c>
      <c r="BQ62" s="462">
        <v>26.236080000000001</v>
      </c>
      <c r="BR62" s="462">
        <v>26.690709999999999</v>
      </c>
      <c r="BS62" s="462">
        <v>24.258009999999999</v>
      </c>
      <c r="BT62" s="462">
        <v>22.042539999999999</v>
      </c>
      <c r="BU62" s="462">
        <v>18.206240000000001</v>
      </c>
      <c r="BV62" s="462">
        <v>18.581600000000002</v>
      </c>
    </row>
    <row r="63" spans="1:74" ht="11.1" customHeight="1" x14ac:dyDescent="0.2">
      <c r="A63" s="234" t="s">
        <v>684</v>
      </c>
      <c r="B63" s="478" t="s">
        <v>1025</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14.463872338</v>
      </c>
      <c r="AN63" s="468">
        <v>12.534371124</v>
      </c>
      <c r="AO63" s="468">
        <v>13.189025593</v>
      </c>
      <c r="AP63" s="468">
        <v>13.735096617</v>
      </c>
      <c r="AQ63" s="468">
        <v>18.060227007000002</v>
      </c>
      <c r="AR63" s="468">
        <v>18.873817354</v>
      </c>
      <c r="AS63" s="468">
        <v>20.864377535999999</v>
      </c>
      <c r="AT63" s="468">
        <v>20.652953910000001</v>
      </c>
      <c r="AU63" s="468">
        <v>18.331922046999999</v>
      </c>
      <c r="AV63" s="468">
        <v>16.883221944999999</v>
      </c>
      <c r="AW63" s="468">
        <v>12.71147</v>
      </c>
      <c r="AX63" s="468">
        <v>12.742190000000001</v>
      </c>
      <c r="AY63" s="456">
        <v>13.980689999999999</v>
      </c>
      <c r="AZ63" s="456">
        <v>12.43238</v>
      </c>
      <c r="BA63" s="456">
        <v>13.480180000000001</v>
      </c>
      <c r="BB63" s="456">
        <v>14.16202</v>
      </c>
      <c r="BC63" s="456">
        <v>16.241879999999998</v>
      </c>
      <c r="BD63" s="456">
        <v>17.949870000000001</v>
      </c>
      <c r="BE63" s="456">
        <v>20.005680000000002</v>
      </c>
      <c r="BF63" s="456">
        <v>20.542380000000001</v>
      </c>
      <c r="BG63" s="456">
        <v>18.52383</v>
      </c>
      <c r="BH63" s="456">
        <v>16.416319999999999</v>
      </c>
      <c r="BI63" s="456">
        <v>13.471299999999999</v>
      </c>
      <c r="BJ63" s="456">
        <v>13.163740000000001</v>
      </c>
      <c r="BK63" s="456">
        <v>13.706200000000001</v>
      </c>
      <c r="BL63" s="456">
        <v>12.35439</v>
      </c>
      <c r="BM63" s="456">
        <v>12.91123</v>
      </c>
      <c r="BN63" s="456">
        <v>13.933680000000001</v>
      </c>
      <c r="BO63" s="456">
        <v>15.913399999999999</v>
      </c>
      <c r="BP63" s="456">
        <v>17.938089999999999</v>
      </c>
      <c r="BQ63" s="456">
        <v>19.885020000000001</v>
      </c>
      <c r="BR63" s="456">
        <v>20.548870000000001</v>
      </c>
      <c r="BS63" s="456">
        <v>18.555869999999999</v>
      </c>
      <c r="BT63" s="456">
        <v>16.9361</v>
      </c>
      <c r="BU63" s="456">
        <v>13.3666</v>
      </c>
      <c r="BV63" s="456">
        <v>12.9801</v>
      </c>
    </row>
    <row r="64" spans="1:74" ht="11.1" customHeight="1" x14ac:dyDescent="0.2">
      <c r="A64" s="234" t="s">
        <v>685</v>
      </c>
      <c r="B64" s="446" t="s">
        <v>474</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0.92658660000000004</v>
      </c>
      <c r="AX64" s="468">
        <v>1.2198070000000001</v>
      </c>
      <c r="AY64" s="456">
        <v>0.60495049999999995</v>
      </c>
      <c r="AZ64" s="456">
        <v>4.0219900000000003E-2</v>
      </c>
      <c r="BA64" s="456">
        <v>0.45355279999999998</v>
      </c>
      <c r="BB64" s="456">
        <v>0.58709230000000001</v>
      </c>
      <c r="BC64" s="456">
        <v>0.78737659999999998</v>
      </c>
      <c r="BD64" s="456">
        <v>0.92043209999999998</v>
      </c>
      <c r="BE64" s="456">
        <v>0.55207170000000005</v>
      </c>
      <c r="BF64" s="456">
        <v>0.59580339999999998</v>
      </c>
      <c r="BG64" s="456">
        <v>1.1548320000000001</v>
      </c>
      <c r="BH64" s="456">
        <v>0.62809360000000003</v>
      </c>
      <c r="BI64" s="456">
        <v>0.66048589999999996</v>
      </c>
      <c r="BJ64" s="456">
        <v>1.2126479999999999</v>
      </c>
      <c r="BK64" s="456">
        <v>0.7143467</v>
      </c>
      <c r="BL64" s="456">
        <v>6.3506300000000002E-2</v>
      </c>
      <c r="BM64" s="456">
        <v>0.46938730000000001</v>
      </c>
      <c r="BN64" s="456">
        <v>0.58350809999999997</v>
      </c>
      <c r="BO64" s="456">
        <v>0.75147989999999998</v>
      </c>
      <c r="BP64" s="456">
        <v>0.91109899999999999</v>
      </c>
      <c r="BQ64" s="456">
        <v>0.6592768</v>
      </c>
      <c r="BR64" s="456">
        <v>0.56494929999999999</v>
      </c>
      <c r="BS64" s="456">
        <v>1.172334</v>
      </c>
      <c r="BT64" s="456">
        <v>0.6168034</v>
      </c>
      <c r="BU64" s="456">
        <v>0.60392270000000003</v>
      </c>
      <c r="BV64" s="456">
        <v>0.88725129999999996</v>
      </c>
    </row>
    <row r="65" spans="1:74" ht="11.1" customHeight="1" x14ac:dyDescent="0.2">
      <c r="A65" s="234" t="s">
        <v>686</v>
      </c>
      <c r="B65" s="446" t="s">
        <v>1026</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2.6337999999999999</v>
      </c>
      <c r="AX65" s="468">
        <v>2.7534999999999998</v>
      </c>
      <c r="AY65" s="456">
        <v>2.7286199999999998</v>
      </c>
      <c r="AZ65" s="456">
        <v>2.4645600000000001</v>
      </c>
      <c r="BA65" s="456">
        <v>1.9919100000000001</v>
      </c>
      <c r="BB65" s="456">
        <v>1.92957</v>
      </c>
      <c r="BC65" s="456">
        <v>2.4233099999999999</v>
      </c>
      <c r="BD65" s="456">
        <v>2.6406000000000001</v>
      </c>
      <c r="BE65" s="456">
        <v>2.7286199999999998</v>
      </c>
      <c r="BF65" s="456">
        <v>2.7286199999999998</v>
      </c>
      <c r="BG65" s="456">
        <v>2.0257000000000001</v>
      </c>
      <c r="BH65" s="456">
        <v>2.6999399999999998</v>
      </c>
      <c r="BI65" s="456">
        <v>2.6406000000000001</v>
      </c>
      <c r="BJ65" s="456">
        <v>2.7286199999999998</v>
      </c>
      <c r="BK65" s="456">
        <v>2.7286199999999998</v>
      </c>
      <c r="BL65" s="456">
        <v>2.4645600000000001</v>
      </c>
      <c r="BM65" s="456">
        <v>2.4068000000000001</v>
      </c>
      <c r="BN65" s="456">
        <v>2.0500799999999999</v>
      </c>
      <c r="BO65" s="456">
        <v>2.7286199999999998</v>
      </c>
      <c r="BP65" s="456">
        <v>2.6406000000000001</v>
      </c>
      <c r="BQ65" s="456">
        <v>2.7286199999999998</v>
      </c>
      <c r="BR65" s="456">
        <v>2.7286199999999998</v>
      </c>
      <c r="BS65" s="456">
        <v>1.9276500000000001</v>
      </c>
      <c r="BT65" s="456">
        <v>1.96095</v>
      </c>
      <c r="BU65" s="456">
        <v>2.3587699999999998</v>
      </c>
      <c r="BV65" s="456">
        <v>2.7286199999999998</v>
      </c>
    </row>
    <row r="66" spans="1:74" ht="11.1" customHeight="1" x14ac:dyDescent="0.2">
      <c r="A66" s="234" t="s">
        <v>687</v>
      </c>
      <c r="B66" s="446" t="s">
        <v>1019</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1.4112619999999999E-2</v>
      </c>
      <c r="AN66" s="468">
        <v>1.3616499000000001E-2</v>
      </c>
      <c r="AO66" s="468">
        <v>1.5757166E-2</v>
      </c>
      <c r="AP66" s="468">
        <v>1.3733227000000001E-2</v>
      </c>
      <c r="AQ66" s="468">
        <v>1.6925059999999999E-2</v>
      </c>
      <c r="AR66" s="468">
        <v>1.5405973999999999E-2</v>
      </c>
      <c r="AS66" s="468">
        <v>1.3966495000000001E-2</v>
      </c>
      <c r="AT66" s="468">
        <v>1.3005463E-2</v>
      </c>
      <c r="AU66" s="468">
        <v>1.1402525E-2</v>
      </c>
      <c r="AV66" s="468">
        <v>1.1672732E-2</v>
      </c>
      <c r="AW66" s="468">
        <v>1.2926999999999999E-2</v>
      </c>
      <c r="AX66" s="468">
        <v>1.6380200000000001E-2</v>
      </c>
      <c r="AY66" s="456">
        <v>1.9874200000000002E-2</v>
      </c>
      <c r="AZ66" s="456">
        <v>1.70359E-2</v>
      </c>
      <c r="BA66" s="456">
        <v>2.0452000000000001E-2</v>
      </c>
      <c r="BB66" s="456">
        <v>1.8408000000000001E-2</v>
      </c>
      <c r="BC66" s="456">
        <v>1.7829000000000001E-2</v>
      </c>
      <c r="BD66" s="456">
        <v>1.3509999999999999E-2</v>
      </c>
      <c r="BE66" s="456">
        <v>1.3660200000000001E-2</v>
      </c>
      <c r="BF66" s="456">
        <v>1.2501699999999999E-2</v>
      </c>
      <c r="BG66" s="456">
        <v>1.1426199999999999E-2</v>
      </c>
      <c r="BH66" s="456">
        <v>1.19738E-2</v>
      </c>
      <c r="BI66" s="456">
        <v>1.31304E-2</v>
      </c>
      <c r="BJ66" s="456">
        <v>1.6527E-2</v>
      </c>
      <c r="BK66" s="456">
        <v>1.99767E-2</v>
      </c>
      <c r="BL66" s="456">
        <v>1.7100600000000001E-2</v>
      </c>
      <c r="BM66" s="456">
        <v>2.0501999999999999E-2</v>
      </c>
      <c r="BN66" s="456">
        <v>1.8441800000000001E-2</v>
      </c>
      <c r="BO66" s="456">
        <v>1.7853399999999998E-2</v>
      </c>
      <c r="BP66" s="456">
        <v>1.3526399999999999E-2</v>
      </c>
      <c r="BQ66" s="456">
        <v>1.36721E-2</v>
      </c>
      <c r="BR66" s="456">
        <v>1.251E-2</v>
      </c>
      <c r="BS66" s="456">
        <v>1.1431800000000001E-2</v>
      </c>
      <c r="BT66" s="456">
        <v>1.19778E-2</v>
      </c>
      <c r="BU66" s="456">
        <v>1.3133199999999999E-2</v>
      </c>
      <c r="BV66" s="456">
        <v>1.6528899999999999E-2</v>
      </c>
    </row>
    <row r="67" spans="1:74" ht="11.1" customHeight="1" x14ac:dyDescent="0.2">
      <c r="A67" s="234" t="s">
        <v>1585</v>
      </c>
      <c r="B67" s="446" t="s">
        <v>1020</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56">
        <v>0</v>
      </c>
      <c r="AZ67" s="456">
        <v>0</v>
      </c>
      <c r="BA67" s="456">
        <v>0</v>
      </c>
      <c r="BB67" s="456">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1586</v>
      </c>
      <c r="B68" s="446" t="s">
        <v>1021</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1.427886894</v>
      </c>
      <c r="AN68" s="468">
        <v>1.625535159</v>
      </c>
      <c r="AO68" s="468">
        <v>2.266624711</v>
      </c>
      <c r="AP68" s="468">
        <v>2.5650894719999999</v>
      </c>
      <c r="AQ68" s="468">
        <v>2.440741461</v>
      </c>
      <c r="AR68" s="468">
        <v>2.2174712400000001</v>
      </c>
      <c r="AS68" s="468">
        <v>2.3213407070000001</v>
      </c>
      <c r="AT68" s="468">
        <v>2.1448719519999999</v>
      </c>
      <c r="AU68" s="468">
        <v>2.1118918670000002</v>
      </c>
      <c r="AV68" s="468">
        <v>1.989378155</v>
      </c>
      <c r="AW68" s="468">
        <v>1.387837</v>
      </c>
      <c r="AX68" s="468">
        <v>1.4319230000000001</v>
      </c>
      <c r="AY68" s="456">
        <v>1.5817509999999999</v>
      </c>
      <c r="AZ68" s="456">
        <v>1.71418</v>
      </c>
      <c r="BA68" s="456">
        <v>2.347191</v>
      </c>
      <c r="BB68" s="456">
        <v>2.700113</v>
      </c>
      <c r="BC68" s="456">
        <v>2.669829</v>
      </c>
      <c r="BD68" s="456">
        <v>2.2566290000000002</v>
      </c>
      <c r="BE68" s="456">
        <v>2.4271050000000001</v>
      </c>
      <c r="BF68" s="456">
        <v>2.305609</v>
      </c>
      <c r="BG68" s="456">
        <v>2.2309890000000001</v>
      </c>
      <c r="BH68" s="456">
        <v>2.1631290000000001</v>
      </c>
      <c r="BI68" s="456">
        <v>1.5081869999999999</v>
      </c>
      <c r="BJ68" s="456">
        <v>1.628547</v>
      </c>
      <c r="BK68" s="456">
        <v>1.666606</v>
      </c>
      <c r="BL68" s="456">
        <v>1.8482229999999999</v>
      </c>
      <c r="BM68" s="456">
        <v>2.4782950000000001</v>
      </c>
      <c r="BN68" s="456">
        <v>2.800049</v>
      </c>
      <c r="BO68" s="456">
        <v>2.8018209999999999</v>
      </c>
      <c r="BP68" s="456">
        <v>2.343906</v>
      </c>
      <c r="BQ68" s="456">
        <v>2.562675</v>
      </c>
      <c r="BR68" s="456">
        <v>2.468064</v>
      </c>
      <c r="BS68" s="456">
        <v>2.3571960000000001</v>
      </c>
      <c r="BT68" s="456">
        <v>2.3309500000000001</v>
      </c>
      <c r="BU68" s="456">
        <v>1.636501</v>
      </c>
      <c r="BV68" s="456">
        <v>1.710267</v>
      </c>
    </row>
    <row r="69" spans="1:74" ht="11.1" customHeight="1" x14ac:dyDescent="0.2">
      <c r="A69" s="234" t="s">
        <v>688</v>
      </c>
      <c r="B69" s="478" t="s">
        <v>1577</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0.41160363900000002</v>
      </c>
      <c r="AN69" s="468">
        <v>0.19902489700000001</v>
      </c>
      <c r="AO69" s="468">
        <v>0.33200119500000003</v>
      </c>
      <c r="AP69" s="468">
        <v>0.25630837499999998</v>
      </c>
      <c r="AQ69" s="468">
        <v>0.284173495</v>
      </c>
      <c r="AR69" s="468">
        <v>0.346273108</v>
      </c>
      <c r="AS69" s="468">
        <v>0.42632189399999998</v>
      </c>
      <c r="AT69" s="468">
        <v>0.36987289400000001</v>
      </c>
      <c r="AU69" s="468">
        <v>0.26419456899999999</v>
      </c>
      <c r="AV69" s="468">
        <v>0.237614099</v>
      </c>
      <c r="AW69" s="468">
        <v>0.22776399999999999</v>
      </c>
      <c r="AX69" s="468">
        <v>0.29648160000000001</v>
      </c>
      <c r="AY69" s="456">
        <v>0.34673860000000001</v>
      </c>
      <c r="AZ69" s="456">
        <v>0.2489683</v>
      </c>
      <c r="BA69" s="456">
        <v>0.25064120000000001</v>
      </c>
      <c r="BB69" s="456">
        <v>0.25131700000000001</v>
      </c>
      <c r="BC69" s="456">
        <v>0.26841280000000001</v>
      </c>
      <c r="BD69" s="456">
        <v>0.3229822</v>
      </c>
      <c r="BE69" s="456">
        <v>0.3791313</v>
      </c>
      <c r="BF69" s="456">
        <v>0.36489280000000002</v>
      </c>
      <c r="BG69" s="456">
        <v>0.2407733</v>
      </c>
      <c r="BH69" s="456">
        <v>0.17804809999999999</v>
      </c>
      <c r="BI69" s="456">
        <v>0.2284582</v>
      </c>
      <c r="BJ69" s="456">
        <v>0.26081729999999997</v>
      </c>
      <c r="BK69" s="456">
        <v>0.33979999999999999</v>
      </c>
      <c r="BL69" s="456">
        <v>0.2195397</v>
      </c>
      <c r="BM69" s="456">
        <v>0.25516810000000001</v>
      </c>
      <c r="BN69" s="456">
        <v>0.2592931</v>
      </c>
      <c r="BO69" s="456">
        <v>0.26964690000000002</v>
      </c>
      <c r="BP69" s="456">
        <v>0.33418120000000001</v>
      </c>
      <c r="BQ69" s="456">
        <v>0.3868142</v>
      </c>
      <c r="BR69" s="456">
        <v>0.36769790000000002</v>
      </c>
      <c r="BS69" s="456">
        <v>0.2335264</v>
      </c>
      <c r="BT69" s="456">
        <v>0.1857647</v>
      </c>
      <c r="BU69" s="456">
        <v>0.22731789999999999</v>
      </c>
      <c r="BV69" s="456">
        <v>0.25882949999999999</v>
      </c>
    </row>
    <row r="70" spans="1:74" ht="11.1" customHeight="1" x14ac:dyDescent="0.2">
      <c r="A70" s="234" t="s">
        <v>690</v>
      </c>
      <c r="B70" s="479" t="s">
        <v>1578</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19.170210000000001</v>
      </c>
      <c r="AY70" s="459">
        <v>19.609069999999999</v>
      </c>
      <c r="AZ70" s="459">
        <v>17.13524</v>
      </c>
      <c r="BA70" s="459">
        <v>19.032679999999999</v>
      </c>
      <c r="BB70" s="459">
        <v>20.193380000000001</v>
      </c>
      <c r="BC70" s="459">
        <v>23.34055</v>
      </c>
      <c r="BD70" s="459">
        <v>25.220880000000001</v>
      </c>
      <c r="BE70" s="459">
        <v>27.15071</v>
      </c>
      <c r="BF70" s="459">
        <v>27.644670000000001</v>
      </c>
      <c r="BG70" s="459">
        <v>25.244399999999999</v>
      </c>
      <c r="BH70" s="459">
        <v>22.63955</v>
      </c>
      <c r="BI70" s="459">
        <v>18.778890000000001</v>
      </c>
      <c r="BJ70" s="459">
        <v>19.186060000000001</v>
      </c>
      <c r="BK70" s="459">
        <v>19.094850000000001</v>
      </c>
      <c r="BL70" s="459">
        <v>16.976140000000001</v>
      </c>
      <c r="BM70" s="459">
        <v>18.833210000000001</v>
      </c>
      <c r="BN70" s="459">
        <v>20.070350000000001</v>
      </c>
      <c r="BO70" s="459">
        <v>23.307079999999999</v>
      </c>
      <c r="BP70" s="459">
        <v>25.244039999999998</v>
      </c>
      <c r="BQ70" s="459">
        <v>27.229420000000001</v>
      </c>
      <c r="BR70" s="459">
        <v>27.733540000000001</v>
      </c>
      <c r="BS70" s="459">
        <v>25.286359999999998</v>
      </c>
      <c r="BT70" s="459">
        <v>22.627549999999999</v>
      </c>
      <c r="BU70" s="459">
        <v>18.503029999999999</v>
      </c>
      <c r="BV70" s="459">
        <v>18.763169999999999</v>
      </c>
    </row>
    <row r="71" spans="1:74" s="336" customFormat="1" ht="12.75" x14ac:dyDescent="0.2">
      <c r="A71" s="335"/>
      <c r="B71" s="1019" t="s">
        <v>1587</v>
      </c>
      <c r="C71" s="1015"/>
      <c r="D71" s="1015"/>
      <c r="E71" s="1015"/>
      <c r="F71" s="1015"/>
      <c r="G71" s="1015"/>
      <c r="H71" s="1015"/>
      <c r="I71" s="1015"/>
      <c r="J71" s="1015"/>
      <c r="K71" s="1015"/>
      <c r="L71" s="1015"/>
      <c r="M71" s="1015"/>
      <c r="N71" s="1015"/>
      <c r="O71" s="1015"/>
      <c r="P71" s="1015"/>
      <c r="Q71" s="1016"/>
      <c r="R71" s="765"/>
      <c r="AY71" s="339"/>
      <c r="AZ71" s="339"/>
      <c r="BA71" s="339"/>
      <c r="BB71" s="339"/>
      <c r="BC71" s="339"/>
      <c r="BD71" s="339"/>
      <c r="BE71" s="339"/>
      <c r="BF71" s="339"/>
      <c r="BG71" s="339"/>
      <c r="BH71" s="339"/>
      <c r="BI71" s="339"/>
    </row>
    <row r="72" spans="1:74" ht="12" customHeight="1" x14ac:dyDescent="0.2">
      <c r="A72" s="229"/>
      <c r="B72" s="1014" t="s">
        <v>1435</v>
      </c>
      <c r="C72" s="1015"/>
      <c r="D72" s="1015"/>
      <c r="E72" s="1015"/>
      <c r="F72" s="1015"/>
      <c r="G72" s="1015"/>
      <c r="H72" s="1015"/>
      <c r="I72" s="1015"/>
      <c r="J72" s="1015"/>
      <c r="K72" s="1015"/>
      <c r="L72" s="1015"/>
      <c r="M72" s="1015"/>
      <c r="N72" s="1015"/>
      <c r="O72" s="1015"/>
      <c r="P72" s="1015"/>
      <c r="Q72" s="1016"/>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
      <c r="A73" s="229"/>
      <c r="B73" s="1014" t="s">
        <v>1436</v>
      </c>
      <c r="C73" s="1015"/>
      <c r="D73" s="1015"/>
      <c r="E73" s="1015"/>
      <c r="F73" s="1015"/>
      <c r="G73" s="1015"/>
      <c r="H73" s="1015"/>
      <c r="I73" s="1015"/>
      <c r="J73" s="1015"/>
      <c r="K73" s="1015"/>
      <c r="L73" s="1015"/>
      <c r="M73" s="1015"/>
      <c r="N73" s="1015"/>
      <c r="O73" s="1015"/>
      <c r="P73" s="1015"/>
      <c r="Q73" s="1016"/>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
      <c r="A74" s="237"/>
      <c r="B74" s="1014" t="s">
        <v>1588</v>
      </c>
      <c r="C74" s="1015"/>
      <c r="D74" s="1015"/>
      <c r="E74" s="1015"/>
      <c r="F74" s="1015"/>
      <c r="G74" s="1015"/>
      <c r="H74" s="1015"/>
      <c r="I74" s="1015"/>
      <c r="J74" s="1015"/>
      <c r="K74" s="1015"/>
      <c r="L74" s="1015"/>
      <c r="M74" s="1015"/>
      <c r="N74" s="1015"/>
      <c r="O74" s="1015"/>
      <c r="P74" s="1015"/>
      <c r="Q74" s="1016"/>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
      <c r="A75" s="237"/>
      <c r="B75" s="1014" t="s">
        <v>1589</v>
      </c>
      <c r="C75" s="1015"/>
      <c r="D75" s="1015"/>
      <c r="E75" s="1015"/>
      <c r="F75" s="1015"/>
      <c r="G75" s="1015"/>
      <c r="H75" s="1015"/>
      <c r="I75" s="1015"/>
      <c r="J75" s="1015"/>
      <c r="K75" s="1015"/>
      <c r="L75" s="1015"/>
      <c r="M75" s="1015"/>
      <c r="N75" s="1015"/>
      <c r="O75" s="1015"/>
      <c r="P75" s="1015"/>
      <c r="Q75" s="1016"/>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
      <c r="A77" s="237"/>
      <c r="B77" s="917" t="str">
        <f>Dates!$G$2</f>
        <v>EIA completed modeling and analysis for this report on Thursday, January 8, 2026.</v>
      </c>
      <c r="C77" s="904"/>
      <c r="D77" s="904"/>
      <c r="E77" s="904"/>
      <c r="F77" s="904"/>
      <c r="G77" s="904"/>
      <c r="H77" s="904"/>
      <c r="I77" s="904"/>
      <c r="J77" s="904"/>
      <c r="K77" s="904"/>
      <c r="L77" s="904"/>
      <c r="M77" s="904"/>
      <c r="N77" s="904"/>
      <c r="O77" s="904"/>
      <c r="P77" s="904"/>
      <c r="Q77" s="904"/>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
      <c r="A78" s="237"/>
      <c r="B78" s="926" t="s">
        <v>1414</v>
      </c>
      <c r="C78" s="913"/>
      <c r="D78" s="913"/>
      <c r="E78" s="913"/>
      <c r="F78" s="913"/>
      <c r="G78" s="913"/>
      <c r="H78" s="913"/>
      <c r="I78" s="913"/>
      <c r="J78" s="913"/>
      <c r="K78" s="913"/>
      <c r="L78" s="913"/>
      <c r="M78" s="913"/>
      <c r="N78" s="913"/>
      <c r="O78" s="913"/>
      <c r="P78" s="913"/>
      <c r="Q78" s="913"/>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75" x14ac:dyDescent="0.2">
      <c r="A79" s="237"/>
      <c r="B79" s="1011" t="s">
        <v>1590</v>
      </c>
      <c r="C79" s="1012"/>
      <c r="D79" s="1012"/>
      <c r="E79" s="1012"/>
      <c r="F79" s="1012"/>
      <c r="G79" s="1012"/>
      <c r="H79" s="1012"/>
      <c r="I79" s="1012"/>
      <c r="J79" s="1012"/>
      <c r="K79" s="1012"/>
      <c r="L79" s="1012"/>
      <c r="M79" s="1012"/>
      <c r="N79" s="1012"/>
      <c r="O79" s="1012"/>
      <c r="P79" s="1012"/>
      <c r="Q79" s="1013"/>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
      <c r="A80" s="237"/>
      <c r="B80" s="918" t="s">
        <v>827</v>
      </c>
      <c r="C80" s="918"/>
      <c r="D80" s="918"/>
      <c r="E80" s="918"/>
      <c r="F80" s="918"/>
      <c r="G80" s="918"/>
      <c r="H80" s="918"/>
      <c r="I80" s="918"/>
      <c r="J80" s="918"/>
      <c r="K80" s="918"/>
      <c r="L80" s="918"/>
      <c r="M80" s="918"/>
      <c r="N80" s="918"/>
      <c r="O80" s="918"/>
      <c r="P80" s="918"/>
      <c r="Q80" s="918"/>
      <c r="R80" s="91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
      <c r="A81" s="237"/>
      <c r="B81" s="1017" t="s">
        <v>1430</v>
      </c>
      <c r="C81" s="1018"/>
      <c r="D81" s="1018"/>
      <c r="E81" s="1018"/>
      <c r="F81" s="1018"/>
      <c r="G81" s="1018"/>
      <c r="H81" s="1018"/>
      <c r="I81" s="1018"/>
      <c r="J81" s="1018"/>
      <c r="K81" s="1018"/>
      <c r="L81" s="1018"/>
      <c r="M81" s="1018"/>
      <c r="N81" s="1018"/>
      <c r="O81" s="1018"/>
      <c r="P81" s="1018"/>
      <c r="Q81" s="1006"/>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
      <c r="A82" s="237"/>
      <c r="B82" s="1009" t="s">
        <v>804</v>
      </c>
      <c r="C82" s="1005"/>
      <c r="D82" s="1005"/>
      <c r="E82" s="1005"/>
      <c r="F82" s="1005"/>
      <c r="G82" s="1005"/>
      <c r="H82" s="1005"/>
      <c r="I82" s="1005"/>
      <c r="J82" s="1005"/>
      <c r="K82" s="1005"/>
      <c r="L82" s="1005"/>
      <c r="M82" s="1005"/>
      <c r="N82" s="1005"/>
      <c r="O82" s="1005"/>
      <c r="P82" s="1005"/>
      <c r="Q82" s="1010"/>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4"/>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75" x14ac:dyDescent="0.2">
      <c r="A83" s="237"/>
      <c r="B83" s="1004" t="s">
        <v>1431</v>
      </c>
      <c r="C83" s="1005"/>
      <c r="D83" s="1005"/>
      <c r="E83" s="1005"/>
      <c r="F83" s="1005"/>
      <c r="G83" s="1005"/>
      <c r="H83" s="1005"/>
      <c r="I83" s="1005"/>
      <c r="J83" s="1005"/>
      <c r="K83" s="1005"/>
      <c r="L83" s="1005"/>
      <c r="M83" s="1005"/>
      <c r="N83" s="1005"/>
      <c r="O83" s="1005"/>
      <c r="P83" s="1005"/>
      <c r="Q83" s="1006"/>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49" width="11" style="227"/>
    <col min="250" max="250" width="1.5703125" style="227" customWidth="1"/>
    <col min="251" max="16384" width="11" style="227"/>
  </cols>
  <sheetData>
    <row r="1" spans="1:74" ht="12.75" customHeight="1" x14ac:dyDescent="0.2">
      <c r="A1" s="901"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02"/>
      <c r="B2" s="222" t="str">
        <f>"U.S. Energy Information Administration  |  Short-Term Energy Outlook  - "&amp;Dates!D1</f>
        <v>U.S. Energy Information Administration  |  Short-Term Energy Outlook  - January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905">
        <f>Dates!D3</f>
        <v>2022</v>
      </c>
      <c r="D3" s="908"/>
      <c r="E3" s="908"/>
      <c r="F3" s="908"/>
      <c r="G3" s="908"/>
      <c r="H3" s="908"/>
      <c r="I3" s="908"/>
      <c r="J3" s="908"/>
      <c r="K3" s="908"/>
      <c r="L3" s="908"/>
      <c r="M3" s="908"/>
      <c r="N3" s="1008"/>
      <c r="O3" s="905">
        <f>C3+1</f>
        <v>2023</v>
      </c>
      <c r="P3" s="908"/>
      <c r="Q3" s="908"/>
      <c r="R3" s="908"/>
      <c r="S3" s="908"/>
      <c r="T3" s="908"/>
      <c r="U3" s="908"/>
      <c r="V3" s="908"/>
      <c r="W3" s="908"/>
      <c r="X3" s="908"/>
      <c r="Y3" s="908"/>
      <c r="Z3" s="1008"/>
      <c r="AA3" s="905">
        <f>O3+1</f>
        <v>2024</v>
      </c>
      <c r="AB3" s="908"/>
      <c r="AC3" s="908"/>
      <c r="AD3" s="908"/>
      <c r="AE3" s="908"/>
      <c r="AF3" s="908"/>
      <c r="AG3" s="908"/>
      <c r="AH3" s="908"/>
      <c r="AI3" s="908"/>
      <c r="AJ3" s="908"/>
      <c r="AK3" s="908"/>
      <c r="AL3" s="1008"/>
      <c r="AM3" s="905">
        <f>AA3+1</f>
        <v>2025</v>
      </c>
      <c r="AN3" s="908"/>
      <c r="AO3" s="908"/>
      <c r="AP3" s="908"/>
      <c r="AQ3" s="908"/>
      <c r="AR3" s="908"/>
      <c r="AS3" s="908"/>
      <c r="AT3" s="908"/>
      <c r="AU3" s="908"/>
      <c r="AV3" s="908"/>
      <c r="AW3" s="908"/>
      <c r="AX3" s="1008"/>
      <c r="AY3" s="905">
        <f>AM3+1</f>
        <v>2026</v>
      </c>
      <c r="AZ3" s="908"/>
      <c r="BA3" s="908"/>
      <c r="BB3" s="908"/>
      <c r="BC3" s="908"/>
      <c r="BD3" s="908"/>
      <c r="BE3" s="908"/>
      <c r="BF3" s="908"/>
      <c r="BG3" s="908"/>
      <c r="BH3" s="908"/>
      <c r="BI3" s="908"/>
      <c r="BJ3" s="1008"/>
      <c r="BK3" s="905">
        <f>AY3+1</f>
        <v>2027</v>
      </c>
      <c r="BL3" s="908"/>
      <c r="BM3" s="908"/>
      <c r="BN3" s="908"/>
      <c r="BO3" s="908"/>
      <c r="BP3" s="908"/>
      <c r="BQ3" s="908"/>
      <c r="BR3" s="908"/>
      <c r="BS3" s="908"/>
      <c r="BT3" s="908"/>
      <c r="BU3" s="908"/>
      <c r="BV3" s="1008"/>
    </row>
    <row r="4" spans="1:74" ht="12.75" customHeight="1" x14ac:dyDescent="0.2">
      <c r="A4" s="322" t="str">
        <f>TEXT(Dates!$D$2,"dddd, mmmm d, yyyy")</f>
        <v>Thursday, January 8, 2026</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7" t="s">
        <v>1388</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473"/>
      <c r="AZ5" s="473"/>
      <c r="BA5" s="473"/>
      <c r="BB5" s="473"/>
      <c r="BC5" s="473"/>
      <c r="BD5" s="888"/>
      <c r="BE5" s="888"/>
      <c r="BF5" s="888"/>
      <c r="BG5" s="888"/>
      <c r="BH5" s="888"/>
      <c r="BI5" s="888"/>
      <c r="BJ5" s="473"/>
      <c r="BK5" s="473"/>
      <c r="BL5" s="473"/>
      <c r="BM5" s="473"/>
      <c r="BN5" s="473"/>
      <c r="BO5" s="473"/>
      <c r="BP5" s="473"/>
      <c r="BQ5" s="473"/>
      <c r="BR5" s="473"/>
      <c r="BS5" s="473"/>
      <c r="BT5" s="473"/>
      <c r="BU5" s="473"/>
      <c r="BV5" s="473"/>
    </row>
    <row r="6" spans="1:74" s="285" customFormat="1" ht="11.1" customHeight="1" x14ac:dyDescent="0.2">
      <c r="A6" s="475" t="s">
        <v>696</v>
      </c>
      <c r="B6" s="477" t="s">
        <v>1031</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59.740470670999997</v>
      </c>
      <c r="AN6" s="301">
        <v>50.989019546999998</v>
      </c>
      <c r="AO6" s="301">
        <v>48.922761164000001</v>
      </c>
      <c r="AP6" s="301">
        <v>47.394571231999997</v>
      </c>
      <c r="AQ6" s="301">
        <v>47.130423602</v>
      </c>
      <c r="AR6" s="301">
        <v>55.132800494999998</v>
      </c>
      <c r="AS6" s="301">
        <v>64.672070222000002</v>
      </c>
      <c r="AT6" s="301">
        <v>59.344691717000003</v>
      </c>
      <c r="AU6" s="301">
        <v>52.012175554000002</v>
      </c>
      <c r="AV6" s="301">
        <v>51.780906917000003</v>
      </c>
      <c r="AW6" s="301">
        <v>49.356529999999999</v>
      </c>
      <c r="AX6" s="301">
        <v>56.336440000000003</v>
      </c>
      <c r="AY6" s="462">
        <v>58.634529999999998</v>
      </c>
      <c r="AZ6" s="462">
        <v>49.459009999999999</v>
      </c>
      <c r="BA6" s="462">
        <v>49.873260000000002</v>
      </c>
      <c r="BB6" s="462">
        <v>46.076839999999997</v>
      </c>
      <c r="BC6" s="462">
        <v>48.796230000000001</v>
      </c>
      <c r="BD6" s="462">
        <v>54.853900000000003</v>
      </c>
      <c r="BE6" s="462">
        <v>61.986980000000003</v>
      </c>
      <c r="BF6" s="462">
        <v>60.840850000000003</v>
      </c>
      <c r="BG6" s="462">
        <v>51.237589999999997</v>
      </c>
      <c r="BH6" s="462">
        <v>48.614429999999999</v>
      </c>
      <c r="BI6" s="462">
        <v>48.275170000000003</v>
      </c>
      <c r="BJ6" s="462">
        <v>53.523620000000001</v>
      </c>
      <c r="BK6" s="462">
        <v>57.656350000000003</v>
      </c>
      <c r="BL6" s="462">
        <v>49.099150000000002</v>
      </c>
      <c r="BM6" s="462">
        <v>49.473680000000002</v>
      </c>
      <c r="BN6" s="462">
        <v>46.067129999999999</v>
      </c>
      <c r="BO6" s="462">
        <v>48.750329999999998</v>
      </c>
      <c r="BP6" s="462">
        <v>55.117690000000003</v>
      </c>
      <c r="BQ6" s="462">
        <v>62.58954</v>
      </c>
      <c r="BR6" s="462">
        <v>61.192920000000001</v>
      </c>
      <c r="BS6" s="462">
        <v>51.600630000000002</v>
      </c>
      <c r="BT6" s="462">
        <v>49.086849999999998</v>
      </c>
      <c r="BU6" s="462">
        <v>48.283160000000002</v>
      </c>
      <c r="BV6" s="462">
        <v>52.981400000000001</v>
      </c>
    </row>
    <row r="7" spans="1:74" ht="11.1" customHeight="1" x14ac:dyDescent="0.2">
      <c r="A7" s="234" t="s">
        <v>691</v>
      </c>
      <c r="B7" s="478" t="s">
        <v>1025</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15.969643914000001</v>
      </c>
      <c r="AN7" s="468">
        <v>13.057896071</v>
      </c>
      <c r="AO7" s="468">
        <v>11.962721209</v>
      </c>
      <c r="AP7" s="468">
        <v>13.404418682999999</v>
      </c>
      <c r="AQ7" s="468">
        <v>14.552373947</v>
      </c>
      <c r="AR7" s="468">
        <v>19.961726097</v>
      </c>
      <c r="AS7" s="468">
        <v>25.334002759000001</v>
      </c>
      <c r="AT7" s="468">
        <v>22.414062845</v>
      </c>
      <c r="AU7" s="468">
        <v>19.000880391999999</v>
      </c>
      <c r="AV7" s="468">
        <v>16.544012445</v>
      </c>
      <c r="AW7" s="468">
        <v>15.92113</v>
      </c>
      <c r="AX7" s="468">
        <v>17.14087</v>
      </c>
      <c r="AY7" s="456">
        <v>16.34562</v>
      </c>
      <c r="AZ7" s="456">
        <v>13.481780000000001</v>
      </c>
      <c r="BA7" s="456">
        <v>13.153589999999999</v>
      </c>
      <c r="BB7" s="456">
        <v>12.42184</v>
      </c>
      <c r="BC7" s="456">
        <v>13.957330000000001</v>
      </c>
      <c r="BD7" s="456">
        <v>19.11253</v>
      </c>
      <c r="BE7" s="456">
        <v>24.226209999999998</v>
      </c>
      <c r="BF7" s="456">
        <v>23.56344</v>
      </c>
      <c r="BG7" s="456">
        <v>18.888159999999999</v>
      </c>
      <c r="BH7" s="456">
        <v>16.472740000000002</v>
      </c>
      <c r="BI7" s="456">
        <v>16.455639999999999</v>
      </c>
      <c r="BJ7" s="456">
        <v>18.035119999999999</v>
      </c>
      <c r="BK7" s="456">
        <v>16.318930000000002</v>
      </c>
      <c r="BL7" s="456">
        <v>13.08301</v>
      </c>
      <c r="BM7" s="456">
        <v>12.85496</v>
      </c>
      <c r="BN7" s="456">
        <v>12.61713</v>
      </c>
      <c r="BO7" s="456">
        <v>14.33663</v>
      </c>
      <c r="BP7" s="456">
        <v>19.120809999999999</v>
      </c>
      <c r="BQ7" s="456">
        <v>24.205590000000001</v>
      </c>
      <c r="BR7" s="456">
        <v>24.476299999999998</v>
      </c>
      <c r="BS7" s="456">
        <v>19.646560000000001</v>
      </c>
      <c r="BT7" s="456">
        <v>16.766439999999999</v>
      </c>
      <c r="BU7" s="456">
        <v>15.79724</v>
      </c>
      <c r="BV7" s="456">
        <v>18.71594</v>
      </c>
    </row>
    <row r="8" spans="1:74" ht="11.1" customHeight="1" x14ac:dyDescent="0.2">
      <c r="A8" s="234" t="s">
        <v>692</v>
      </c>
      <c r="B8" s="478" t="s">
        <v>474</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16.151866101</v>
      </c>
      <c r="AV8" s="468">
        <v>14.719529217</v>
      </c>
      <c r="AW8" s="468">
        <v>14.49267</v>
      </c>
      <c r="AX8" s="468">
        <v>19.116019999999999</v>
      </c>
      <c r="AY8" s="456">
        <v>19.27872</v>
      </c>
      <c r="AZ8" s="456">
        <v>16.430510000000002</v>
      </c>
      <c r="BA8" s="456">
        <v>12.85562</v>
      </c>
      <c r="BB8" s="456">
        <v>10.58756</v>
      </c>
      <c r="BC8" s="456">
        <v>12.67389</v>
      </c>
      <c r="BD8" s="456">
        <v>14.61519</v>
      </c>
      <c r="BE8" s="456">
        <v>17.509830000000001</v>
      </c>
      <c r="BF8" s="456">
        <v>17.948340000000002</v>
      </c>
      <c r="BG8" s="456">
        <v>14.16704</v>
      </c>
      <c r="BH8" s="456">
        <v>11.82193</v>
      </c>
      <c r="BI8" s="456">
        <v>12.013590000000001</v>
      </c>
      <c r="BJ8" s="456">
        <v>15.267950000000001</v>
      </c>
      <c r="BK8" s="456">
        <v>17.514610000000001</v>
      </c>
      <c r="BL8" s="456">
        <v>15.14203</v>
      </c>
      <c r="BM8" s="456">
        <v>11.891590000000001</v>
      </c>
      <c r="BN8" s="456">
        <v>9.9934010000000004</v>
      </c>
      <c r="BO8" s="456">
        <v>12.19557</v>
      </c>
      <c r="BP8" s="456">
        <v>14.13809</v>
      </c>
      <c r="BQ8" s="456">
        <v>17.052579999999999</v>
      </c>
      <c r="BR8" s="456">
        <v>17.61346</v>
      </c>
      <c r="BS8" s="456">
        <v>13.88001</v>
      </c>
      <c r="BT8" s="456">
        <v>11.30636</v>
      </c>
      <c r="BU8" s="456">
        <v>10.97386</v>
      </c>
      <c r="BV8" s="456">
        <v>13.890359999999999</v>
      </c>
    </row>
    <row r="9" spans="1:74" ht="11.1" customHeight="1" x14ac:dyDescent="0.2">
      <c r="A9" s="234" t="s">
        <v>693</v>
      </c>
      <c r="B9" s="446" t="s">
        <v>1026</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7.0125200000000003</v>
      </c>
      <c r="AX9" s="468">
        <v>8.5279500000000006</v>
      </c>
      <c r="AY9" s="456">
        <v>8.2550399999999993</v>
      </c>
      <c r="AZ9" s="456">
        <v>6.7234400000000001</v>
      </c>
      <c r="BA9" s="456">
        <v>7.1506499999999997</v>
      </c>
      <c r="BB9" s="456">
        <v>7.5998999999999999</v>
      </c>
      <c r="BC9" s="456">
        <v>8.8175100000000004</v>
      </c>
      <c r="BD9" s="456">
        <v>8.5500600000000002</v>
      </c>
      <c r="BE9" s="456">
        <v>8.8350600000000004</v>
      </c>
      <c r="BF9" s="456">
        <v>8.8350600000000004</v>
      </c>
      <c r="BG9" s="456">
        <v>8.1658500000000007</v>
      </c>
      <c r="BH9" s="456">
        <v>7.3631599999999997</v>
      </c>
      <c r="BI9" s="456">
        <v>7.3181599999999998</v>
      </c>
      <c r="BJ9" s="456">
        <v>8.6644699999999997</v>
      </c>
      <c r="BK9" s="456">
        <v>8.8350600000000004</v>
      </c>
      <c r="BL9" s="456">
        <v>7.5168200000000001</v>
      </c>
      <c r="BM9" s="456">
        <v>7.6452200000000001</v>
      </c>
      <c r="BN9" s="456">
        <v>7.8546800000000001</v>
      </c>
      <c r="BO9" s="456">
        <v>8.1119299999999992</v>
      </c>
      <c r="BP9" s="456">
        <v>8.5500600000000002</v>
      </c>
      <c r="BQ9" s="456">
        <v>8.8350600000000004</v>
      </c>
      <c r="BR9" s="456">
        <v>8.0238300000000002</v>
      </c>
      <c r="BS9" s="456">
        <v>7.3792200000000001</v>
      </c>
      <c r="BT9" s="456">
        <v>7.4510199999999998</v>
      </c>
      <c r="BU9" s="456">
        <v>8.3119800000000001</v>
      </c>
      <c r="BV9" s="456">
        <v>8.8350600000000004</v>
      </c>
    </row>
    <row r="10" spans="1:74" ht="11.1" customHeight="1" x14ac:dyDescent="0.2">
      <c r="A10" s="235" t="s">
        <v>694</v>
      </c>
      <c r="B10" s="446" t="s">
        <v>1019</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0.85617357199999999</v>
      </c>
      <c r="AN10" s="468">
        <v>0.71235411400000004</v>
      </c>
      <c r="AO10" s="468">
        <v>0.79408911599999998</v>
      </c>
      <c r="AP10" s="468">
        <v>0.870414154</v>
      </c>
      <c r="AQ10" s="468">
        <v>0.91844188900000001</v>
      </c>
      <c r="AR10" s="468">
        <v>0.85021181000000001</v>
      </c>
      <c r="AS10" s="468">
        <v>0.77138016700000001</v>
      </c>
      <c r="AT10" s="468">
        <v>0.78564677599999999</v>
      </c>
      <c r="AU10" s="468">
        <v>0.57464868199999997</v>
      </c>
      <c r="AV10" s="468">
        <v>0.64417313700000001</v>
      </c>
      <c r="AW10" s="468">
        <v>0.64997609999999995</v>
      </c>
      <c r="AX10" s="468">
        <v>0.67209459999999999</v>
      </c>
      <c r="AY10" s="456">
        <v>0.71708490000000003</v>
      </c>
      <c r="AZ10" s="456">
        <v>0.66471029999999998</v>
      </c>
      <c r="BA10" s="456">
        <v>0.80142959999999996</v>
      </c>
      <c r="BB10" s="456">
        <v>0.89097749999999998</v>
      </c>
      <c r="BC10" s="456">
        <v>0.91324209999999995</v>
      </c>
      <c r="BD10" s="456">
        <v>0.87411749999999999</v>
      </c>
      <c r="BE10" s="456">
        <v>0.80592960000000002</v>
      </c>
      <c r="BF10" s="456">
        <v>0.71258560000000004</v>
      </c>
      <c r="BG10" s="456">
        <v>0.62269549999999996</v>
      </c>
      <c r="BH10" s="456">
        <v>0.65209059999999996</v>
      </c>
      <c r="BI10" s="456">
        <v>0.67887169999999997</v>
      </c>
      <c r="BJ10" s="456">
        <v>0.72120989999999996</v>
      </c>
      <c r="BK10" s="456">
        <v>0.77897899999999998</v>
      </c>
      <c r="BL10" s="456">
        <v>0.70468019999999998</v>
      </c>
      <c r="BM10" s="456">
        <v>0.83364300000000002</v>
      </c>
      <c r="BN10" s="456">
        <v>0.91437710000000005</v>
      </c>
      <c r="BO10" s="456">
        <v>0.93139070000000002</v>
      </c>
      <c r="BP10" s="456">
        <v>0.88759239999999995</v>
      </c>
      <c r="BQ10" s="456">
        <v>0.81647709999999996</v>
      </c>
      <c r="BR10" s="456">
        <v>0.72065849999999998</v>
      </c>
      <c r="BS10" s="456">
        <v>0.6288205</v>
      </c>
      <c r="BT10" s="456">
        <v>0.65747739999999999</v>
      </c>
      <c r="BU10" s="456">
        <v>0.6836508</v>
      </c>
      <c r="BV10" s="456">
        <v>0.71726730000000005</v>
      </c>
    </row>
    <row r="11" spans="1:74" ht="11.1" customHeight="1" x14ac:dyDescent="0.2">
      <c r="A11" s="234" t="s">
        <v>1591</v>
      </c>
      <c r="B11" s="446" t="s">
        <v>1020</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11.227496221999999</v>
      </c>
      <c r="AN11" s="468">
        <v>9.5120554449999997</v>
      </c>
      <c r="AO11" s="468">
        <v>11.873343651000001</v>
      </c>
      <c r="AP11" s="468">
        <v>10.366739963000001</v>
      </c>
      <c r="AQ11" s="468">
        <v>7.8746078150000001</v>
      </c>
      <c r="AR11" s="468">
        <v>6.6093229349999998</v>
      </c>
      <c r="AS11" s="468">
        <v>4.9371262859999998</v>
      </c>
      <c r="AT11" s="468">
        <v>4.6992319650000001</v>
      </c>
      <c r="AU11" s="468">
        <v>4.9361050100000003</v>
      </c>
      <c r="AV11" s="468">
        <v>9.4786874819999998</v>
      </c>
      <c r="AW11" s="468">
        <v>9.31297</v>
      </c>
      <c r="AX11" s="468">
        <v>9.1084840000000007</v>
      </c>
      <c r="AY11" s="456">
        <v>11.59676</v>
      </c>
      <c r="AZ11" s="456">
        <v>9.4227910000000001</v>
      </c>
      <c r="BA11" s="456">
        <v>12.118130000000001</v>
      </c>
      <c r="BB11" s="456">
        <v>10.55978</v>
      </c>
      <c r="BC11" s="456">
        <v>7.8134370000000004</v>
      </c>
      <c r="BD11" s="456">
        <v>6.7128480000000001</v>
      </c>
      <c r="BE11" s="456">
        <v>5.1473310000000003</v>
      </c>
      <c r="BF11" s="456">
        <v>4.6740529999999998</v>
      </c>
      <c r="BG11" s="456">
        <v>5.0656790000000003</v>
      </c>
      <c r="BH11" s="456">
        <v>8.9373819999999995</v>
      </c>
      <c r="BI11" s="456">
        <v>9.7047570000000007</v>
      </c>
      <c r="BJ11" s="456">
        <v>8.9840099999999996</v>
      </c>
      <c r="BK11" s="456">
        <v>11.453239999999999</v>
      </c>
      <c r="BL11" s="456">
        <v>9.5019860000000005</v>
      </c>
      <c r="BM11" s="456">
        <v>11.931839999999999</v>
      </c>
      <c r="BN11" s="456">
        <v>10.17137</v>
      </c>
      <c r="BO11" s="456">
        <v>7.8417519999999996</v>
      </c>
      <c r="BP11" s="456">
        <v>6.4878939999999998</v>
      </c>
      <c r="BQ11" s="456">
        <v>5.3364469999999997</v>
      </c>
      <c r="BR11" s="456">
        <v>4.4888089999999998</v>
      </c>
      <c r="BS11" s="456">
        <v>5.1047989999999999</v>
      </c>
      <c r="BT11" s="456">
        <v>8.9725409999999997</v>
      </c>
      <c r="BU11" s="456">
        <v>10.0063</v>
      </c>
      <c r="BV11" s="456">
        <v>8.8468809999999998</v>
      </c>
    </row>
    <row r="12" spans="1:74" ht="11.1" customHeight="1" x14ac:dyDescent="0.2">
      <c r="A12" s="234" t="s">
        <v>1592</v>
      </c>
      <c r="B12" s="446" t="s">
        <v>1021</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1.4438254049999999</v>
      </c>
      <c r="AN12" s="468">
        <v>1.611649595</v>
      </c>
      <c r="AO12" s="468">
        <v>2.5318827829999999</v>
      </c>
      <c r="AP12" s="468">
        <v>2.7291309799999999</v>
      </c>
      <c r="AQ12" s="468">
        <v>3.2640093160000001</v>
      </c>
      <c r="AR12" s="468">
        <v>3.511642675</v>
      </c>
      <c r="AS12" s="468">
        <v>3.882513485</v>
      </c>
      <c r="AT12" s="468">
        <v>3.8448743109999999</v>
      </c>
      <c r="AU12" s="468">
        <v>3.3020440340000001</v>
      </c>
      <c r="AV12" s="468">
        <v>2.6028353160000002</v>
      </c>
      <c r="AW12" s="468">
        <v>1.439937</v>
      </c>
      <c r="AX12" s="468">
        <v>1.1711370000000001</v>
      </c>
      <c r="AY12" s="456">
        <v>1.8618760000000001</v>
      </c>
      <c r="AZ12" s="456">
        <v>2.2428539999999999</v>
      </c>
      <c r="BA12" s="456">
        <v>3.3825560000000001</v>
      </c>
      <c r="BB12" s="456">
        <v>3.5747490000000002</v>
      </c>
      <c r="BC12" s="456">
        <v>4.1932340000000003</v>
      </c>
      <c r="BD12" s="456">
        <v>4.4621409999999999</v>
      </c>
      <c r="BE12" s="456">
        <v>4.8640090000000002</v>
      </c>
      <c r="BF12" s="456">
        <v>4.5895840000000003</v>
      </c>
      <c r="BG12" s="456">
        <v>3.7971400000000002</v>
      </c>
      <c r="BH12" s="456">
        <v>2.8707349999999998</v>
      </c>
      <c r="BI12" s="456">
        <v>1.6642330000000001</v>
      </c>
      <c r="BJ12" s="456">
        <v>1.358495</v>
      </c>
      <c r="BK12" s="456">
        <v>2.164784</v>
      </c>
      <c r="BL12" s="456">
        <v>2.6620699999999999</v>
      </c>
      <c r="BM12" s="456">
        <v>3.9517190000000002</v>
      </c>
      <c r="BN12" s="456">
        <v>4.1023399999999999</v>
      </c>
      <c r="BO12" s="456">
        <v>4.9430050000000003</v>
      </c>
      <c r="BP12" s="456">
        <v>5.4249580000000002</v>
      </c>
      <c r="BQ12" s="456">
        <v>5.7866020000000002</v>
      </c>
      <c r="BR12" s="456">
        <v>5.4229329999999996</v>
      </c>
      <c r="BS12" s="456">
        <v>4.4973650000000003</v>
      </c>
      <c r="BT12" s="456">
        <v>3.463778</v>
      </c>
      <c r="BU12" s="456">
        <v>2.0748799999999998</v>
      </c>
      <c r="BV12" s="456">
        <v>1.489814</v>
      </c>
    </row>
    <row r="13" spans="1:74" ht="11.1" customHeight="1" x14ac:dyDescent="0.2">
      <c r="A13" s="234" t="s">
        <v>695</v>
      </c>
      <c r="B13" s="478" t="s">
        <v>1577</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0.64086605200000002</v>
      </c>
      <c r="AN13" s="468">
        <v>0.54425226699999996</v>
      </c>
      <c r="AO13" s="468">
        <v>0.36760502499999997</v>
      </c>
      <c r="AP13" s="468">
        <v>0.376882194</v>
      </c>
      <c r="AQ13" s="468">
        <v>0.37291226799999999</v>
      </c>
      <c r="AR13" s="468">
        <v>0.55905119999999997</v>
      </c>
      <c r="AS13" s="468">
        <v>0.62646261299999995</v>
      </c>
      <c r="AT13" s="468">
        <v>0.43244403100000001</v>
      </c>
      <c r="AU13" s="468">
        <v>0.469763335</v>
      </c>
      <c r="AV13" s="468">
        <v>0.49888031999999999</v>
      </c>
      <c r="AW13" s="468">
        <v>0.52731589999999995</v>
      </c>
      <c r="AX13" s="468">
        <v>0.59987840000000003</v>
      </c>
      <c r="AY13" s="456">
        <v>0.57942450000000001</v>
      </c>
      <c r="AZ13" s="456">
        <v>0.49292619999999998</v>
      </c>
      <c r="BA13" s="456">
        <v>0.41129199999999999</v>
      </c>
      <c r="BB13" s="456">
        <v>0.44203409999999999</v>
      </c>
      <c r="BC13" s="456">
        <v>0.42759639999999999</v>
      </c>
      <c r="BD13" s="456">
        <v>0.52701739999999997</v>
      </c>
      <c r="BE13" s="456">
        <v>0.59860120000000006</v>
      </c>
      <c r="BF13" s="456">
        <v>0.51778610000000003</v>
      </c>
      <c r="BG13" s="456">
        <v>0.53102640000000001</v>
      </c>
      <c r="BH13" s="456">
        <v>0.49639339999999998</v>
      </c>
      <c r="BI13" s="456">
        <v>0.43991520000000001</v>
      </c>
      <c r="BJ13" s="456">
        <v>0.49236829999999998</v>
      </c>
      <c r="BK13" s="456">
        <v>0.59075040000000001</v>
      </c>
      <c r="BL13" s="456">
        <v>0.48855799999999999</v>
      </c>
      <c r="BM13" s="456">
        <v>0.3647125</v>
      </c>
      <c r="BN13" s="456">
        <v>0.4138328</v>
      </c>
      <c r="BO13" s="456">
        <v>0.39005269999999997</v>
      </c>
      <c r="BP13" s="456">
        <v>0.50828390000000001</v>
      </c>
      <c r="BQ13" s="456">
        <v>0.55678539999999999</v>
      </c>
      <c r="BR13" s="456">
        <v>0.4469226</v>
      </c>
      <c r="BS13" s="456">
        <v>0.46385539999999997</v>
      </c>
      <c r="BT13" s="456">
        <v>0.46922829999999999</v>
      </c>
      <c r="BU13" s="456">
        <v>0.43524459999999998</v>
      </c>
      <c r="BV13" s="456">
        <v>0.48608380000000001</v>
      </c>
    </row>
    <row r="14" spans="1:74" ht="11.1" customHeight="1" x14ac:dyDescent="0.2">
      <c r="A14" s="234" t="s">
        <v>697</v>
      </c>
      <c r="B14" s="476" t="s">
        <v>1578</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58.822450000000003</v>
      </c>
      <c r="AY14" s="456">
        <v>60.522950000000002</v>
      </c>
      <c r="AZ14" s="456">
        <v>52.299909999999997</v>
      </c>
      <c r="BA14" s="456">
        <v>52.943370000000002</v>
      </c>
      <c r="BB14" s="456">
        <v>49.141019999999997</v>
      </c>
      <c r="BC14" s="456">
        <v>53.002229999999997</v>
      </c>
      <c r="BD14" s="456">
        <v>59.572780000000002</v>
      </c>
      <c r="BE14" s="456">
        <v>66.840419999999995</v>
      </c>
      <c r="BF14" s="456">
        <v>65.81232</v>
      </c>
      <c r="BG14" s="456">
        <v>56.29645</v>
      </c>
      <c r="BH14" s="456">
        <v>52.89087</v>
      </c>
      <c r="BI14" s="456">
        <v>51.80274</v>
      </c>
      <c r="BJ14" s="456">
        <v>57.422269999999997</v>
      </c>
      <c r="BK14" s="456">
        <v>60.842300000000002</v>
      </c>
      <c r="BL14" s="456">
        <v>52.667499999999997</v>
      </c>
      <c r="BM14" s="456">
        <v>53.257199999999997</v>
      </c>
      <c r="BN14" s="456">
        <v>49.62838</v>
      </c>
      <c r="BO14" s="456">
        <v>53.74239</v>
      </c>
      <c r="BP14" s="456">
        <v>60.462510000000002</v>
      </c>
      <c r="BQ14" s="456">
        <v>67.877200000000002</v>
      </c>
      <c r="BR14" s="456">
        <v>66.866510000000005</v>
      </c>
      <c r="BS14" s="456">
        <v>57.16939</v>
      </c>
      <c r="BT14" s="456">
        <v>53.570999999999998</v>
      </c>
      <c r="BU14" s="456">
        <v>51.895960000000002</v>
      </c>
      <c r="BV14" s="456">
        <v>57.130249999999997</v>
      </c>
    </row>
    <row r="15" spans="1:74" ht="11.1"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74"/>
      <c r="AZ15" s="474"/>
      <c r="BA15" s="474"/>
      <c r="BB15" s="474"/>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703</v>
      </c>
      <c r="B16" s="477" t="s">
        <v>1031</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29.832229192</v>
      </c>
      <c r="AN16" s="301">
        <v>26.192082006</v>
      </c>
      <c r="AO16" s="301">
        <v>25.221309738999999</v>
      </c>
      <c r="AP16" s="301">
        <v>23.372670986999999</v>
      </c>
      <c r="AQ16" s="301">
        <v>24.529803731000001</v>
      </c>
      <c r="AR16" s="301">
        <v>28.322565863000001</v>
      </c>
      <c r="AS16" s="301">
        <v>32.503887061</v>
      </c>
      <c r="AT16" s="301">
        <v>31.110678272000001</v>
      </c>
      <c r="AU16" s="301">
        <v>26.502278822000001</v>
      </c>
      <c r="AV16" s="301">
        <v>25.108274573999999</v>
      </c>
      <c r="AW16" s="301">
        <v>23.747879999999999</v>
      </c>
      <c r="AX16" s="301">
        <v>28.362220000000001</v>
      </c>
      <c r="AY16" s="462">
        <v>28.203620000000001</v>
      </c>
      <c r="AZ16" s="462">
        <v>24.647490000000001</v>
      </c>
      <c r="BA16" s="462">
        <v>24.5517</v>
      </c>
      <c r="BB16" s="462">
        <v>23.318249999999999</v>
      </c>
      <c r="BC16" s="462">
        <v>24.440370000000001</v>
      </c>
      <c r="BD16" s="462">
        <v>28.246449999999999</v>
      </c>
      <c r="BE16" s="462">
        <v>32.494100000000003</v>
      </c>
      <c r="BF16" s="462">
        <v>31.885760000000001</v>
      </c>
      <c r="BG16" s="462">
        <v>26.6188</v>
      </c>
      <c r="BH16" s="462">
        <v>24.45562</v>
      </c>
      <c r="BI16" s="462">
        <v>24.163620000000002</v>
      </c>
      <c r="BJ16" s="462">
        <v>27.537559999999999</v>
      </c>
      <c r="BK16" s="462">
        <v>27.671959999999999</v>
      </c>
      <c r="BL16" s="462">
        <v>24.254190000000001</v>
      </c>
      <c r="BM16" s="462">
        <v>24.215150000000001</v>
      </c>
      <c r="BN16" s="462">
        <v>22.84639</v>
      </c>
      <c r="BO16" s="462">
        <v>24.264980000000001</v>
      </c>
      <c r="BP16" s="462">
        <v>28.25168</v>
      </c>
      <c r="BQ16" s="462">
        <v>32.54083</v>
      </c>
      <c r="BR16" s="462">
        <v>31.938839999999999</v>
      </c>
      <c r="BS16" s="462">
        <v>26.701969999999999</v>
      </c>
      <c r="BT16" s="462">
        <v>24.708950000000002</v>
      </c>
      <c r="BU16" s="462">
        <v>23.92428</v>
      </c>
      <c r="BV16" s="462">
        <v>27.103860000000001</v>
      </c>
    </row>
    <row r="17" spans="1:74" ht="11.1" customHeight="1" x14ac:dyDescent="0.2">
      <c r="A17" s="234" t="s">
        <v>698</v>
      </c>
      <c r="B17" s="478" t="s">
        <v>1025</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7.5079674350000003</v>
      </c>
      <c r="AN17" s="468">
        <v>6.0396144009999997</v>
      </c>
      <c r="AO17" s="468">
        <v>4.9431980680000001</v>
      </c>
      <c r="AP17" s="468">
        <v>5.0753725440000004</v>
      </c>
      <c r="AQ17" s="468">
        <v>7.004831706</v>
      </c>
      <c r="AR17" s="468">
        <v>8.5817359629999999</v>
      </c>
      <c r="AS17" s="468">
        <v>10.852001531000001</v>
      </c>
      <c r="AT17" s="468">
        <v>10.527955379</v>
      </c>
      <c r="AU17" s="468">
        <v>8.2486934640000005</v>
      </c>
      <c r="AV17" s="468">
        <v>6.466261405</v>
      </c>
      <c r="AW17" s="468">
        <v>6.0765779999999996</v>
      </c>
      <c r="AX17" s="468">
        <v>7.019482</v>
      </c>
      <c r="AY17" s="456">
        <v>6.3070040000000001</v>
      </c>
      <c r="AZ17" s="456">
        <v>4.7275910000000003</v>
      </c>
      <c r="BA17" s="456">
        <v>4.2818189999999996</v>
      </c>
      <c r="BB17" s="456">
        <v>4.2801179999999999</v>
      </c>
      <c r="BC17" s="456">
        <v>6.2927609999999996</v>
      </c>
      <c r="BD17" s="456">
        <v>8.2124059999999997</v>
      </c>
      <c r="BE17" s="456">
        <v>10.30791</v>
      </c>
      <c r="BF17" s="456">
        <v>10.673579999999999</v>
      </c>
      <c r="BG17" s="456">
        <v>7.4791100000000004</v>
      </c>
      <c r="BH17" s="456">
        <v>5.3103550000000004</v>
      </c>
      <c r="BI17" s="456">
        <v>5.8032209999999997</v>
      </c>
      <c r="BJ17" s="456">
        <v>6.7352179999999997</v>
      </c>
      <c r="BK17" s="456">
        <v>6.3062569999999996</v>
      </c>
      <c r="BL17" s="456">
        <v>4.6437910000000002</v>
      </c>
      <c r="BM17" s="456">
        <v>3.9494899999999999</v>
      </c>
      <c r="BN17" s="456">
        <v>4.5897819999999996</v>
      </c>
      <c r="BO17" s="456">
        <v>6.1079780000000001</v>
      </c>
      <c r="BP17" s="456">
        <v>7.9259430000000002</v>
      </c>
      <c r="BQ17" s="456">
        <v>9.9231280000000002</v>
      </c>
      <c r="BR17" s="456">
        <v>10.60427</v>
      </c>
      <c r="BS17" s="456">
        <v>7.3142610000000001</v>
      </c>
      <c r="BT17" s="456">
        <v>4.9039219999999997</v>
      </c>
      <c r="BU17" s="456">
        <v>5.3451329999999997</v>
      </c>
      <c r="BV17" s="456">
        <v>6.3941889999999999</v>
      </c>
    </row>
    <row r="18" spans="1:74" ht="11.1" customHeight="1" x14ac:dyDescent="0.2">
      <c r="A18" s="234" t="s">
        <v>699</v>
      </c>
      <c r="B18" s="478" t="s">
        <v>474</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8.2216696129999995</v>
      </c>
      <c r="AO18" s="468">
        <v>5.4885183870000001</v>
      </c>
      <c r="AP18" s="468">
        <v>4.3993128629999996</v>
      </c>
      <c r="AQ18" s="468">
        <v>5.9444854720000002</v>
      </c>
      <c r="AR18" s="468">
        <v>7.8042734239999998</v>
      </c>
      <c r="AS18" s="468">
        <v>10.170733222999999</v>
      </c>
      <c r="AT18" s="468">
        <v>10.133418289</v>
      </c>
      <c r="AU18" s="468">
        <v>8.6639342880000001</v>
      </c>
      <c r="AV18" s="468">
        <v>6.8451731970000003</v>
      </c>
      <c r="AW18" s="468">
        <v>6.4384199999999998</v>
      </c>
      <c r="AX18" s="468">
        <v>8.5385779999999993</v>
      </c>
      <c r="AY18" s="456">
        <v>8.7949889999999993</v>
      </c>
      <c r="AZ18" s="456">
        <v>7.0887120000000001</v>
      </c>
      <c r="BA18" s="456">
        <v>5.1184370000000001</v>
      </c>
      <c r="BB18" s="456">
        <v>4.13706</v>
      </c>
      <c r="BC18" s="456">
        <v>5.7139769999999999</v>
      </c>
      <c r="BD18" s="456">
        <v>7.6256640000000004</v>
      </c>
      <c r="BE18" s="456">
        <v>9.8423780000000001</v>
      </c>
      <c r="BF18" s="456">
        <v>10.366210000000001</v>
      </c>
      <c r="BG18" s="456">
        <v>8.3416730000000001</v>
      </c>
      <c r="BH18" s="456">
        <v>6.0763879999999997</v>
      </c>
      <c r="BI18" s="456">
        <v>5.9170970000000001</v>
      </c>
      <c r="BJ18" s="456">
        <v>7.9823639999999996</v>
      </c>
      <c r="BK18" s="456">
        <v>8.6394140000000004</v>
      </c>
      <c r="BL18" s="456">
        <v>6.89358</v>
      </c>
      <c r="BM18" s="456">
        <v>4.9043400000000004</v>
      </c>
      <c r="BN18" s="456">
        <v>4.4692069999999999</v>
      </c>
      <c r="BO18" s="456">
        <v>5.741168</v>
      </c>
      <c r="BP18" s="456">
        <v>7.6645329999999996</v>
      </c>
      <c r="BQ18" s="456">
        <v>9.6904699999999995</v>
      </c>
      <c r="BR18" s="456">
        <v>10.39767</v>
      </c>
      <c r="BS18" s="456">
        <v>8.2741629999999997</v>
      </c>
      <c r="BT18" s="456">
        <v>5.8148439999999999</v>
      </c>
      <c r="BU18" s="456">
        <v>5.639106</v>
      </c>
      <c r="BV18" s="456">
        <v>7.6252969999999998</v>
      </c>
    </row>
    <row r="19" spans="1:74" ht="11.1" customHeight="1" x14ac:dyDescent="0.2">
      <c r="A19" s="234" t="s">
        <v>700</v>
      </c>
      <c r="B19" s="446" t="s">
        <v>1026</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0.93100000000000005</v>
      </c>
      <c r="AX19" s="468">
        <v>1.4610700000000001</v>
      </c>
      <c r="AY19" s="456">
        <v>1.4346300000000001</v>
      </c>
      <c r="AZ19" s="456">
        <v>1.29579</v>
      </c>
      <c r="BA19" s="456">
        <v>1.4346300000000001</v>
      </c>
      <c r="BB19" s="456">
        <v>1.38835</v>
      </c>
      <c r="BC19" s="456">
        <v>1.4346300000000001</v>
      </c>
      <c r="BD19" s="456">
        <v>1.38835</v>
      </c>
      <c r="BE19" s="456">
        <v>1.4346300000000001</v>
      </c>
      <c r="BF19" s="456">
        <v>1.4346300000000001</v>
      </c>
      <c r="BG19" s="456">
        <v>1.3348599999999999</v>
      </c>
      <c r="BH19" s="456">
        <v>0.86028000000000004</v>
      </c>
      <c r="BI19" s="456">
        <v>1.3090200000000001</v>
      </c>
      <c r="BJ19" s="456">
        <v>1.4346300000000001</v>
      </c>
      <c r="BK19" s="456">
        <v>1.4346300000000001</v>
      </c>
      <c r="BL19" s="456">
        <v>1.29579</v>
      </c>
      <c r="BM19" s="456">
        <v>1.4346300000000001</v>
      </c>
      <c r="BN19" s="456">
        <v>0.57892999999999994</v>
      </c>
      <c r="BO19" s="456">
        <v>0.97992999999999997</v>
      </c>
      <c r="BP19" s="456">
        <v>1.38835</v>
      </c>
      <c r="BQ19" s="456">
        <v>1.4346300000000001</v>
      </c>
      <c r="BR19" s="456">
        <v>1.4346300000000001</v>
      </c>
      <c r="BS19" s="456">
        <v>1.38835</v>
      </c>
      <c r="BT19" s="456">
        <v>1.4346300000000001</v>
      </c>
      <c r="BU19" s="456">
        <v>1.38835</v>
      </c>
      <c r="BV19" s="456">
        <v>1.4346300000000001</v>
      </c>
    </row>
    <row r="20" spans="1:74" ht="11.1" customHeight="1" x14ac:dyDescent="0.2">
      <c r="A20" s="235" t="s">
        <v>701</v>
      </c>
      <c r="B20" s="446" t="s">
        <v>1019</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1.1396311299999999</v>
      </c>
      <c r="AN20" s="468">
        <v>1.0392326629999999</v>
      </c>
      <c r="AO20" s="468">
        <v>1.1539448910000001</v>
      </c>
      <c r="AP20" s="468">
        <v>1.1753697759999999</v>
      </c>
      <c r="AQ20" s="468">
        <v>1.252531713</v>
      </c>
      <c r="AR20" s="468">
        <v>1.142712935</v>
      </c>
      <c r="AS20" s="468">
        <v>0.98879302700000005</v>
      </c>
      <c r="AT20" s="468">
        <v>1.0264270049999999</v>
      </c>
      <c r="AU20" s="468">
        <v>0.76100116200000001</v>
      </c>
      <c r="AV20" s="468">
        <v>0.85839703000000001</v>
      </c>
      <c r="AW20" s="468">
        <v>0.87601549999999995</v>
      </c>
      <c r="AX20" s="468">
        <v>0.93913020000000003</v>
      </c>
      <c r="AY20" s="456">
        <v>1.1204460000000001</v>
      </c>
      <c r="AZ20" s="456">
        <v>1.0313460000000001</v>
      </c>
      <c r="BA20" s="456">
        <v>1.1390960000000001</v>
      </c>
      <c r="BB20" s="456">
        <v>1.2892619999999999</v>
      </c>
      <c r="BC20" s="456">
        <v>1.4563060000000001</v>
      </c>
      <c r="BD20" s="456">
        <v>1.359518</v>
      </c>
      <c r="BE20" s="456">
        <v>1.381677</v>
      </c>
      <c r="BF20" s="456">
        <v>1.2067829999999999</v>
      </c>
      <c r="BG20" s="456">
        <v>1.0823590000000001</v>
      </c>
      <c r="BH20" s="456">
        <v>1.0248710000000001</v>
      </c>
      <c r="BI20" s="456">
        <v>0.99001209999999995</v>
      </c>
      <c r="BJ20" s="456">
        <v>1.0161089999999999</v>
      </c>
      <c r="BK20" s="456">
        <v>1.1738379999999999</v>
      </c>
      <c r="BL20" s="456">
        <v>1.064794</v>
      </c>
      <c r="BM20" s="456">
        <v>1.1647810000000001</v>
      </c>
      <c r="BN20" s="456">
        <v>1.306503</v>
      </c>
      <c r="BO20" s="456">
        <v>1.4686630000000001</v>
      </c>
      <c r="BP20" s="456">
        <v>1.367812</v>
      </c>
      <c r="BQ20" s="456">
        <v>1.387621</v>
      </c>
      <c r="BR20" s="456">
        <v>1.210906</v>
      </c>
      <c r="BS20" s="456">
        <v>1.085126</v>
      </c>
      <c r="BT20" s="456">
        <v>1.0268550000000001</v>
      </c>
      <c r="BU20" s="456">
        <v>0.99134339999999999</v>
      </c>
      <c r="BV20" s="456">
        <v>1.0170630000000001</v>
      </c>
    </row>
    <row r="21" spans="1:74" ht="11.1" customHeight="1" x14ac:dyDescent="0.2">
      <c r="A21" s="234" t="s">
        <v>1593</v>
      </c>
      <c r="B21" s="446" t="s">
        <v>1020</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9.7637447389999998</v>
      </c>
      <c r="AN21" s="468">
        <v>9.3134759890000005</v>
      </c>
      <c r="AO21" s="468">
        <v>11.862016475000001</v>
      </c>
      <c r="AP21" s="468">
        <v>10.969647256</v>
      </c>
      <c r="AQ21" s="468">
        <v>8.4258166140000004</v>
      </c>
      <c r="AR21" s="468">
        <v>8.911331594</v>
      </c>
      <c r="AS21" s="468">
        <v>8.6077558740000004</v>
      </c>
      <c r="AT21" s="468">
        <v>7.5758945110000004</v>
      </c>
      <c r="AU21" s="468">
        <v>7.0852056619999999</v>
      </c>
      <c r="AV21" s="468">
        <v>10.039786913</v>
      </c>
      <c r="AW21" s="468">
        <v>9.2606680000000008</v>
      </c>
      <c r="AX21" s="468">
        <v>10.19694</v>
      </c>
      <c r="AY21" s="456">
        <v>10.238300000000001</v>
      </c>
      <c r="AZ21" s="456">
        <v>10.253209999999999</v>
      </c>
      <c r="BA21" s="456">
        <v>12.17681</v>
      </c>
      <c r="BB21" s="456">
        <v>11.778029999999999</v>
      </c>
      <c r="BC21" s="456">
        <v>9.0046879999999998</v>
      </c>
      <c r="BD21" s="456">
        <v>9.0933670000000006</v>
      </c>
      <c r="BE21" s="456">
        <v>8.9663090000000008</v>
      </c>
      <c r="BF21" s="456">
        <v>7.6966729999999997</v>
      </c>
      <c r="BG21" s="456">
        <v>7.89994</v>
      </c>
      <c r="BH21" s="456">
        <v>10.77242</v>
      </c>
      <c r="BI21" s="456">
        <v>9.8505179999999992</v>
      </c>
      <c r="BJ21" s="456">
        <v>10.04904</v>
      </c>
      <c r="BK21" s="456">
        <v>9.6785610000000002</v>
      </c>
      <c r="BL21" s="456">
        <v>9.981916</v>
      </c>
      <c r="BM21" s="456">
        <v>12.238189999999999</v>
      </c>
      <c r="BN21" s="456">
        <v>11.32381</v>
      </c>
      <c r="BO21" s="456">
        <v>9.2254930000000002</v>
      </c>
      <c r="BP21" s="456">
        <v>9.0516710000000007</v>
      </c>
      <c r="BQ21" s="456">
        <v>9.2341180000000005</v>
      </c>
      <c r="BR21" s="456">
        <v>7.5175479999999997</v>
      </c>
      <c r="BS21" s="456">
        <v>7.9611910000000004</v>
      </c>
      <c r="BT21" s="456">
        <v>10.95701</v>
      </c>
      <c r="BU21" s="456">
        <v>10.154999999999999</v>
      </c>
      <c r="BV21" s="456">
        <v>10.24194</v>
      </c>
    </row>
    <row r="22" spans="1:74" ht="11.1" customHeight="1" x14ac:dyDescent="0.2">
      <c r="A22" s="234" t="s">
        <v>1594</v>
      </c>
      <c r="B22" s="446" t="s">
        <v>1021</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0.10813368900000001</v>
      </c>
      <c r="AN22" s="468">
        <v>0.11460245099999999</v>
      </c>
      <c r="AO22" s="468">
        <v>0.180595221</v>
      </c>
      <c r="AP22" s="468">
        <v>0.182536848</v>
      </c>
      <c r="AQ22" s="468">
        <v>0.25963836600000001</v>
      </c>
      <c r="AR22" s="468">
        <v>0.28677540499999998</v>
      </c>
      <c r="AS22" s="468">
        <v>0.30743425600000002</v>
      </c>
      <c r="AT22" s="468">
        <v>0.29385827799999997</v>
      </c>
      <c r="AU22" s="468">
        <v>0.24910395499999999</v>
      </c>
      <c r="AV22" s="468">
        <v>0.208801813</v>
      </c>
      <c r="AW22" s="468">
        <v>0.1251564</v>
      </c>
      <c r="AX22" s="468">
        <v>0.1331994</v>
      </c>
      <c r="AY22" s="456">
        <v>0.17318700000000001</v>
      </c>
      <c r="AZ22" s="456">
        <v>0.17251179999999999</v>
      </c>
      <c r="BA22" s="456">
        <v>0.30463499999999999</v>
      </c>
      <c r="BB22" s="456">
        <v>0.32564650000000001</v>
      </c>
      <c r="BC22" s="456">
        <v>0.39839730000000001</v>
      </c>
      <c r="BD22" s="456">
        <v>0.42077150000000002</v>
      </c>
      <c r="BE22" s="456">
        <v>0.45433259999999998</v>
      </c>
      <c r="BF22" s="456">
        <v>0.424985</v>
      </c>
      <c r="BG22" s="456">
        <v>0.4373763</v>
      </c>
      <c r="BH22" s="456">
        <v>0.3609002</v>
      </c>
      <c r="BI22" s="456">
        <v>0.25059599999999999</v>
      </c>
      <c r="BJ22" s="456">
        <v>0.25143959999999999</v>
      </c>
      <c r="BK22" s="456">
        <v>0.29214879999999999</v>
      </c>
      <c r="BL22" s="456">
        <v>0.29626279999999999</v>
      </c>
      <c r="BM22" s="456">
        <v>0.43969970000000003</v>
      </c>
      <c r="BN22" s="456">
        <v>0.46058209999999999</v>
      </c>
      <c r="BO22" s="456">
        <v>0.60513740000000005</v>
      </c>
      <c r="BP22" s="456">
        <v>0.70679040000000004</v>
      </c>
      <c r="BQ22" s="456">
        <v>0.76284830000000003</v>
      </c>
      <c r="BR22" s="456">
        <v>0.6907953</v>
      </c>
      <c r="BS22" s="456">
        <v>0.6416115</v>
      </c>
      <c r="BT22" s="456">
        <v>0.52290899999999996</v>
      </c>
      <c r="BU22" s="456">
        <v>0.36333539999999998</v>
      </c>
      <c r="BV22" s="456">
        <v>0.32216990000000001</v>
      </c>
    </row>
    <row r="23" spans="1:74" ht="11.1" customHeight="1" x14ac:dyDescent="0.2">
      <c r="A23" s="234" t="s">
        <v>702</v>
      </c>
      <c r="B23" s="478" t="s">
        <v>1577</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0.15705050500000001</v>
      </c>
      <c r="AN23" s="468">
        <v>0.107417889</v>
      </c>
      <c r="AO23" s="468">
        <v>8.9916697000000004E-2</v>
      </c>
      <c r="AP23" s="468">
        <v>0.12745670000000001</v>
      </c>
      <c r="AQ23" s="468">
        <v>0.15103085999999999</v>
      </c>
      <c r="AR23" s="468">
        <v>0.16182754199999999</v>
      </c>
      <c r="AS23" s="468">
        <v>0.11899115</v>
      </c>
      <c r="AT23" s="468">
        <v>8.9824810000000005E-2</v>
      </c>
      <c r="AU23" s="468">
        <v>6.4528291000000002E-2</v>
      </c>
      <c r="AV23" s="468">
        <v>7.5575216000000001E-2</v>
      </c>
      <c r="AW23" s="468">
        <v>4.0043599999999999E-2</v>
      </c>
      <c r="AX23" s="468">
        <v>7.3828900000000003E-2</v>
      </c>
      <c r="AY23" s="456">
        <v>0.13506460000000001</v>
      </c>
      <c r="AZ23" s="456">
        <v>7.8327099999999997E-2</v>
      </c>
      <c r="BA23" s="456">
        <v>9.6271399999999993E-2</v>
      </c>
      <c r="BB23" s="456">
        <v>0.1197853</v>
      </c>
      <c r="BC23" s="456">
        <v>0.1396068</v>
      </c>
      <c r="BD23" s="456">
        <v>0.1463747</v>
      </c>
      <c r="BE23" s="456">
        <v>0.1068597</v>
      </c>
      <c r="BF23" s="456">
        <v>8.2892400000000005E-2</v>
      </c>
      <c r="BG23" s="456">
        <v>4.3481100000000002E-2</v>
      </c>
      <c r="BH23" s="456">
        <v>5.0400500000000001E-2</v>
      </c>
      <c r="BI23" s="456">
        <v>4.31543E-2</v>
      </c>
      <c r="BJ23" s="456">
        <v>6.8765300000000001E-2</v>
      </c>
      <c r="BK23" s="456">
        <v>0.1471074</v>
      </c>
      <c r="BL23" s="456">
        <v>7.8051300000000004E-2</v>
      </c>
      <c r="BM23" s="456">
        <v>8.4017499999999995E-2</v>
      </c>
      <c r="BN23" s="456">
        <v>0.1175846</v>
      </c>
      <c r="BO23" s="456">
        <v>0.1366096</v>
      </c>
      <c r="BP23" s="456">
        <v>0.14657999999999999</v>
      </c>
      <c r="BQ23" s="456">
        <v>0.1080154</v>
      </c>
      <c r="BR23" s="456">
        <v>8.3021999999999999E-2</v>
      </c>
      <c r="BS23" s="456">
        <v>3.7263900000000003E-2</v>
      </c>
      <c r="BT23" s="456">
        <v>4.8784599999999997E-2</v>
      </c>
      <c r="BU23" s="456">
        <v>4.2006300000000003E-2</v>
      </c>
      <c r="BV23" s="456">
        <v>6.8570000000000006E-2</v>
      </c>
    </row>
    <row r="24" spans="1:74" ht="11.1" customHeight="1" x14ac:dyDescent="0.2">
      <c r="A24" s="234" t="s">
        <v>704</v>
      </c>
      <c r="B24" s="476" t="s">
        <v>1578</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27.784050000000001</v>
      </c>
      <c r="AY24" s="456">
        <v>28.051210000000001</v>
      </c>
      <c r="AZ24" s="456">
        <v>24.47261</v>
      </c>
      <c r="BA24" s="456">
        <v>24.13653</v>
      </c>
      <c r="BB24" s="456">
        <v>22.690840000000001</v>
      </c>
      <c r="BC24" s="456">
        <v>23.97945</v>
      </c>
      <c r="BD24" s="456">
        <v>28.24202</v>
      </c>
      <c r="BE24" s="456">
        <v>32.864370000000001</v>
      </c>
      <c r="BF24" s="456">
        <v>32.361559999999997</v>
      </c>
      <c r="BG24" s="456">
        <v>26.352029999999999</v>
      </c>
      <c r="BH24" s="456">
        <v>24.41497</v>
      </c>
      <c r="BI24" s="456">
        <v>24.225349999999999</v>
      </c>
      <c r="BJ24" s="456">
        <v>27.457940000000001</v>
      </c>
      <c r="BK24" s="456">
        <v>28.038979999999999</v>
      </c>
      <c r="BL24" s="456">
        <v>24.35378</v>
      </c>
      <c r="BM24" s="456">
        <v>23.969249999999999</v>
      </c>
      <c r="BN24" s="456">
        <v>22.652570000000001</v>
      </c>
      <c r="BO24" s="456">
        <v>24.040220000000001</v>
      </c>
      <c r="BP24" s="456">
        <v>28.343119999999999</v>
      </c>
      <c r="BQ24" s="456">
        <v>32.988790000000002</v>
      </c>
      <c r="BR24" s="456">
        <v>32.496830000000003</v>
      </c>
      <c r="BS24" s="456">
        <v>26.44088</v>
      </c>
      <c r="BT24" s="456">
        <v>24.44802</v>
      </c>
      <c r="BU24" s="456">
        <v>24.080929999999999</v>
      </c>
      <c r="BV24" s="456">
        <v>27.08672</v>
      </c>
    </row>
    <row r="25" spans="1:74" ht="11.1"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74"/>
      <c r="AZ25" s="474"/>
      <c r="BA25" s="474"/>
      <c r="BB25" s="474"/>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710</v>
      </c>
      <c r="B26" s="477" t="s">
        <v>1031</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40.971650418000003</v>
      </c>
      <c r="AN26" s="301">
        <v>35.053117084</v>
      </c>
      <c r="AO26" s="301">
        <v>34.896677658999998</v>
      </c>
      <c r="AP26" s="301">
        <v>36.2077989</v>
      </c>
      <c r="AQ26" s="301">
        <v>40.987345187999999</v>
      </c>
      <c r="AR26" s="301">
        <v>44.282898717999998</v>
      </c>
      <c r="AS26" s="301">
        <v>47.49298958</v>
      </c>
      <c r="AT26" s="301">
        <v>47.808646222999997</v>
      </c>
      <c r="AU26" s="301">
        <v>43.125915525000003</v>
      </c>
      <c r="AV26" s="301">
        <v>40.292653194000003</v>
      </c>
      <c r="AW26" s="301">
        <v>35.777099999999997</v>
      </c>
      <c r="AX26" s="301">
        <v>38.388669999999998</v>
      </c>
      <c r="AY26" s="462">
        <v>39.50038</v>
      </c>
      <c r="AZ26" s="462">
        <v>35.056260000000002</v>
      </c>
      <c r="BA26" s="462">
        <v>36.615830000000003</v>
      </c>
      <c r="BB26" s="462">
        <v>38.001049999999999</v>
      </c>
      <c r="BC26" s="462">
        <v>43.128700000000002</v>
      </c>
      <c r="BD26" s="462">
        <v>48.694890000000001</v>
      </c>
      <c r="BE26" s="462">
        <v>52.86965</v>
      </c>
      <c r="BF26" s="462">
        <v>53.350810000000003</v>
      </c>
      <c r="BG26" s="462">
        <v>47.449240000000003</v>
      </c>
      <c r="BH26" s="462">
        <v>43.343350000000001</v>
      </c>
      <c r="BI26" s="462">
        <v>39.365180000000002</v>
      </c>
      <c r="BJ26" s="462">
        <v>43.665529999999997</v>
      </c>
      <c r="BK26" s="462">
        <v>45.478380000000001</v>
      </c>
      <c r="BL26" s="462">
        <v>40.198979999999999</v>
      </c>
      <c r="BM26" s="462">
        <v>42.305280000000003</v>
      </c>
      <c r="BN26" s="462">
        <v>42.759399999999999</v>
      </c>
      <c r="BO26" s="462">
        <v>47.79712</v>
      </c>
      <c r="BP26" s="462">
        <v>53.81438</v>
      </c>
      <c r="BQ26" s="462">
        <v>58.195239999999998</v>
      </c>
      <c r="BR26" s="462">
        <v>58.668210000000002</v>
      </c>
      <c r="BS26" s="462">
        <v>52.640999999999998</v>
      </c>
      <c r="BT26" s="462">
        <v>48.57385</v>
      </c>
      <c r="BU26" s="462">
        <v>44.245130000000003</v>
      </c>
      <c r="BV26" s="462">
        <v>50.508049999999997</v>
      </c>
    </row>
    <row r="27" spans="1:74" ht="11.1" customHeight="1" x14ac:dyDescent="0.2">
      <c r="A27" s="234" t="s">
        <v>705</v>
      </c>
      <c r="B27" s="478" t="s">
        <v>1025</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18.011328321000001</v>
      </c>
      <c r="AN27" s="468">
        <v>14.327387889000001</v>
      </c>
      <c r="AO27" s="468">
        <v>10.226134634999999</v>
      </c>
      <c r="AP27" s="468">
        <v>12.02697931</v>
      </c>
      <c r="AQ27" s="468">
        <v>17.970328323</v>
      </c>
      <c r="AR27" s="468">
        <v>18.757286294</v>
      </c>
      <c r="AS27" s="468">
        <v>22.00490959</v>
      </c>
      <c r="AT27" s="468">
        <v>24.265629731000001</v>
      </c>
      <c r="AU27" s="468">
        <v>21.270778639</v>
      </c>
      <c r="AV27" s="468">
        <v>17.758494524</v>
      </c>
      <c r="AW27" s="468">
        <v>13.159129999999999</v>
      </c>
      <c r="AX27" s="468">
        <v>12.90781</v>
      </c>
      <c r="AY27" s="456">
        <v>16.252970000000001</v>
      </c>
      <c r="AZ27" s="456">
        <v>14.123900000000001</v>
      </c>
      <c r="BA27" s="456">
        <v>11.53862</v>
      </c>
      <c r="BB27" s="456">
        <v>14.037459999999999</v>
      </c>
      <c r="BC27" s="456">
        <v>19.67972</v>
      </c>
      <c r="BD27" s="456">
        <v>20.637219999999999</v>
      </c>
      <c r="BE27" s="456">
        <v>24.099730000000001</v>
      </c>
      <c r="BF27" s="456">
        <v>26.794699999999999</v>
      </c>
      <c r="BG27" s="456">
        <v>22.655280000000001</v>
      </c>
      <c r="BH27" s="456">
        <v>18.229510000000001</v>
      </c>
      <c r="BI27" s="456">
        <v>16.247689999999999</v>
      </c>
      <c r="BJ27" s="456">
        <v>16.243089999999999</v>
      </c>
      <c r="BK27" s="456">
        <v>19.63213</v>
      </c>
      <c r="BL27" s="456">
        <v>16.656089999999999</v>
      </c>
      <c r="BM27" s="456">
        <v>14.050420000000001</v>
      </c>
      <c r="BN27" s="456">
        <v>15.44106</v>
      </c>
      <c r="BO27" s="456">
        <v>20.575420000000001</v>
      </c>
      <c r="BP27" s="456">
        <v>22.722719999999999</v>
      </c>
      <c r="BQ27" s="456">
        <v>25.896640000000001</v>
      </c>
      <c r="BR27" s="456">
        <v>29.184380000000001</v>
      </c>
      <c r="BS27" s="456">
        <v>24.379989999999999</v>
      </c>
      <c r="BT27" s="456">
        <v>21.823419999999999</v>
      </c>
      <c r="BU27" s="456">
        <v>18.960850000000001</v>
      </c>
      <c r="BV27" s="456">
        <v>19.995740000000001</v>
      </c>
    </row>
    <row r="28" spans="1:74" ht="11.1" customHeight="1" x14ac:dyDescent="0.2">
      <c r="A28" s="234" t="s">
        <v>706</v>
      </c>
      <c r="B28" s="478" t="s">
        <v>474</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4.0275790000000002</v>
      </c>
      <c r="AX28" s="468">
        <v>4.7439390000000001</v>
      </c>
      <c r="AY28" s="456">
        <v>5.2136180000000003</v>
      </c>
      <c r="AZ28" s="456">
        <v>3.7624040000000001</v>
      </c>
      <c r="BA28" s="456">
        <v>2.2788050000000002</v>
      </c>
      <c r="BB28" s="456">
        <v>2.313685</v>
      </c>
      <c r="BC28" s="456">
        <v>3.1424970000000001</v>
      </c>
      <c r="BD28" s="456">
        <v>4.5593789999999998</v>
      </c>
      <c r="BE28" s="456">
        <v>5.6210599999999999</v>
      </c>
      <c r="BF28" s="456">
        <v>6.1525600000000003</v>
      </c>
      <c r="BG28" s="456">
        <v>5.8492309999999996</v>
      </c>
      <c r="BH28" s="456">
        <v>5.2249160000000003</v>
      </c>
      <c r="BI28" s="456">
        <v>3.1127729999999998</v>
      </c>
      <c r="BJ28" s="456">
        <v>4.7017360000000004</v>
      </c>
      <c r="BK28" s="456">
        <v>5.7948029999999999</v>
      </c>
      <c r="BL28" s="456">
        <v>4.2213609999999999</v>
      </c>
      <c r="BM28" s="456">
        <v>3.682318</v>
      </c>
      <c r="BN28" s="456">
        <v>2.8865759999999998</v>
      </c>
      <c r="BO28" s="456">
        <v>3.4388899999999998</v>
      </c>
      <c r="BP28" s="456">
        <v>4.519965</v>
      </c>
      <c r="BQ28" s="456">
        <v>5.2424879999999998</v>
      </c>
      <c r="BR28" s="456">
        <v>5.7620610000000001</v>
      </c>
      <c r="BS28" s="456">
        <v>5.4751110000000001</v>
      </c>
      <c r="BT28" s="456">
        <v>4.6796480000000003</v>
      </c>
      <c r="BU28" s="456">
        <v>3.2071510000000001</v>
      </c>
      <c r="BV28" s="456">
        <v>4.6468069999999999</v>
      </c>
    </row>
    <row r="29" spans="1:74" ht="11.1" customHeight="1" x14ac:dyDescent="0.2">
      <c r="A29" s="234" t="s">
        <v>707</v>
      </c>
      <c r="B29" s="446" t="s">
        <v>1026</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3.2850000000000001</v>
      </c>
      <c r="AX29" s="468">
        <v>3.7404899999999999</v>
      </c>
      <c r="AY29" s="456">
        <v>3.6850999999999998</v>
      </c>
      <c r="AZ29" s="456">
        <v>3.3284799999999999</v>
      </c>
      <c r="BA29" s="456">
        <v>3.6850999999999998</v>
      </c>
      <c r="BB29" s="456">
        <v>2.40984</v>
      </c>
      <c r="BC29" s="456">
        <v>2.78572</v>
      </c>
      <c r="BD29" s="456">
        <v>3.56623</v>
      </c>
      <c r="BE29" s="456">
        <v>3.6850999999999998</v>
      </c>
      <c r="BF29" s="456">
        <v>3.6850999999999998</v>
      </c>
      <c r="BG29" s="456">
        <v>3.56623</v>
      </c>
      <c r="BH29" s="456">
        <v>3.3443100000000001</v>
      </c>
      <c r="BI29" s="456">
        <v>3.1680299999999999</v>
      </c>
      <c r="BJ29" s="456">
        <v>3.6850999999999998</v>
      </c>
      <c r="BK29" s="456">
        <v>3.6850999999999998</v>
      </c>
      <c r="BL29" s="456">
        <v>3.3284799999999999</v>
      </c>
      <c r="BM29" s="456">
        <v>3.6850999999999998</v>
      </c>
      <c r="BN29" s="456">
        <v>2.7149800000000002</v>
      </c>
      <c r="BO29" s="456">
        <v>3.5075799999999999</v>
      </c>
      <c r="BP29" s="456">
        <v>3.56623</v>
      </c>
      <c r="BQ29" s="456">
        <v>3.6850999999999998</v>
      </c>
      <c r="BR29" s="456">
        <v>3.6850999999999998</v>
      </c>
      <c r="BS29" s="456">
        <v>3.56623</v>
      </c>
      <c r="BT29" s="456">
        <v>2.4638300000000002</v>
      </c>
      <c r="BU29" s="456">
        <v>2.7328399999999999</v>
      </c>
      <c r="BV29" s="456">
        <v>3.6850999999999998</v>
      </c>
    </row>
    <row r="30" spans="1:74" ht="11.1" customHeight="1" x14ac:dyDescent="0.2">
      <c r="A30" s="235" t="s">
        <v>708</v>
      </c>
      <c r="B30" s="446" t="s">
        <v>1019</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3.9196091000000002E-2</v>
      </c>
      <c r="AN30" s="468">
        <v>7.8033121999999996E-2</v>
      </c>
      <c r="AO30" s="468">
        <v>6.2594980999999994E-2</v>
      </c>
      <c r="AP30" s="468">
        <v>4.9918018000000001E-2</v>
      </c>
      <c r="AQ30" s="468">
        <v>7.1492991000000006E-2</v>
      </c>
      <c r="AR30" s="468">
        <v>5.5255119999999998E-2</v>
      </c>
      <c r="AS30" s="468">
        <v>4.3814280999999997E-2</v>
      </c>
      <c r="AT30" s="468">
        <v>4.7680444000000002E-2</v>
      </c>
      <c r="AU30" s="468">
        <v>3.0390975000000001E-2</v>
      </c>
      <c r="AV30" s="468">
        <v>3.2894313000000001E-2</v>
      </c>
      <c r="AW30" s="468">
        <v>3.25405E-2</v>
      </c>
      <c r="AX30" s="468">
        <v>3.2845199999999998E-2</v>
      </c>
      <c r="AY30" s="456">
        <v>4.4508800000000001E-2</v>
      </c>
      <c r="AZ30" s="456">
        <v>4.0285399999999999E-2</v>
      </c>
      <c r="BA30" s="456">
        <v>5.7869499999999997E-2</v>
      </c>
      <c r="BB30" s="456">
        <v>7.0744699999999994E-2</v>
      </c>
      <c r="BC30" s="456">
        <v>6.8438700000000005E-2</v>
      </c>
      <c r="BD30" s="456">
        <v>6.04168E-2</v>
      </c>
      <c r="BE30" s="456">
        <v>5.0407300000000002E-2</v>
      </c>
      <c r="BF30" s="456">
        <v>4.3672099999999998E-2</v>
      </c>
      <c r="BG30" s="456">
        <v>4.0741699999999999E-2</v>
      </c>
      <c r="BH30" s="456">
        <v>3.2441499999999998E-2</v>
      </c>
      <c r="BI30" s="456">
        <v>3.2311399999999997E-2</v>
      </c>
      <c r="BJ30" s="456">
        <v>3.2721399999999998E-2</v>
      </c>
      <c r="BK30" s="456">
        <v>4.44441E-2</v>
      </c>
      <c r="BL30" s="456">
        <v>4.02548E-2</v>
      </c>
      <c r="BM30" s="456">
        <v>5.7851800000000002E-2</v>
      </c>
      <c r="BN30" s="456">
        <v>7.0735800000000001E-2</v>
      </c>
      <c r="BO30" s="456">
        <v>6.8433800000000003E-2</v>
      </c>
      <c r="BP30" s="456">
        <v>6.04144E-2</v>
      </c>
      <c r="BQ30" s="456">
        <v>5.0405999999999999E-2</v>
      </c>
      <c r="BR30" s="456">
        <v>4.3671399999999999E-2</v>
      </c>
      <c r="BS30" s="456">
        <v>4.0741399999999997E-2</v>
      </c>
      <c r="BT30" s="456">
        <v>3.2441299999999999E-2</v>
      </c>
      <c r="BU30" s="456">
        <v>3.2311300000000001E-2</v>
      </c>
      <c r="BV30" s="456">
        <v>3.2721300000000002E-2</v>
      </c>
    </row>
    <row r="31" spans="1:74" ht="11.1" customHeight="1" x14ac:dyDescent="0.2">
      <c r="A31" s="234" t="s">
        <v>1595</v>
      </c>
      <c r="B31" s="446" t="s">
        <v>1020</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9.8443436959999993</v>
      </c>
      <c r="AN31" s="468">
        <v>9.2045801570000005</v>
      </c>
      <c r="AO31" s="468">
        <v>12.298377605000001</v>
      </c>
      <c r="AP31" s="468">
        <v>12.15908497</v>
      </c>
      <c r="AQ31" s="468">
        <v>9.526006035</v>
      </c>
      <c r="AR31" s="468">
        <v>10.519323665</v>
      </c>
      <c r="AS31" s="468">
        <v>9.5344041449999999</v>
      </c>
      <c r="AT31" s="468">
        <v>7.358556138</v>
      </c>
      <c r="AU31" s="468">
        <v>6.7086139720000002</v>
      </c>
      <c r="AV31" s="468">
        <v>9.0043191809999996</v>
      </c>
      <c r="AW31" s="468">
        <v>11.684839999999999</v>
      </c>
      <c r="AX31" s="468">
        <v>13.480320000000001</v>
      </c>
      <c r="AY31" s="456">
        <v>10.318770000000001</v>
      </c>
      <c r="AZ31" s="456">
        <v>9.4555710000000008</v>
      </c>
      <c r="BA31" s="456">
        <v>13.0351</v>
      </c>
      <c r="BB31" s="456">
        <v>12.936769999999999</v>
      </c>
      <c r="BC31" s="456">
        <v>9.5546919999999993</v>
      </c>
      <c r="BD31" s="456">
        <v>11.086779999999999</v>
      </c>
      <c r="BE31" s="456">
        <v>10.34047</v>
      </c>
      <c r="BF31" s="456">
        <v>7.56724</v>
      </c>
      <c r="BG31" s="456">
        <v>7.341291</v>
      </c>
      <c r="BH31" s="456">
        <v>9.2848980000000001</v>
      </c>
      <c r="BI31" s="456">
        <v>12.14513</v>
      </c>
      <c r="BJ31" s="456">
        <v>14.392110000000001</v>
      </c>
      <c r="BK31" s="456">
        <v>11.04274</v>
      </c>
      <c r="BL31" s="456">
        <v>10.243119999999999</v>
      </c>
      <c r="BM31" s="456">
        <v>13.53754</v>
      </c>
      <c r="BN31" s="456">
        <v>13.61722</v>
      </c>
      <c r="BO31" s="456">
        <v>10.06287</v>
      </c>
      <c r="BP31" s="456">
        <v>11.70241</v>
      </c>
      <c r="BQ31" s="456">
        <v>11.40921</v>
      </c>
      <c r="BR31" s="456">
        <v>7.765981</v>
      </c>
      <c r="BS31" s="456">
        <v>8.389659</v>
      </c>
      <c r="BT31" s="456">
        <v>10.01426</v>
      </c>
      <c r="BU31" s="456">
        <v>13.2011</v>
      </c>
      <c r="BV31" s="456">
        <v>15.822850000000001</v>
      </c>
    </row>
    <row r="32" spans="1:74" ht="11.1" customHeight="1" x14ac:dyDescent="0.2">
      <c r="A32" s="234" t="s">
        <v>1596</v>
      </c>
      <c r="B32" s="446" t="s">
        <v>1021</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2.8733323849999999</v>
      </c>
      <c r="AN32" s="468">
        <v>3.1552298410000001</v>
      </c>
      <c r="AO32" s="468">
        <v>4.3232936750000004</v>
      </c>
      <c r="AP32" s="468">
        <v>4.5018392739999999</v>
      </c>
      <c r="AQ32" s="468">
        <v>5.4653765950000004</v>
      </c>
      <c r="AR32" s="468">
        <v>5.8612377990000004</v>
      </c>
      <c r="AS32" s="468">
        <v>6.1352099640000004</v>
      </c>
      <c r="AT32" s="468">
        <v>6.2685326760000004</v>
      </c>
      <c r="AU32" s="468">
        <v>5.758800924</v>
      </c>
      <c r="AV32" s="468">
        <v>5.1239657909999998</v>
      </c>
      <c r="AW32" s="468">
        <v>3.5700259999999999</v>
      </c>
      <c r="AX32" s="468">
        <v>3.414628</v>
      </c>
      <c r="AY32" s="456">
        <v>3.9124639999999999</v>
      </c>
      <c r="AZ32" s="456">
        <v>4.322991</v>
      </c>
      <c r="BA32" s="456">
        <v>6.0076660000000004</v>
      </c>
      <c r="BB32" s="456">
        <v>6.2277370000000003</v>
      </c>
      <c r="BC32" s="456">
        <v>7.9090449999999999</v>
      </c>
      <c r="BD32" s="456">
        <v>8.7674830000000004</v>
      </c>
      <c r="BE32" s="456">
        <v>9.0631009999999996</v>
      </c>
      <c r="BF32" s="456">
        <v>9.1278089999999992</v>
      </c>
      <c r="BG32" s="456">
        <v>8.0538589999999992</v>
      </c>
      <c r="BH32" s="456">
        <v>7.3090029999999997</v>
      </c>
      <c r="BI32" s="456">
        <v>4.726432</v>
      </c>
      <c r="BJ32" s="456">
        <v>4.6440700000000001</v>
      </c>
      <c r="BK32" s="456">
        <v>5.2620849999999999</v>
      </c>
      <c r="BL32" s="456">
        <v>5.7587330000000003</v>
      </c>
      <c r="BM32" s="456">
        <v>7.3382490000000002</v>
      </c>
      <c r="BN32" s="456">
        <v>8.0871089999999999</v>
      </c>
      <c r="BO32" s="456">
        <v>10.22588</v>
      </c>
      <c r="BP32" s="456">
        <v>11.288740000000001</v>
      </c>
      <c r="BQ32" s="456">
        <v>11.9932</v>
      </c>
      <c r="BR32" s="456">
        <v>12.329510000000001</v>
      </c>
      <c r="BS32" s="456">
        <v>10.950710000000001</v>
      </c>
      <c r="BT32" s="456">
        <v>9.7408859999999997</v>
      </c>
      <c r="BU32" s="456">
        <v>6.312341</v>
      </c>
      <c r="BV32" s="456">
        <v>6.45946</v>
      </c>
    </row>
    <row r="33" spans="1:74" ht="11.1" customHeight="1" x14ac:dyDescent="0.2">
      <c r="A33" s="234" t="s">
        <v>709</v>
      </c>
      <c r="B33" s="478" t="s">
        <v>1577</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0.149363838</v>
      </c>
      <c r="AN33" s="468">
        <v>0.127230433</v>
      </c>
      <c r="AO33" s="468">
        <v>5.5530035999999998E-2</v>
      </c>
      <c r="AP33" s="468">
        <v>5.140583E-2</v>
      </c>
      <c r="AQ33" s="468">
        <v>2.0371614999999999E-2</v>
      </c>
      <c r="AR33" s="468">
        <v>7.0469005000000001E-2</v>
      </c>
      <c r="AS33" s="468">
        <v>7.4826139E-2</v>
      </c>
      <c r="AT33" s="468">
        <v>-1.3786638E-2</v>
      </c>
      <c r="AU33" s="468">
        <v>3.1826521000000003E-2</v>
      </c>
      <c r="AV33" s="468">
        <v>5.0762415999999998E-2</v>
      </c>
      <c r="AW33" s="468">
        <v>1.7987099999999999E-2</v>
      </c>
      <c r="AX33" s="468">
        <v>6.8640999999999994E-2</v>
      </c>
      <c r="AY33" s="456">
        <v>7.2950000000000001E-2</v>
      </c>
      <c r="AZ33" s="456">
        <v>2.26283E-2</v>
      </c>
      <c r="BA33" s="456">
        <v>1.26658E-2</v>
      </c>
      <c r="BB33" s="456">
        <v>4.8066699999999999E-3</v>
      </c>
      <c r="BC33" s="456">
        <v>-1.1408099999999999E-2</v>
      </c>
      <c r="BD33" s="456">
        <v>1.7376699999999998E-2</v>
      </c>
      <c r="BE33" s="456">
        <v>9.7838000000000005E-3</v>
      </c>
      <c r="BF33" s="456">
        <v>-2.02769E-2</v>
      </c>
      <c r="BG33" s="456">
        <v>-5.7389099999999998E-2</v>
      </c>
      <c r="BH33" s="456">
        <v>-8.1725300000000001E-2</v>
      </c>
      <c r="BI33" s="456">
        <v>-6.7180699999999996E-2</v>
      </c>
      <c r="BJ33" s="456">
        <v>-3.3298800000000003E-2</v>
      </c>
      <c r="BK33" s="456">
        <v>1.70861E-2</v>
      </c>
      <c r="BL33" s="456">
        <v>-4.9057000000000003E-2</v>
      </c>
      <c r="BM33" s="456">
        <v>-4.62049E-2</v>
      </c>
      <c r="BN33" s="456">
        <v>-5.82827E-2</v>
      </c>
      <c r="BO33" s="456">
        <v>-8.1953399999999996E-2</v>
      </c>
      <c r="BP33" s="456">
        <v>-4.6100099999999998E-2</v>
      </c>
      <c r="BQ33" s="456">
        <v>-8.1806299999999998E-2</v>
      </c>
      <c r="BR33" s="456">
        <v>-0.10249610000000001</v>
      </c>
      <c r="BS33" s="456">
        <v>-0.161443</v>
      </c>
      <c r="BT33" s="456">
        <v>-0.18064259999999999</v>
      </c>
      <c r="BU33" s="456">
        <v>-0.20146449999999999</v>
      </c>
      <c r="BV33" s="456">
        <v>-0.13462080000000001</v>
      </c>
    </row>
    <row r="34" spans="1:74" ht="11.1" customHeight="1" x14ac:dyDescent="0.2">
      <c r="A34" s="234" t="s">
        <v>711</v>
      </c>
      <c r="B34" s="476" t="s">
        <v>1578</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35.777099999999997</v>
      </c>
      <c r="AX34" s="468">
        <v>38.388669999999998</v>
      </c>
      <c r="AY34" s="456">
        <v>39.50038</v>
      </c>
      <c r="AZ34" s="456">
        <v>35.056260000000002</v>
      </c>
      <c r="BA34" s="456">
        <v>36.615830000000003</v>
      </c>
      <c r="BB34" s="456">
        <v>38.001049999999999</v>
      </c>
      <c r="BC34" s="456">
        <v>43.128700000000002</v>
      </c>
      <c r="BD34" s="456">
        <v>48.694890000000001</v>
      </c>
      <c r="BE34" s="456">
        <v>52.86965</v>
      </c>
      <c r="BF34" s="456">
        <v>53.350810000000003</v>
      </c>
      <c r="BG34" s="456">
        <v>47.449240000000003</v>
      </c>
      <c r="BH34" s="456">
        <v>43.343350000000001</v>
      </c>
      <c r="BI34" s="456">
        <v>39.365180000000002</v>
      </c>
      <c r="BJ34" s="456">
        <v>43.665529999999997</v>
      </c>
      <c r="BK34" s="456">
        <v>45.478380000000001</v>
      </c>
      <c r="BL34" s="456">
        <v>40.198979999999999</v>
      </c>
      <c r="BM34" s="456">
        <v>42.305280000000003</v>
      </c>
      <c r="BN34" s="456">
        <v>42.759399999999999</v>
      </c>
      <c r="BO34" s="456">
        <v>47.79712</v>
      </c>
      <c r="BP34" s="456">
        <v>53.81438</v>
      </c>
      <c r="BQ34" s="456">
        <v>58.195239999999998</v>
      </c>
      <c r="BR34" s="456">
        <v>58.668210000000002</v>
      </c>
      <c r="BS34" s="456">
        <v>52.640999999999998</v>
      </c>
      <c r="BT34" s="456">
        <v>48.57385</v>
      </c>
      <c r="BU34" s="456">
        <v>44.245130000000003</v>
      </c>
      <c r="BV34" s="456">
        <v>50.508049999999997</v>
      </c>
    </row>
    <row r="35" spans="1:74" ht="11.1"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717</v>
      </c>
      <c r="B36" s="477" t="s">
        <v>1031</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35.929544561</v>
      </c>
      <c r="AN36" s="301">
        <v>30.513153886000001</v>
      </c>
      <c r="AO36" s="301">
        <v>31.790814387000001</v>
      </c>
      <c r="AP36" s="301">
        <v>29.505519595999999</v>
      </c>
      <c r="AQ36" s="301">
        <v>29.644769784000001</v>
      </c>
      <c r="AR36" s="301">
        <v>32.342389818000001</v>
      </c>
      <c r="AS36" s="301">
        <v>35.187269401999998</v>
      </c>
      <c r="AT36" s="301">
        <v>34.877354656999998</v>
      </c>
      <c r="AU36" s="301">
        <v>29.747859165000001</v>
      </c>
      <c r="AV36" s="301">
        <v>30.199088660000001</v>
      </c>
      <c r="AW36" s="301">
        <v>29.229420000000001</v>
      </c>
      <c r="AX36" s="301">
        <v>34.222589999999997</v>
      </c>
      <c r="AY36" s="462">
        <v>36.3247</v>
      </c>
      <c r="AZ36" s="462">
        <v>31.129149999999999</v>
      </c>
      <c r="BA36" s="462">
        <v>32.022640000000003</v>
      </c>
      <c r="BB36" s="462">
        <v>30.21096</v>
      </c>
      <c r="BC36" s="462">
        <v>30.903639999999999</v>
      </c>
      <c r="BD36" s="462">
        <v>33.526760000000003</v>
      </c>
      <c r="BE36" s="462">
        <v>38.695459999999997</v>
      </c>
      <c r="BF36" s="462">
        <v>37.103470000000002</v>
      </c>
      <c r="BG36" s="462">
        <v>32.15728</v>
      </c>
      <c r="BH36" s="462">
        <v>30.35801</v>
      </c>
      <c r="BI36" s="462">
        <v>30.741890000000001</v>
      </c>
      <c r="BJ36" s="462">
        <v>34.79325</v>
      </c>
      <c r="BK36" s="462">
        <v>36.426250000000003</v>
      </c>
      <c r="BL36" s="462">
        <v>31.693190000000001</v>
      </c>
      <c r="BM36" s="462">
        <v>32.461329999999997</v>
      </c>
      <c r="BN36" s="462">
        <v>30.173069999999999</v>
      </c>
      <c r="BO36" s="462">
        <v>31.00442</v>
      </c>
      <c r="BP36" s="462">
        <v>33.71114</v>
      </c>
      <c r="BQ36" s="462">
        <v>38.922409999999999</v>
      </c>
      <c r="BR36" s="462">
        <v>36.999780000000001</v>
      </c>
      <c r="BS36" s="462">
        <v>32.201709999999999</v>
      </c>
      <c r="BT36" s="462">
        <v>30.110309999999998</v>
      </c>
      <c r="BU36" s="462">
        <v>30.37097</v>
      </c>
      <c r="BV36" s="462">
        <v>34.248179999999998</v>
      </c>
    </row>
    <row r="37" spans="1:74" ht="11.1" customHeight="1" x14ac:dyDescent="0.2">
      <c r="A37" s="234" t="s">
        <v>712</v>
      </c>
      <c r="B37" s="478" t="s">
        <v>1025</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9.415310088</v>
      </c>
      <c r="AN37" s="468">
        <v>7.7464810479999997</v>
      </c>
      <c r="AO37" s="468">
        <v>6.3753308579999999</v>
      </c>
      <c r="AP37" s="468">
        <v>5.4525952039999996</v>
      </c>
      <c r="AQ37" s="468">
        <v>6.0704513159999998</v>
      </c>
      <c r="AR37" s="468">
        <v>8.5788010430000003</v>
      </c>
      <c r="AS37" s="468">
        <v>10.707516103</v>
      </c>
      <c r="AT37" s="468">
        <v>10.991628369000001</v>
      </c>
      <c r="AU37" s="468">
        <v>9.8148369540000004</v>
      </c>
      <c r="AV37" s="468">
        <v>7.6978182769999997</v>
      </c>
      <c r="AW37" s="468">
        <v>7.40564395</v>
      </c>
      <c r="AX37" s="468">
        <v>8.1169906760000003</v>
      </c>
      <c r="AY37" s="456">
        <v>9.2077819999999999</v>
      </c>
      <c r="AZ37" s="456">
        <v>6.6438480000000002</v>
      </c>
      <c r="BA37" s="456">
        <v>6.0173310000000004</v>
      </c>
      <c r="BB37" s="456">
        <v>5.4176700000000002</v>
      </c>
      <c r="BC37" s="456">
        <v>4.5450600000000003</v>
      </c>
      <c r="BD37" s="456">
        <v>5.8982619999999999</v>
      </c>
      <c r="BE37" s="456">
        <v>10.47461</v>
      </c>
      <c r="BF37" s="456">
        <v>11.66433</v>
      </c>
      <c r="BG37" s="456">
        <v>10.253489999999999</v>
      </c>
      <c r="BH37" s="456">
        <v>7.831855</v>
      </c>
      <c r="BI37" s="456">
        <v>7.6943460000000004</v>
      </c>
      <c r="BJ37" s="456">
        <v>9.2854489999999998</v>
      </c>
      <c r="BK37" s="456">
        <v>8.6992639999999994</v>
      </c>
      <c r="BL37" s="456">
        <v>5.7547579999999998</v>
      </c>
      <c r="BM37" s="456">
        <v>5.0014810000000001</v>
      </c>
      <c r="BN37" s="456">
        <v>4.5765180000000001</v>
      </c>
      <c r="BO37" s="456">
        <v>4.3080069999999999</v>
      </c>
      <c r="BP37" s="456">
        <v>5.6092009999999997</v>
      </c>
      <c r="BQ37" s="456">
        <v>10.288679999999999</v>
      </c>
      <c r="BR37" s="456">
        <v>11.656140000000001</v>
      </c>
      <c r="BS37" s="456">
        <v>9.7560540000000007</v>
      </c>
      <c r="BT37" s="456">
        <v>7.2797479999999997</v>
      </c>
      <c r="BU37" s="456">
        <v>6.9282019999999997</v>
      </c>
      <c r="BV37" s="456">
        <v>8.5265869999999993</v>
      </c>
    </row>
    <row r="38" spans="1:74" ht="11.1" customHeight="1" x14ac:dyDescent="0.2">
      <c r="A38" s="234" t="s">
        <v>713</v>
      </c>
      <c r="B38" s="478" t="s">
        <v>474</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5.513166</v>
      </c>
      <c r="AX38" s="468">
        <v>5.7262040000000001</v>
      </c>
      <c r="AY38" s="456">
        <v>6.9314479999999996</v>
      </c>
      <c r="AZ38" s="456">
        <v>5.8364019999999996</v>
      </c>
      <c r="BA38" s="456">
        <v>5.2264970000000002</v>
      </c>
      <c r="BB38" s="456">
        <v>4.11381</v>
      </c>
      <c r="BC38" s="456">
        <v>3.6189149999999999</v>
      </c>
      <c r="BD38" s="456">
        <v>4.1641560000000002</v>
      </c>
      <c r="BE38" s="456">
        <v>6.5362989999999996</v>
      </c>
      <c r="BF38" s="456">
        <v>6.6165310000000002</v>
      </c>
      <c r="BG38" s="456">
        <v>5.9486949999999998</v>
      </c>
      <c r="BH38" s="456">
        <v>5.7202609999999998</v>
      </c>
      <c r="BI38" s="456">
        <v>5.2694669999999997</v>
      </c>
      <c r="BJ38" s="456">
        <v>6.2293019999999997</v>
      </c>
      <c r="BK38" s="456">
        <v>6.6147669999999996</v>
      </c>
      <c r="BL38" s="456">
        <v>5.1946849999999998</v>
      </c>
      <c r="BM38" s="456">
        <v>4.6191440000000004</v>
      </c>
      <c r="BN38" s="456">
        <v>3.4484629999999998</v>
      </c>
      <c r="BO38" s="456">
        <v>3.1566079999999999</v>
      </c>
      <c r="BP38" s="456">
        <v>3.8521559999999999</v>
      </c>
      <c r="BQ38" s="456">
        <v>6.2851990000000004</v>
      </c>
      <c r="BR38" s="456">
        <v>6.4526469999999998</v>
      </c>
      <c r="BS38" s="456">
        <v>5.6293730000000002</v>
      </c>
      <c r="BT38" s="456">
        <v>5.3350109999999997</v>
      </c>
      <c r="BU38" s="456">
        <v>4.8065850000000001</v>
      </c>
      <c r="BV38" s="456">
        <v>5.6226960000000004</v>
      </c>
    </row>
    <row r="39" spans="1:74" ht="11.1" customHeight="1" x14ac:dyDescent="0.2">
      <c r="A39" s="234" t="s">
        <v>714</v>
      </c>
      <c r="B39" s="446" t="s">
        <v>1026</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0.83333999999999997</v>
      </c>
      <c r="AX39" s="468">
        <v>0.85009000000000001</v>
      </c>
      <c r="AY39" s="456">
        <v>0.82328999999999997</v>
      </c>
      <c r="AZ39" s="456">
        <v>0.74361999999999995</v>
      </c>
      <c r="BA39" s="456">
        <v>0.82328999999999997</v>
      </c>
      <c r="BB39" s="456">
        <v>0.79673000000000005</v>
      </c>
      <c r="BC39" s="456">
        <v>0.82328999999999997</v>
      </c>
      <c r="BD39" s="456">
        <v>0.79673000000000005</v>
      </c>
      <c r="BE39" s="456">
        <v>0.82328999999999997</v>
      </c>
      <c r="BF39" s="456">
        <v>0.82328999999999997</v>
      </c>
      <c r="BG39" s="456">
        <v>0.79673000000000005</v>
      </c>
      <c r="BH39" s="456">
        <v>0.82328999999999997</v>
      </c>
      <c r="BI39" s="456">
        <v>0.79673000000000005</v>
      </c>
      <c r="BJ39" s="456">
        <v>0.82328999999999997</v>
      </c>
      <c r="BK39" s="456">
        <v>0.82328999999999997</v>
      </c>
      <c r="BL39" s="456">
        <v>0.74361999999999995</v>
      </c>
      <c r="BM39" s="456">
        <v>0.82328999999999997</v>
      </c>
      <c r="BN39" s="456">
        <v>0.22861000000000001</v>
      </c>
      <c r="BO39" s="456">
        <v>0.13486000000000001</v>
      </c>
      <c r="BP39" s="456">
        <v>0.79673000000000005</v>
      </c>
      <c r="BQ39" s="456">
        <v>0.82328999999999997</v>
      </c>
      <c r="BR39" s="456">
        <v>0.82328999999999997</v>
      </c>
      <c r="BS39" s="456">
        <v>0.79673000000000005</v>
      </c>
      <c r="BT39" s="456">
        <v>0.82328999999999997</v>
      </c>
      <c r="BU39" s="456">
        <v>0.79673000000000005</v>
      </c>
      <c r="BV39" s="456">
        <v>0.82328999999999997</v>
      </c>
    </row>
    <row r="40" spans="1:74" ht="11.1" customHeight="1" x14ac:dyDescent="0.2">
      <c r="A40" s="235" t="s">
        <v>715</v>
      </c>
      <c r="B40" s="446" t="s">
        <v>1019</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11.177691599999999</v>
      </c>
      <c r="AN40" s="468">
        <v>8.6804302819999997</v>
      </c>
      <c r="AO40" s="468">
        <v>10.289263772</v>
      </c>
      <c r="AP40" s="468">
        <v>11.158023538</v>
      </c>
      <c r="AQ40" s="468">
        <v>10.873913745999999</v>
      </c>
      <c r="AR40" s="468">
        <v>10.000381706000001</v>
      </c>
      <c r="AS40" s="468">
        <v>8.6301418220000006</v>
      </c>
      <c r="AT40" s="468">
        <v>9.2282162050000007</v>
      </c>
      <c r="AU40" s="468">
        <v>6.6108475779999996</v>
      </c>
      <c r="AV40" s="468">
        <v>7.917386788</v>
      </c>
      <c r="AW40" s="468">
        <v>8.6010000000000009</v>
      </c>
      <c r="AX40" s="468">
        <v>12.064</v>
      </c>
      <c r="AY40" s="456">
        <v>11.505000000000001</v>
      </c>
      <c r="AZ40" s="456">
        <v>10.134</v>
      </c>
      <c r="BA40" s="456">
        <v>10.939</v>
      </c>
      <c r="BB40" s="456">
        <v>10.864000000000001</v>
      </c>
      <c r="BC40" s="456">
        <v>12.746</v>
      </c>
      <c r="BD40" s="456">
        <v>13.113</v>
      </c>
      <c r="BE40" s="456">
        <v>11.433</v>
      </c>
      <c r="BF40" s="456">
        <v>9.6389999999999993</v>
      </c>
      <c r="BG40" s="456">
        <v>7.5640000000000001</v>
      </c>
      <c r="BH40" s="456">
        <v>7.5540000000000003</v>
      </c>
      <c r="BI40" s="456">
        <v>9.0440000000000005</v>
      </c>
      <c r="BJ40" s="456">
        <v>9.9030000000000005</v>
      </c>
      <c r="BK40" s="456">
        <v>11.66343</v>
      </c>
      <c r="BL40" s="456">
        <v>10.56129</v>
      </c>
      <c r="BM40" s="456">
        <v>11.47743</v>
      </c>
      <c r="BN40" s="456">
        <v>11.358000000000001</v>
      </c>
      <c r="BO40" s="456">
        <v>12.847</v>
      </c>
      <c r="BP40" s="456">
        <v>12.811999999999999</v>
      </c>
      <c r="BQ40" s="456">
        <v>11.103999999999999</v>
      </c>
      <c r="BR40" s="456">
        <v>8.9239999999999995</v>
      </c>
      <c r="BS40" s="456">
        <v>7.7997269999999999</v>
      </c>
      <c r="BT40" s="456">
        <v>7.7557700000000001</v>
      </c>
      <c r="BU40" s="456">
        <v>9.5155499999999993</v>
      </c>
      <c r="BV40" s="456">
        <v>10.37284</v>
      </c>
    </row>
    <row r="41" spans="1:74" ht="11.1" customHeight="1" x14ac:dyDescent="0.2">
      <c r="A41" s="234" t="s">
        <v>1597</v>
      </c>
      <c r="B41" s="446" t="s">
        <v>1020</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5.3060005280000002</v>
      </c>
      <c r="AN41" s="468">
        <v>4.7430443689999997</v>
      </c>
      <c r="AO41" s="468">
        <v>5.8237862219999998</v>
      </c>
      <c r="AP41" s="468">
        <v>5.2026662610000001</v>
      </c>
      <c r="AQ41" s="468">
        <v>4.9205658000000003</v>
      </c>
      <c r="AR41" s="468">
        <v>4.4639124969999999</v>
      </c>
      <c r="AS41" s="468">
        <v>4.2360223079999999</v>
      </c>
      <c r="AT41" s="468">
        <v>3.6708341170000001</v>
      </c>
      <c r="AU41" s="468">
        <v>3.410470525</v>
      </c>
      <c r="AV41" s="468">
        <v>5.0614712380000002</v>
      </c>
      <c r="AW41" s="468">
        <v>4.980073</v>
      </c>
      <c r="AX41" s="468">
        <v>5.5390090000000001</v>
      </c>
      <c r="AY41" s="456">
        <v>5.7177059999999997</v>
      </c>
      <c r="AZ41" s="456">
        <v>5.4078850000000003</v>
      </c>
      <c r="BA41" s="456">
        <v>6.1004339999999999</v>
      </c>
      <c r="BB41" s="456">
        <v>5.6169370000000001</v>
      </c>
      <c r="BC41" s="456">
        <v>5.2939179999999997</v>
      </c>
      <c r="BD41" s="456">
        <v>5.4687700000000001</v>
      </c>
      <c r="BE41" s="456">
        <v>5.1396810000000004</v>
      </c>
      <c r="BF41" s="456">
        <v>4.4178559999999996</v>
      </c>
      <c r="BG41" s="456">
        <v>4.2004859999999997</v>
      </c>
      <c r="BH41" s="456">
        <v>5.7584520000000001</v>
      </c>
      <c r="BI41" s="456">
        <v>5.9188080000000003</v>
      </c>
      <c r="BJ41" s="456">
        <v>6.4670480000000001</v>
      </c>
      <c r="BK41" s="456">
        <v>6.3224869999999997</v>
      </c>
      <c r="BL41" s="456">
        <v>6.8019400000000001</v>
      </c>
      <c r="BM41" s="456">
        <v>7.1909830000000001</v>
      </c>
      <c r="BN41" s="456">
        <v>6.5645949999999997</v>
      </c>
      <c r="BO41" s="456">
        <v>6.1108209999999996</v>
      </c>
      <c r="BP41" s="456">
        <v>5.7061710000000003</v>
      </c>
      <c r="BQ41" s="456">
        <v>5.2350099999999999</v>
      </c>
      <c r="BR41" s="456">
        <v>4.3993399999999996</v>
      </c>
      <c r="BS41" s="456">
        <v>4.2373580000000004</v>
      </c>
      <c r="BT41" s="456">
        <v>5.8339610000000004</v>
      </c>
      <c r="BU41" s="456">
        <v>5.9964279999999999</v>
      </c>
      <c r="BV41" s="456">
        <v>6.531504</v>
      </c>
    </row>
    <row r="42" spans="1:74" ht="11.1" customHeight="1" x14ac:dyDescent="0.2">
      <c r="A42" s="234" t="s">
        <v>1598</v>
      </c>
      <c r="B42" s="446" t="s">
        <v>1021</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1.393916943</v>
      </c>
      <c r="AN42" s="468">
        <v>1.567418754</v>
      </c>
      <c r="AO42" s="468">
        <v>2.1831306700000002</v>
      </c>
      <c r="AP42" s="468">
        <v>2.6647191270000001</v>
      </c>
      <c r="AQ42" s="468">
        <v>2.9429238610000001</v>
      </c>
      <c r="AR42" s="468">
        <v>3.1897719699999998</v>
      </c>
      <c r="AS42" s="468">
        <v>3.369992002</v>
      </c>
      <c r="AT42" s="468">
        <v>3.034676106</v>
      </c>
      <c r="AU42" s="468">
        <v>2.5842658549999999</v>
      </c>
      <c r="AV42" s="468">
        <v>2.2275004969999999</v>
      </c>
      <c r="AW42" s="468">
        <v>1.434221</v>
      </c>
      <c r="AX42" s="468">
        <v>1.3668640000000001</v>
      </c>
      <c r="AY42" s="456">
        <v>1.606592</v>
      </c>
      <c r="AZ42" s="456">
        <v>1.88398</v>
      </c>
      <c r="BA42" s="456">
        <v>2.3935710000000001</v>
      </c>
      <c r="BB42" s="456">
        <v>2.9594200000000002</v>
      </c>
      <c r="BC42" s="456">
        <v>3.5079570000000002</v>
      </c>
      <c r="BD42" s="456">
        <v>3.6564019999999999</v>
      </c>
      <c r="BE42" s="456">
        <v>3.855829</v>
      </c>
      <c r="BF42" s="456">
        <v>3.4723989999999998</v>
      </c>
      <c r="BG42" s="456">
        <v>2.94475</v>
      </c>
      <c r="BH42" s="456">
        <v>2.2847469999999999</v>
      </c>
      <c r="BI42" s="456">
        <v>1.5648</v>
      </c>
      <c r="BJ42" s="456">
        <v>1.5485279999999999</v>
      </c>
      <c r="BK42" s="456">
        <v>1.7960419999999999</v>
      </c>
      <c r="BL42" s="456">
        <v>2.1940249999999999</v>
      </c>
      <c r="BM42" s="456">
        <v>2.8645659999999999</v>
      </c>
      <c r="BN42" s="456">
        <v>3.5996540000000001</v>
      </c>
      <c r="BO42" s="456">
        <v>4.118722</v>
      </c>
      <c r="BP42" s="456">
        <v>4.5319589999999996</v>
      </c>
      <c r="BQ42" s="456">
        <v>4.7694330000000003</v>
      </c>
      <c r="BR42" s="456">
        <v>4.2802360000000004</v>
      </c>
      <c r="BS42" s="456">
        <v>3.5566270000000002</v>
      </c>
      <c r="BT42" s="456">
        <v>2.7302900000000001</v>
      </c>
      <c r="BU42" s="456">
        <v>1.8939109999999999</v>
      </c>
      <c r="BV42" s="456">
        <v>1.886244</v>
      </c>
    </row>
    <row r="43" spans="1:74" ht="11.1" customHeight="1" x14ac:dyDescent="0.2">
      <c r="A43" s="234" t="s">
        <v>716</v>
      </c>
      <c r="B43" s="478" t="s">
        <v>1577</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0.52604185800000003</v>
      </c>
      <c r="AN43" s="468">
        <v>0.48972162800000002</v>
      </c>
      <c r="AO43" s="468">
        <v>0.54454348600000002</v>
      </c>
      <c r="AP43" s="468">
        <v>0.47671415499999997</v>
      </c>
      <c r="AQ43" s="468">
        <v>0.452238586</v>
      </c>
      <c r="AR43" s="468">
        <v>0.47931933300000001</v>
      </c>
      <c r="AS43" s="468">
        <v>0.43628609699999998</v>
      </c>
      <c r="AT43" s="468">
        <v>0.46554663400000001</v>
      </c>
      <c r="AU43" s="468">
        <v>0.45256091599999998</v>
      </c>
      <c r="AV43" s="468">
        <v>0.43652121999999999</v>
      </c>
      <c r="AW43" s="468">
        <v>0.46197670000000002</v>
      </c>
      <c r="AX43" s="468">
        <v>0.55943200000000004</v>
      </c>
      <c r="AY43" s="456">
        <v>0.53287899999999999</v>
      </c>
      <c r="AZ43" s="456">
        <v>0.47941139999999999</v>
      </c>
      <c r="BA43" s="456">
        <v>0.52251409999999998</v>
      </c>
      <c r="BB43" s="456">
        <v>0.44239250000000002</v>
      </c>
      <c r="BC43" s="456">
        <v>0.36850080000000002</v>
      </c>
      <c r="BD43" s="456">
        <v>0.4294365</v>
      </c>
      <c r="BE43" s="456">
        <v>0.4327452</v>
      </c>
      <c r="BF43" s="456">
        <v>0.47006049999999999</v>
      </c>
      <c r="BG43" s="456">
        <v>0.44912829999999998</v>
      </c>
      <c r="BH43" s="456">
        <v>0.38540190000000002</v>
      </c>
      <c r="BI43" s="456">
        <v>0.45373780000000002</v>
      </c>
      <c r="BJ43" s="456">
        <v>0.53663280000000002</v>
      </c>
      <c r="BK43" s="456">
        <v>0.50696859999999999</v>
      </c>
      <c r="BL43" s="456">
        <v>0.44287500000000002</v>
      </c>
      <c r="BM43" s="456">
        <v>0.48443999999999998</v>
      </c>
      <c r="BN43" s="456">
        <v>0.39722780000000002</v>
      </c>
      <c r="BO43" s="456">
        <v>0.3283991</v>
      </c>
      <c r="BP43" s="456">
        <v>0.40292679999999997</v>
      </c>
      <c r="BQ43" s="456">
        <v>0.41680679999999998</v>
      </c>
      <c r="BR43" s="456">
        <v>0.4641266</v>
      </c>
      <c r="BS43" s="456">
        <v>0.42583979999999999</v>
      </c>
      <c r="BT43" s="456">
        <v>0.35224119999999998</v>
      </c>
      <c r="BU43" s="456">
        <v>0.43356679999999997</v>
      </c>
      <c r="BV43" s="456">
        <v>0.48501709999999998</v>
      </c>
    </row>
    <row r="44" spans="1:74" ht="11.1" customHeight="1" x14ac:dyDescent="0.2">
      <c r="A44" s="234" t="s">
        <v>718</v>
      </c>
      <c r="B44" s="476" t="s">
        <v>1578</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30.905149999999999</v>
      </c>
      <c r="AY44" s="456">
        <v>32.927050000000001</v>
      </c>
      <c r="AZ44" s="456">
        <v>29.102989999999998</v>
      </c>
      <c r="BA44" s="456">
        <v>30.146850000000001</v>
      </c>
      <c r="BB44" s="456">
        <v>28.245000000000001</v>
      </c>
      <c r="BC44" s="456">
        <v>28.773019999999999</v>
      </c>
      <c r="BD44" s="456">
        <v>31.549969999999998</v>
      </c>
      <c r="BE44" s="456">
        <v>36.525440000000003</v>
      </c>
      <c r="BF44" s="456">
        <v>35.035350000000001</v>
      </c>
      <c r="BG44" s="456">
        <v>30.240950000000002</v>
      </c>
      <c r="BH44" s="456">
        <v>29.6295</v>
      </c>
      <c r="BI44" s="456">
        <v>30.098189999999999</v>
      </c>
      <c r="BJ44" s="456">
        <v>33.96705</v>
      </c>
      <c r="BK44" s="456">
        <v>34.401269999999997</v>
      </c>
      <c r="BL44" s="456">
        <v>30.102219999999999</v>
      </c>
      <c r="BM44" s="456">
        <v>30.81596</v>
      </c>
      <c r="BN44" s="456">
        <v>28.85388</v>
      </c>
      <c r="BO44" s="456">
        <v>29.33287</v>
      </c>
      <c r="BP44" s="456">
        <v>32.112299999999998</v>
      </c>
      <c r="BQ44" s="456">
        <v>37.106900000000003</v>
      </c>
      <c r="BR44" s="456">
        <v>35.458410000000001</v>
      </c>
      <c r="BS44" s="456">
        <v>30.488340000000001</v>
      </c>
      <c r="BT44" s="456">
        <v>29.74287</v>
      </c>
      <c r="BU44" s="456">
        <v>29.873830000000002</v>
      </c>
      <c r="BV44" s="456">
        <v>33.4878</v>
      </c>
    </row>
    <row r="45" spans="1:74" ht="11.1"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74"/>
      <c r="AZ45" s="474"/>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725</v>
      </c>
      <c r="B46" s="477" t="s">
        <v>1031</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12.23364932</v>
      </c>
      <c r="AN46" s="301">
        <v>10.470428119999999</v>
      </c>
      <c r="AO46" s="301">
        <v>10.799764752</v>
      </c>
      <c r="AP46" s="301">
        <v>10.200057487</v>
      </c>
      <c r="AQ46" s="301">
        <v>12.311588402</v>
      </c>
      <c r="AR46" s="301">
        <v>14.241835117000001</v>
      </c>
      <c r="AS46" s="301">
        <v>15.789574542</v>
      </c>
      <c r="AT46" s="301">
        <v>16.761391604</v>
      </c>
      <c r="AU46" s="301">
        <v>14.741847379999999</v>
      </c>
      <c r="AV46" s="301">
        <v>12.471146365999999</v>
      </c>
      <c r="AW46" s="301">
        <v>10.99986</v>
      </c>
      <c r="AX46" s="301">
        <v>12.193110000000001</v>
      </c>
      <c r="AY46" s="462">
        <v>12.261229999999999</v>
      </c>
      <c r="AZ46" s="462">
        <v>10.889110000000001</v>
      </c>
      <c r="BA46" s="462">
        <v>11.61199</v>
      </c>
      <c r="BB46" s="462">
        <v>11.322520000000001</v>
      </c>
      <c r="BC46" s="462">
        <v>12.916460000000001</v>
      </c>
      <c r="BD46" s="462">
        <v>15.34972</v>
      </c>
      <c r="BE46" s="462">
        <v>17.54945</v>
      </c>
      <c r="BF46" s="462">
        <v>17.623360000000002</v>
      </c>
      <c r="BG46" s="462">
        <v>15.917949999999999</v>
      </c>
      <c r="BH46" s="462">
        <v>13.63233</v>
      </c>
      <c r="BI46" s="462">
        <v>12.329370000000001</v>
      </c>
      <c r="BJ46" s="462">
        <v>13.523669999999999</v>
      </c>
      <c r="BK46" s="462">
        <v>12.81049</v>
      </c>
      <c r="BL46" s="462">
        <v>11.155379999999999</v>
      </c>
      <c r="BM46" s="462">
        <v>11.85195</v>
      </c>
      <c r="BN46" s="462">
        <v>11.81049</v>
      </c>
      <c r="BO46" s="462">
        <v>13.40565</v>
      </c>
      <c r="BP46" s="462">
        <v>15.640370000000001</v>
      </c>
      <c r="BQ46" s="462">
        <v>17.871369999999999</v>
      </c>
      <c r="BR46" s="462">
        <v>18.090610000000002</v>
      </c>
      <c r="BS46" s="462">
        <v>16.193020000000001</v>
      </c>
      <c r="BT46" s="462">
        <v>14.0351</v>
      </c>
      <c r="BU46" s="462">
        <v>12.43155</v>
      </c>
      <c r="BV46" s="462">
        <v>13.33887</v>
      </c>
    </row>
    <row r="47" spans="1:74" ht="11.1" customHeight="1" x14ac:dyDescent="0.2">
      <c r="A47" s="234" t="s">
        <v>720</v>
      </c>
      <c r="B47" s="478" t="s">
        <v>1025</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5.0221125649999996</v>
      </c>
      <c r="AN47" s="468">
        <v>3.4537301029999998</v>
      </c>
      <c r="AO47" s="468">
        <v>2.8305093229999998</v>
      </c>
      <c r="AP47" s="468">
        <v>3.8520419179999998</v>
      </c>
      <c r="AQ47" s="468">
        <v>4.728070797</v>
      </c>
      <c r="AR47" s="468">
        <v>5.7665584000000001</v>
      </c>
      <c r="AS47" s="468">
        <v>7.3552319319999997</v>
      </c>
      <c r="AT47" s="468">
        <v>8.1234300130000001</v>
      </c>
      <c r="AU47" s="468">
        <v>7.0524402229999996</v>
      </c>
      <c r="AV47" s="468">
        <v>5.6725303709999997</v>
      </c>
      <c r="AW47" s="468">
        <v>4.3955849999999996</v>
      </c>
      <c r="AX47" s="468">
        <v>4.3649469999999999</v>
      </c>
      <c r="AY47" s="456">
        <v>5.0552239999999999</v>
      </c>
      <c r="AZ47" s="456">
        <v>3.435889</v>
      </c>
      <c r="BA47" s="456">
        <v>2.7958729999999998</v>
      </c>
      <c r="BB47" s="456">
        <v>3.8362579999999999</v>
      </c>
      <c r="BC47" s="456">
        <v>4.5578459999999996</v>
      </c>
      <c r="BD47" s="456">
        <v>5.8972629999999997</v>
      </c>
      <c r="BE47" s="456">
        <v>8.0236579999999993</v>
      </c>
      <c r="BF47" s="456">
        <v>8.1046650000000007</v>
      </c>
      <c r="BG47" s="456">
        <v>6.9880829999999996</v>
      </c>
      <c r="BH47" s="456">
        <v>5.5742659999999997</v>
      </c>
      <c r="BI47" s="456">
        <v>4.1912760000000002</v>
      </c>
      <c r="BJ47" s="456">
        <v>5.5424660000000001</v>
      </c>
      <c r="BK47" s="456">
        <v>5.228923</v>
      </c>
      <c r="BL47" s="456">
        <v>3.5074809999999998</v>
      </c>
      <c r="BM47" s="456">
        <v>2.7334339999999999</v>
      </c>
      <c r="BN47" s="456">
        <v>3.5410740000000001</v>
      </c>
      <c r="BO47" s="456">
        <v>4.4102499999999996</v>
      </c>
      <c r="BP47" s="456">
        <v>5.5878430000000003</v>
      </c>
      <c r="BQ47" s="456">
        <v>7.8065389999999999</v>
      </c>
      <c r="BR47" s="456">
        <v>7.9519659999999996</v>
      </c>
      <c r="BS47" s="456">
        <v>6.6972769999999997</v>
      </c>
      <c r="BT47" s="456">
        <v>5.3697480000000004</v>
      </c>
      <c r="BU47" s="456">
        <v>4.0798459999999999</v>
      </c>
      <c r="BV47" s="456">
        <v>5.4409669999999997</v>
      </c>
    </row>
    <row r="48" spans="1:74" ht="11.1" customHeight="1" x14ac:dyDescent="0.2">
      <c r="A48" s="234" t="s">
        <v>721</v>
      </c>
      <c r="B48" s="478" t="s">
        <v>474</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1.2391369999999999</v>
      </c>
      <c r="AX48" s="468">
        <v>1.5014050000000001</v>
      </c>
      <c r="AY48" s="456">
        <v>1.0170380000000001</v>
      </c>
      <c r="AZ48" s="456">
        <v>1.091701</v>
      </c>
      <c r="BA48" s="456">
        <v>1.199578</v>
      </c>
      <c r="BB48" s="456">
        <v>0.74653290000000005</v>
      </c>
      <c r="BC48" s="456">
        <v>1.067261</v>
      </c>
      <c r="BD48" s="456">
        <v>1.5839920000000001</v>
      </c>
      <c r="BE48" s="456">
        <v>1.853232</v>
      </c>
      <c r="BF48" s="456">
        <v>2.020235</v>
      </c>
      <c r="BG48" s="456">
        <v>1.8946799999999999</v>
      </c>
      <c r="BH48" s="456">
        <v>1.56332</v>
      </c>
      <c r="BI48" s="456">
        <v>1.2712680000000001</v>
      </c>
      <c r="BJ48" s="456">
        <v>1.4155489999999999</v>
      </c>
      <c r="BK48" s="456">
        <v>1.2113430000000001</v>
      </c>
      <c r="BL48" s="456">
        <v>1.16028</v>
      </c>
      <c r="BM48" s="456">
        <v>1.1625479999999999</v>
      </c>
      <c r="BN48" s="456">
        <v>0.75660190000000005</v>
      </c>
      <c r="BO48" s="456">
        <v>1.051855</v>
      </c>
      <c r="BP48" s="456">
        <v>1.494469</v>
      </c>
      <c r="BQ48" s="456">
        <v>1.7919959999999999</v>
      </c>
      <c r="BR48" s="456">
        <v>1.970456</v>
      </c>
      <c r="BS48" s="456">
        <v>1.802325</v>
      </c>
      <c r="BT48" s="456">
        <v>1.517001</v>
      </c>
      <c r="BU48" s="456">
        <v>1.15615</v>
      </c>
      <c r="BV48" s="456">
        <v>1.188677</v>
      </c>
    </row>
    <row r="49" spans="1:74" ht="11.1" customHeight="1" x14ac:dyDescent="0.2">
      <c r="A49" s="234" t="s">
        <v>722</v>
      </c>
      <c r="B49" s="446" t="s">
        <v>1026</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1.90039</v>
      </c>
      <c r="AX49" s="468">
        <v>2.8073299999999999</v>
      </c>
      <c r="AY49" s="456">
        <v>2.9093900000000001</v>
      </c>
      <c r="AZ49" s="456">
        <v>2.62784</v>
      </c>
      <c r="BA49" s="456">
        <v>2.9093900000000001</v>
      </c>
      <c r="BB49" s="456">
        <v>1.9915499999999999</v>
      </c>
      <c r="BC49" s="456">
        <v>2.6638799999999998</v>
      </c>
      <c r="BD49" s="456">
        <v>2.8155399999999999</v>
      </c>
      <c r="BE49" s="456">
        <v>2.9093900000000001</v>
      </c>
      <c r="BF49" s="456">
        <v>2.9093900000000001</v>
      </c>
      <c r="BG49" s="456">
        <v>2.7435900000000002</v>
      </c>
      <c r="BH49" s="456">
        <v>1.93015</v>
      </c>
      <c r="BI49" s="456">
        <v>2.7081499999999998</v>
      </c>
      <c r="BJ49" s="456">
        <v>2.9093900000000001</v>
      </c>
      <c r="BK49" s="456">
        <v>2.9093900000000001</v>
      </c>
      <c r="BL49" s="456">
        <v>2.62784</v>
      </c>
      <c r="BM49" s="456">
        <v>2.9093900000000001</v>
      </c>
      <c r="BN49" s="456">
        <v>1.9535800000000001</v>
      </c>
      <c r="BO49" s="456">
        <v>2.5494699999999999</v>
      </c>
      <c r="BP49" s="456">
        <v>2.8155399999999999</v>
      </c>
      <c r="BQ49" s="456">
        <v>2.9093900000000001</v>
      </c>
      <c r="BR49" s="456">
        <v>2.9093900000000001</v>
      </c>
      <c r="BS49" s="456">
        <v>2.8155399999999999</v>
      </c>
      <c r="BT49" s="456">
        <v>2.0537200000000002</v>
      </c>
      <c r="BU49" s="456">
        <v>2.60514</v>
      </c>
      <c r="BV49" s="456">
        <v>2.9093900000000001</v>
      </c>
    </row>
    <row r="50" spans="1:74" ht="11.1" customHeight="1" x14ac:dyDescent="0.2">
      <c r="A50" s="235" t="s">
        <v>723</v>
      </c>
      <c r="B50" s="446" t="s">
        <v>1019</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0.59799125200000003</v>
      </c>
      <c r="AN50" s="468">
        <v>0.55808328200000001</v>
      </c>
      <c r="AO50" s="468">
        <v>0.66743755199999999</v>
      </c>
      <c r="AP50" s="468">
        <v>0.73077625599999996</v>
      </c>
      <c r="AQ50" s="468">
        <v>0.74762170900000002</v>
      </c>
      <c r="AR50" s="468">
        <v>0.68751443999999995</v>
      </c>
      <c r="AS50" s="468">
        <v>0.64960482900000005</v>
      </c>
      <c r="AT50" s="468">
        <v>0.60896289999999997</v>
      </c>
      <c r="AU50" s="468">
        <v>0.38734590800000002</v>
      </c>
      <c r="AV50" s="468">
        <v>0.40973749199999998</v>
      </c>
      <c r="AW50" s="468">
        <v>0.37459999999999999</v>
      </c>
      <c r="AX50" s="468">
        <v>0.2959</v>
      </c>
      <c r="AY50" s="456">
        <v>0.437</v>
      </c>
      <c r="AZ50" s="456">
        <v>0.41499999999999998</v>
      </c>
      <c r="BA50" s="456">
        <v>0.60299999999999998</v>
      </c>
      <c r="BB50" s="456">
        <v>0.66558289999999998</v>
      </c>
      <c r="BC50" s="456">
        <v>0.72211080000000005</v>
      </c>
      <c r="BD50" s="456">
        <v>0.7449846</v>
      </c>
      <c r="BE50" s="456">
        <v>0.74291499999999999</v>
      </c>
      <c r="BF50" s="456">
        <v>0.69535579999999997</v>
      </c>
      <c r="BG50" s="456">
        <v>0.57463739999999996</v>
      </c>
      <c r="BH50" s="456">
        <v>0.42380489999999998</v>
      </c>
      <c r="BI50" s="456">
        <v>0.45711079999999998</v>
      </c>
      <c r="BJ50" s="456">
        <v>0.46256190000000003</v>
      </c>
      <c r="BK50" s="456">
        <v>0.49824249999999998</v>
      </c>
      <c r="BL50" s="456">
        <v>0.48660730000000002</v>
      </c>
      <c r="BM50" s="456">
        <v>0.63567149999999994</v>
      </c>
      <c r="BN50" s="456">
        <v>0.72548159999999995</v>
      </c>
      <c r="BO50" s="456">
        <v>0.74414480000000005</v>
      </c>
      <c r="BP50" s="456">
        <v>0.67214779999999996</v>
      </c>
      <c r="BQ50" s="456">
        <v>0.68169579999999996</v>
      </c>
      <c r="BR50" s="456">
        <v>0.67159360000000001</v>
      </c>
      <c r="BS50" s="456">
        <v>0.57866390000000001</v>
      </c>
      <c r="BT50" s="456">
        <v>0.52119789999999999</v>
      </c>
      <c r="BU50" s="456">
        <v>0.51452850000000006</v>
      </c>
      <c r="BV50" s="456">
        <v>0.46198359999999999</v>
      </c>
    </row>
    <row r="51" spans="1:74" ht="11.1" customHeight="1" x14ac:dyDescent="0.2">
      <c r="A51" s="234" t="s">
        <v>1599</v>
      </c>
      <c r="B51" s="446" t="s">
        <v>1020</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1.215596857</v>
      </c>
      <c r="AN51" s="468">
        <v>1.2600406959999999</v>
      </c>
      <c r="AO51" s="468">
        <v>1.591550815</v>
      </c>
      <c r="AP51" s="468">
        <v>1.2193468620000001</v>
      </c>
      <c r="AQ51" s="468">
        <v>1.0343500839999999</v>
      </c>
      <c r="AR51" s="468">
        <v>0.98106773000000003</v>
      </c>
      <c r="AS51" s="468">
        <v>0.91032044400000001</v>
      </c>
      <c r="AT51" s="468">
        <v>0.86990585399999998</v>
      </c>
      <c r="AU51" s="468">
        <v>0.76292586100000004</v>
      </c>
      <c r="AV51" s="468">
        <v>1.077341632</v>
      </c>
      <c r="AW51" s="468">
        <v>1.4518709999999999</v>
      </c>
      <c r="AX51" s="468">
        <v>1.523806</v>
      </c>
      <c r="AY51" s="456">
        <v>1.24925</v>
      </c>
      <c r="AZ51" s="456">
        <v>1.3698319999999999</v>
      </c>
      <c r="BA51" s="456">
        <v>1.7421139999999999</v>
      </c>
      <c r="BB51" s="456">
        <v>1.3262160000000001</v>
      </c>
      <c r="BC51" s="456">
        <v>1.06976</v>
      </c>
      <c r="BD51" s="456">
        <v>1.04792</v>
      </c>
      <c r="BE51" s="456">
        <v>0.94670489999999996</v>
      </c>
      <c r="BF51" s="456">
        <v>0.89182079999999997</v>
      </c>
      <c r="BG51" s="456">
        <v>0.9225603</v>
      </c>
      <c r="BH51" s="456">
        <v>1.3862080000000001</v>
      </c>
      <c r="BI51" s="456">
        <v>1.629578</v>
      </c>
      <c r="BJ51" s="456">
        <v>1.3196570000000001</v>
      </c>
      <c r="BK51" s="456">
        <v>1.2326919999999999</v>
      </c>
      <c r="BL51" s="456">
        <v>1.3203990000000001</v>
      </c>
      <c r="BM51" s="456">
        <v>1.844193</v>
      </c>
      <c r="BN51" s="456">
        <v>1.4624969999999999</v>
      </c>
      <c r="BO51" s="456">
        <v>1.156765</v>
      </c>
      <c r="BP51" s="456">
        <v>1.067725</v>
      </c>
      <c r="BQ51" s="456">
        <v>0.95167679999999999</v>
      </c>
      <c r="BR51" s="456">
        <v>0.89210750000000005</v>
      </c>
      <c r="BS51" s="456">
        <v>0.91973459999999996</v>
      </c>
      <c r="BT51" s="456">
        <v>1.3592340000000001</v>
      </c>
      <c r="BU51" s="456">
        <v>1.683813</v>
      </c>
      <c r="BV51" s="456">
        <v>1.209992</v>
      </c>
    </row>
    <row r="52" spans="1:74" ht="11.1" customHeight="1" x14ac:dyDescent="0.2">
      <c r="A52" s="234" t="s">
        <v>1600</v>
      </c>
      <c r="B52" s="446" t="s">
        <v>1021</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0.89339632899999999</v>
      </c>
      <c r="AN52" s="468">
        <v>0.99645120899999995</v>
      </c>
      <c r="AO52" s="468">
        <v>1.3078541020000001</v>
      </c>
      <c r="AP52" s="468">
        <v>1.696073173</v>
      </c>
      <c r="AQ52" s="468">
        <v>1.879625847</v>
      </c>
      <c r="AR52" s="468">
        <v>2.1365158580000001</v>
      </c>
      <c r="AS52" s="468">
        <v>2.0706712509999998</v>
      </c>
      <c r="AT52" s="468">
        <v>1.994870962</v>
      </c>
      <c r="AU52" s="468">
        <v>1.6892007899999999</v>
      </c>
      <c r="AV52" s="468">
        <v>1.564432126</v>
      </c>
      <c r="AW52" s="468">
        <v>1.378296</v>
      </c>
      <c r="AX52" s="468">
        <v>1.394828</v>
      </c>
      <c r="AY52" s="456">
        <v>1.3247469999999999</v>
      </c>
      <c r="AZ52" s="456">
        <v>1.758869</v>
      </c>
      <c r="BA52" s="456">
        <v>2.1847660000000002</v>
      </c>
      <c r="BB52" s="456">
        <v>2.5359509999999998</v>
      </c>
      <c r="BC52" s="456">
        <v>2.6610649999999998</v>
      </c>
      <c r="BD52" s="456">
        <v>3.044343</v>
      </c>
      <c r="BE52" s="456">
        <v>2.8293089999999999</v>
      </c>
      <c r="BF52" s="456">
        <v>2.7282820000000001</v>
      </c>
      <c r="BG52" s="456">
        <v>2.5334129999999999</v>
      </c>
      <c r="BH52" s="456">
        <v>2.4951460000000001</v>
      </c>
      <c r="BI52" s="456">
        <v>1.8315969999999999</v>
      </c>
      <c r="BJ52" s="456">
        <v>1.629715</v>
      </c>
      <c r="BK52" s="456">
        <v>1.4946619999999999</v>
      </c>
      <c r="BL52" s="456">
        <v>1.8903859999999999</v>
      </c>
      <c r="BM52" s="456">
        <v>2.4136679999999999</v>
      </c>
      <c r="BN52" s="456">
        <v>3.143297</v>
      </c>
      <c r="BO52" s="456">
        <v>3.335737</v>
      </c>
      <c r="BP52" s="456">
        <v>3.800411</v>
      </c>
      <c r="BQ52" s="456">
        <v>3.4995609999999999</v>
      </c>
      <c r="BR52" s="456">
        <v>3.4409830000000001</v>
      </c>
      <c r="BS52" s="456">
        <v>3.1626650000000001</v>
      </c>
      <c r="BT52" s="456">
        <v>3.0426609999999998</v>
      </c>
      <c r="BU52" s="456">
        <v>2.213085</v>
      </c>
      <c r="BV52" s="456">
        <v>1.957927</v>
      </c>
    </row>
    <row r="53" spans="1:74" ht="11.1" customHeight="1" x14ac:dyDescent="0.2">
      <c r="A53" s="234" t="s">
        <v>724</v>
      </c>
      <c r="B53" s="478" t="s">
        <v>1577</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0.28281071600000002</v>
      </c>
      <c r="AN53" s="468">
        <v>0.26067227799999998</v>
      </c>
      <c r="AO53" s="468">
        <v>0.26918248700000003</v>
      </c>
      <c r="AP53" s="468">
        <v>0.237632117</v>
      </c>
      <c r="AQ53" s="468">
        <v>0.229119395</v>
      </c>
      <c r="AR53" s="468">
        <v>0.27256711099999997</v>
      </c>
      <c r="AS53" s="468">
        <v>0.26506998999999998</v>
      </c>
      <c r="AT53" s="468">
        <v>0.27957972800000003</v>
      </c>
      <c r="AU53" s="468">
        <v>0.25498943099999999</v>
      </c>
      <c r="AV53" s="468">
        <v>0.24616860800000001</v>
      </c>
      <c r="AW53" s="468">
        <v>0.25997900000000002</v>
      </c>
      <c r="AX53" s="468">
        <v>0.30489880000000003</v>
      </c>
      <c r="AY53" s="456">
        <v>0.26857969999999998</v>
      </c>
      <c r="AZ53" s="456">
        <v>0.18998090000000001</v>
      </c>
      <c r="BA53" s="456">
        <v>0.17726459999999999</v>
      </c>
      <c r="BB53" s="456">
        <v>0.22042890000000001</v>
      </c>
      <c r="BC53" s="456">
        <v>0.174537</v>
      </c>
      <c r="BD53" s="456">
        <v>0.21567649999999999</v>
      </c>
      <c r="BE53" s="456">
        <v>0.24424000000000001</v>
      </c>
      <c r="BF53" s="456">
        <v>0.27361220000000003</v>
      </c>
      <c r="BG53" s="456">
        <v>0.26098270000000001</v>
      </c>
      <c r="BH53" s="456">
        <v>0.25943559999999999</v>
      </c>
      <c r="BI53" s="456">
        <v>0.24039269999999999</v>
      </c>
      <c r="BJ53" s="456">
        <v>0.24433260000000001</v>
      </c>
      <c r="BK53" s="456">
        <v>0.23524</v>
      </c>
      <c r="BL53" s="456">
        <v>0.16238549999999999</v>
      </c>
      <c r="BM53" s="456">
        <v>0.15304480000000001</v>
      </c>
      <c r="BN53" s="456">
        <v>0.22795750000000001</v>
      </c>
      <c r="BO53" s="456">
        <v>0.15743209999999999</v>
      </c>
      <c r="BP53" s="456">
        <v>0.20223579999999999</v>
      </c>
      <c r="BQ53" s="456">
        <v>0.2305101</v>
      </c>
      <c r="BR53" s="456">
        <v>0.25411650000000002</v>
      </c>
      <c r="BS53" s="456">
        <v>0.216811</v>
      </c>
      <c r="BT53" s="456">
        <v>0.17154</v>
      </c>
      <c r="BU53" s="456">
        <v>0.17898639999999999</v>
      </c>
      <c r="BV53" s="456">
        <v>0.16993459999999999</v>
      </c>
    </row>
    <row r="54" spans="1:74" ht="11.1" customHeight="1" x14ac:dyDescent="0.2">
      <c r="A54" s="234" t="s">
        <v>726</v>
      </c>
      <c r="B54" s="476" t="s">
        <v>1578</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8.0628589999999996</v>
      </c>
      <c r="AY54" s="456">
        <v>8.4754299999999994</v>
      </c>
      <c r="AZ54" s="456">
        <v>7.5162519999999997</v>
      </c>
      <c r="BA54" s="456">
        <v>8.1268609999999999</v>
      </c>
      <c r="BB54" s="456">
        <v>8.5010030000000008</v>
      </c>
      <c r="BC54" s="456">
        <v>10.14737</v>
      </c>
      <c r="BD54" s="456">
        <v>12.21049</v>
      </c>
      <c r="BE54" s="456">
        <v>14.344440000000001</v>
      </c>
      <c r="BF54" s="456">
        <v>13.946120000000001</v>
      </c>
      <c r="BG54" s="456">
        <v>11.76862</v>
      </c>
      <c r="BH54" s="456">
        <v>9.5257740000000002</v>
      </c>
      <c r="BI54" s="456">
        <v>8.1433040000000005</v>
      </c>
      <c r="BJ54" s="456">
        <v>8.8081469999999999</v>
      </c>
      <c r="BK54" s="456">
        <v>8.9111080000000005</v>
      </c>
      <c r="BL54" s="456">
        <v>7.7875810000000003</v>
      </c>
      <c r="BM54" s="456">
        <v>8.3438009999999991</v>
      </c>
      <c r="BN54" s="456">
        <v>8.7415109999999991</v>
      </c>
      <c r="BO54" s="456">
        <v>10.41717</v>
      </c>
      <c r="BP54" s="456">
        <v>12.52718</v>
      </c>
      <c r="BQ54" s="456">
        <v>14.68145</v>
      </c>
      <c r="BR54" s="456">
        <v>14.216240000000001</v>
      </c>
      <c r="BS54" s="456">
        <v>11.95384</v>
      </c>
      <c r="BT54" s="456">
        <v>9.6304320000000008</v>
      </c>
      <c r="BU54" s="456">
        <v>8.1427809999999994</v>
      </c>
      <c r="BV54" s="456">
        <v>8.7439099999999996</v>
      </c>
    </row>
    <row r="55" spans="1:74" ht="11.1"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74"/>
      <c r="AZ55" s="474"/>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733</v>
      </c>
      <c r="B56" s="477" t="s">
        <v>1031</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15.885926028</v>
      </c>
      <c r="AN56" s="301">
        <v>14.638551665</v>
      </c>
      <c r="AO56" s="301">
        <v>14.753402725000001</v>
      </c>
      <c r="AP56" s="301">
        <v>14.868751269000001</v>
      </c>
      <c r="AQ56" s="301">
        <v>16.722403823000001</v>
      </c>
      <c r="AR56" s="301">
        <v>17.978939582999999</v>
      </c>
      <c r="AS56" s="301">
        <v>20.247095954999999</v>
      </c>
      <c r="AT56" s="301">
        <v>21.539917154000001</v>
      </c>
      <c r="AU56" s="301">
        <v>18.751667272999999</v>
      </c>
      <c r="AV56" s="301">
        <v>15.441014935</v>
      </c>
      <c r="AW56" s="301">
        <v>15.952859999999999</v>
      </c>
      <c r="AX56" s="301">
        <v>12.92877</v>
      </c>
      <c r="AY56" s="462">
        <v>13.38367</v>
      </c>
      <c r="AZ56" s="462">
        <v>12.94792</v>
      </c>
      <c r="BA56" s="462">
        <v>14.536630000000001</v>
      </c>
      <c r="BB56" s="462">
        <v>14.780799999999999</v>
      </c>
      <c r="BC56" s="462">
        <v>16.299420000000001</v>
      </c>
      <c r="BD56" s="462">
        <v>18.30273</v>
      </c>
      <c r="BE56" s="462">
        <v>22.64481</v>
      </c>
      <c r="BF56" s="462">
        <v>22.81251</v>
      </c>
      <c r="BG56" s="462">
        <v>19.66198</v>
      </c>
      <c r="BH56" s="462">
        <v>17.820440000000001</v>
      </c>
      <c r="BI56" s="462">
        <v>15.258089999999999</v>
      </c>
      <c r="BJ56" s="462">
        <v>16.059850000000001</v>
      </c>
      <c r="BK56" s="462">
        <v>15.53715</v>
      </c>
      <c r="BL56" s="462">
        <v>14.005800000000001</v>
      </c>
      <c r="BM56" s="462">
        <v>15.18516</v>
      </c>
      <c r="BN56" s="462">
        <v>15.604380000000001</v>
      </c>
      <c r="BO56" s="462">
        <v>16.963080000000001</v>
      </c>
      <c r="BP56" s="462">
        <v>19.14771</v>
      </c>
      <c r="BQ56" s="462">
        <v>23.48696</v>
      </c>
      <c r="BR56" s="462">
        <v>23.51295</v>
      </c>
      <c r="BS56" s="462">
        <v>20.018090000000001</v>
      </c>
      <c r="BT56" s="462">
        <v>17.98451</v>
      </c>
      <c r="BU56" s="462">
        <v>15.15302</v>
      </c>
      <c r="BV56" s="462">
        <v>15.93929</v>
      </c>
    </row>
    <row r="57" spans="1:74" ht="11.1" customHeight="1" x14ac:dyDescent="0.2">
      <c r="A57" s="234" t="s">
        <v>728</v>
      </c>
      <c r="B57" s="478" t="s">
        <v>1025</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6.3354124299999999</v>
      </c>
      <c r="AN57" s="468">
        <v>4.6572780910000002</v>
      </c>
      <c r="AO57" s="468">
        <v>3.2711824699999998</v>
      </c>
      <c r="AP57" s="468">
        <v>2.7202223980000002</v>
      </c>
      <c r="AQ57" s="468">
        <v>3.437611671</v>
      </c>
      <c r="AR57" s="468">
        <v>4.1102309010000004</v>
      </c>
      <c r="AS57" s="468">
        <v>5.6203203469999998</v>
      </c>
      <c r="AT57" s="468">
        <v>8.4142151910000003</v>
      </c>
      <c r="AU57" s="468">
        <v>7.4029921099999996</v>
      </c>
      <c r="AV57" s="468">
        <v>5.652677733</v>
      </c>
      <c r="AW57" s="468">
        <v>7.4596210000000003</v>
      </c>
      <c r="AX57" s="468">
        <v>5.2447819999999998</v>
      </c>
      <c r="AY57" s="456">
        <v>4.9121750000000004</v>
      </c>
      <c r="AZ57" s="456">
        <v>4.2576499999999999</v>
      </c>
      <c r="BA57" s="456">
        <v>3.4300290000000002</v>
      </c>
      <c r="BB57" s="456">
        <v>2.7282999999999999</v>
      </c>
      <c r="BC57" s="456">
        <v>2.5136280000000002</v>
      </c>
      <c r="BD57" s="456">
        <v>3.7924389999999999</v>
      </c>
      <c r="BE57" s="456">
        <v>6.6899629999999997</v>
      </c>
      <c r="BF57" s="456">
        <v>8.9233809999999991</v>
      </c>
      <c r="BG57" s="456">
        <v>7.875902</v>
      </c>
      <c r="BH57" s="456">
        <v>7.2554100000000004</v>
      </c>
      <c r="BI57" s="456">
        <v>7.2261150000000001</v>
      </c>
      <c r="BJ57" s="456">
        <v>7.931438</v>
      </c>
      <c r="BK57" s="456">
        <v>6.251525</v>
      </c>
      <c r="BL57" s="456">
        <v>4.7431429999999999</v>
      </c>
      <c r="BM57" s="456">
        <v>3.9828610000000002</v>
      </c>
      <c r="BN57" s="456">
        <v>3.1218240000000002</v>
      </c>
      <c r="BO57" s="456">
        <v>2.635154</v>
      </c>
      <c r="BP57" s="456">
        <v>3.4518330000000002</v>
      </c>
      <c r="BQ57" s="456">
        <v>6.4187690000000002</v>
      </c>
      <c r="BR57" s="456">
        <v>8.8288899999999995</v>
      </c>
      <c r="BS57" s="456">
        <v>7.460026</v>
      </c>
      <c r="BT57" s="456">
        <v>6.2701209999999996</v>
      </c>
      <c r="BU57" s="456">
        <v>6.3771930000000001</v>
      </c>
      <c r="BV57" s="456">
        <v>7.2806309999999996</v>
      </c>
    </row>
    <row r="58" spans="1:74" ht="11.1" customHeight="1" x14ac:dyDescent="0.2">
      <c r="A58" s="234" t="s">
        <v>729</v>
      </c>
      <c r="B58" s="478" t="s">
        <v>474</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v>
      </c>
      <c r="AX58" s="468">
        <v>0</v>
      </c>
      <c r="AY58" s="456">
        <v>0</v>
      </c>
      <c r="AZ58" s="456">
        <v>0</v>
      </c>
      <c r="BA58" s="456">
        <v>0</v>
      </c>
      <c r="BB58" s="456">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730</v>
      </c>
      <c r="B59" s="446" t="s">
        <v>1026</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1.4744299999999999</v>
      </c>
      <c r="AX59" s="468">
        <v>1.6085700000000001</v>
      </c>
      <c r="AY59" s="456">
        <v>1.59673</v>
      </c>
      <c r="AZ59" s="456">
        <v>1.44221</v>
      </c>
      <c r="BA59" s="456">
        <v>1.59673</v>
      </c>
      <c r="BB59" s="456">
        <v>1.54522</v>
      </c>
      <c r="BC59" s="456">
        <v>1.59673</v>
      </c>
      <c r="BD59" s="456">
        <v>1.54522</v>
      </c>
      <c r="BE59" s="456">
        <v>1.59673</v>
      </c>
      <c r="BF59" s="456">
        <v>1.59673</v>
      </c>
      <c r="BG59" s="456">
        <v>1.54522</v>
      </c>
      <c r="BH59" s="456">
        <v>0.98623000000000005</v>
      </c>
      <c r="BI59" s="456">
        <v>1.0162899999999999</v>
      </c>
      <c r="BJ59" s="456">
        <v>1.59673</v>
      </c>
      <c r="BK59" s="456">
        <v>1.59673</v>
      </c>
      <c r="BL59" s="456">
        <v>1.44221</v>
      </c>
      <c r="BM59" s="456">
        <v>1.59673</v>
      </c>
      <c r="BN59" s="456">
        <v>0.86590999999999996</v>
      </c>
      <c r="BO59" s="456">
        <v>1.4329400000000001</v>
      </c>
      <c r="BP59" s="456">
        <v>1.54522</v>
      </c>
      <c r="BQ59" s="456">
        <v>1.59673</v>
      </c>
      <c r="BR59" s="456">
        <v>1.59673</v>
      </c>
      <c r="BS59" s="456">
        <v>1.54522</v>
      </c>
      <c r="BT59" s="456">
        <v>1.59673</v>
      </c>
      <c r="BU59" s="456">
        <v>1.54522</v>
      </c>
      <c r="BV59" s="456">
        <v>1.59673</v>
      </c>
    </row>
    <row r="60" spans="1:74" ht="11.1" customHeight="1" x14ac:dyDescent="0.2">
      <c r="A60" s="235" t="s">
        <v>731</v>
      </c>
      <c r="B60" s="446" t="s">
        <v>1019</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1.5634209910000001</v>
      </c>
      <c r="AN60" s="468">
        <v>2.34326715</v>
      </c>
      <c r="AO60" s="468">
        <v>2.58879583</v>
      </c>
      <c r="AP60" s="468">
        <v>2.864887253</v>
      </c>
      <c r="AQ60" s="468">
        <v>3.0414591190000002</v>
      </c>
      <c r="AR60" s="468">
        <v>2.7211848509999998</v>
      </c>
      <c r="AS60" s="468">
        <v>2.8956429950000002</v>
      </c>
      <c r="AT60" s="468">
        <v>2.6035520719999998</v>
      </c>
      <c r="AU60" s="468">
        <v>2.073642591</v>
      </c>
      <c r="AV60" s="468">
        <v>1.6572064390000001</v>
      </c>
      <c r="AW60" s="468">
        <v>1.45</v>
      </c>
      <c r="AX60" s="468">
        <v>1.92</v>
      </c>
      <c r="AY60" s="456">
        <v>1.81</v>
      </c>
      <c r="AZ60" s="456">
        <v>1.97</v>
      </c>
      <c r="BA60" s="456">
        <v>2.54</v>
      </c>
      <c r="BB60" s="456">
        <v>2.4300000000000002</v>
      </c>
      <c r="BC60" s="456">
        <v>3.21</v>
      </c>
      <c r="BD60" s="456">
        <v>2.86</v>
      </c>
      <c r="BE60" s="456">
        <v>3.02</v>
      </c>
      <c r="BF60" s="456">
        <v>2.65</v>
      </c>
      <c r="BG60" s="456">
        <v>2.06</v>
      </c>
      <c r="BH60" s="456">
        <v>1.56</v>
      </c>
      <c r="BI60" s="456">
        <v>1.41</v>
      </c>
      <c r="BJ60" s="456">
        <v>1.33</v>
      </c>
      <c r="BK60" s="456">
        <v>1.62</v>
      </c>
      <c r="BL60" s="456">
        <v>1.51</v>
      </c>
      <c r="BM60" s="456">
        <v>1.84</v>
      </c>
      <c r="BN60" s="456">
        <v>2.4300000000000002</v>
      </c>
      <c r="BO60" s="456">
        <v>3</v>
      </c>
      <c r="BP60" s="456">
        <v>2.9</v>
      </c>
      <c r="BQ60" s="456">
        <v>2.99</v>
      </c>
      <c r="BR60" s="456">
        <v>2.52</v>
      </c>
      <c r="BS60" s="456">
        <v>2.0099999999999998</v>
      </c>
      <c r="BT60" s="456">
        <v>1.47</v>
      </c>
      <c r="BU60" s="456">
        <v>1.23</v>
      </c>
      <c r="BV60" s="456">
        <v>1.333</v>
      </c>
    </row>
    <row r="61" spans="1:74" ht="11.1" customHeight="1" x14ac:dyDescent="0.2">
      <c r="A61" s="234" t="s">
        <v>1601</v>
      </c>
      <c r="B61" s="446" t="s">
        <v>1020</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1.277188067</v>
      </c>
      <c r="AN61" s="468">
        <v>1.2978903930000001</v>
      </c>
      <c r="AO61" s="468">
        <v>1.76813508</v>
      </c>
      <c r="AP61" s="468">
        <v>1.7194342490000001</v>
      </c>
      <c r="AQ61" s="468">
        <v>1.581615671</v>
      </c>
      <c r="AR61" s="468">
        <v>1.598864683</v>
      </c>
      <c r="AS61" s="468">
        <v>1.6648774159999999</v>
      </c>
      <c r="AT61" s="468">
        <v>1.304635094</v>
      </c>
      <c r="AU61" s="468">
        <v>1.0392883040000001</v>
      </c>
      <c r="AV61" s="468">
        <v>1.1717897530000001</v>
      </c>
      <c r="AW61" s="468">
        <v>1.047426</v>
      </c>
      <c r="AX61" s="468">
        <v>0.70159320000000003</v>
      </c>
      <c r="AY61" s="456">
        <v>1.1396869999999999</v>
      </c>
      <c r="AZ61" s="456">
        <v>1.205433</v>
      </c>
      <c r="BA61" s="456">
        <v>1.7799990000000001</v>
      </c>
      <c r="BB61" s="456">
        <v>1.722736</v>
      </c>
      <c r="BC61" s="456">
        <v>1.5876779999999999</v>
      </c>
      <c r="BD61" s="456">
        <v>1.721117</v>
      </c>
      <c r="BE61" s="456">
        <v>1.8497749999999999</v>
      </c>
      <c r="BF61" s="456">
        <v>1.384798</v>
      </c>
      <c r="BG61" s="456">
        <v>1.099432</v>
      </c>
      <c r="BH61" s="456">
        <v>1.294618</v>
      </c>
      <c r="BI61" s="456">
        <v>1.009061</v>
      </c>
      <c r="BJ61" s="456">
        <v>0.79804260000000005</v>
      </c>
      <c r="BK61" s="456">
        <v>1.3455980000000001</v>
      </c>
      <c r="BL61" s="456">
        <v>1.3263290000000001</v>
      </c>
      <c r="BM61" s="456">
        <v>1.893813</v>
      </c>
      <c r="BN61" s="456">
        <v>1.836401</v>
      </c>
      <c r="BO61" s="456">
        <v>1.6533599999999999</v>
      </c>
      <c r="BP61" s="456">
        <v>1.783263</v>
      </c>
      <c r="BQ61" s="456">
        <v>1.8802840000000001</v>
      </c>
      <c r="BR61" s="456">
        <v>1.398217</v>
      </c>
      <c r="BS61" s="456">
        <v>1.165057</v>
      </c>
      <c r="BT61" s="456">
        <v>1.3199620000000001</v>
      </c>
      <c r="BU61" s="456">
        <v>1.0302579999999999</v>
      </c>
      <c r="BV61" s="456">
        <v>0.80388700000000002</v>
      </c>
    </row>
    <row r="62" spans="1:74" ht="11.1" customHeight="1" x14ac:dyDescent="0.2">
      <c r="A62" s="234" t="s">
        <v>1602</v>
      </c>
      <c r="B62" s="446" t="s">
        <v>1021</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3.422867471</v>
      </c>
      <c r="AN62" s="468">
        <v>3.4116803490000001</v>
      </c>
      <c r="AO62" s="468">
        <v>4.3582917410000004</v>
      </c>
      <c r="AP62" s="468">
        <v>5.558073501</v>
      </c>
      <c r="AQ62" s="468">
        <v>6.4595607189999997</v>
      </c>
      <c r="AR62" s="468">
        <v>6.8800311199999999</v>
      </c>
      <c r="AS62" s="468">
        <v>7.1041240060000002</v>
      </c>
      <c r="AT62" s="468">
        <v>6.4984840200000002</v>
      </c>
      <c r="AU62" s="468">
        <v>5.4946983769999997</v>
      </c>
      <c r="AV62" s="468">
        <v>4.9771476559999996</v>
      </c>
      <c r="AW62" s="468">
        <v>3.769396</v>
      </c>
      <c r="AX62" s="468">
        <v>2.7637200000000002</v>
      </c>
      <c r="AY62" s="456">
        <v>3.2310669999999999</v>
      </c>
      <c r="AZ62" s="456">
        <v>3.4876849999999999</v>
      </c>
      <c r="BA62" s="456">
        <v>4.5218540000000003</v>
      </c>
      <c r="BB62" s="456">
        <v>5.731859</v>
      </c>
      <c r="BC62" s="456">
        <v>6.7212040000000002</v>
      </c>
      <c r="BD62" s="456">
        <v>7.6756789999999997</v>
      </c>
      <c r="BE62" s="456">
        <v>8.4411489999999993</v>
      </c>
      <c r="BF62" s="456">
        <v>7.309272</v>
      </c>
      <c r="BG62" s="456">
        <v>6.2370749999999999</v>
      </c>
      <c r="BH62" s="456">
        <v>6.0231190000000003</v>
      </c>
      <c r="BI62" s="456">
        <v>3.9492039999999999</v>
      </c>
      <c r="BJ62" s="456">
        <v>3.665359</v>
      </c>
      <c r="BK62" s="456">
        <v>4.0253059999999996</v>
      </c>
      <c r="BL62" s="456">
        <v>4.3635590000000004</v>
      </c>
      <c r="BM62" s="456">
        <v>5.1951039999999997</v>
      </c>
      <c r="BN62" s="456">
        <v>6.7375559999999997</v>
      </c>
      <c r="BO62" s="456">
        <v>7.6320889999999997</v>
      </c>
      <c r="BP62" s="456">
        <v>8.7690719999999995</v>
      </c>
      <c r="BQ62" s="456">
        <v>9.5165579999999999</v>
      </c>
      <c r="BR62" s="456">
        <v>8.2052139999999998</v>
      </c>
      <c r="BS62" s="456">
        <v>6.9676549999999997</v>
      </c>
      <c r="BT62" s="456">
        <v>6.5801020000000001</v>
      </c>
      <c r="BU62" s="456">
        <v>4.2648419999999998</v>
      </c>
      <c r="BV62" s="456">
        <v>4.0889090000000001</v>
      </c>
    </row>
    <row r="63" spans="1:74" ht="11.1" customHeight="1" x14ac:dyDescent="0.2">
      <c r="A63" s="234" t="s">
        <v>732</v>
      </c>
      <c r="B63" s="478" t="s">
        <v>1577</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0.77626263200000001</v>
      </c>
      <c r="AN63" s="468">
        <v>0.71516401500000004</v>
      </c>
      <c r="AO63" s="468">
        <v>0.76646183599999995</v>
      </c>
      <c r="AP63" s="468">
        <v>0.72420581900000003</v>
      </c>
      <c r="AQ63" s="468">
        <v>0.82493793900000001</v>
      </c>
      <c r="AR63" s="468">
        <v>0.80254623999999997</v>
      </c>
      <c r="AS63" s="468">
        <v>1.00256721</v>
      </c>
      <c r="AT63" s="468">
        <v>0.88501153200000005</v>
      </c>
      <c r="AU63" s="468">
        <v>0.79854534899999996</v>
      </c>
      <c r="AV63" s="468">
        <v>0.70809766699999999</v>
      </c>
      <c r="AW63" s="468">
        <v>0.75198710000000002</v>
      </c>
      <c r="AX63" s="468">
        <v>0.69010709999999997</v>
      </c>
      <c r="AY63" s="456">
        <v>0.69401049999999997</v>
      </c>
      <c r="AZ63" s="456">
        <v>0.58494310000000005</v>
      </c>
      <c r="BA63" s="456">
        <v>0.6680142</v>
      </c>
      <c r="BB63" s="456">
        <v>0.62269010000000002</v>
      </c>
      <c r="BC63" s="456">
        <v>0.67018529999999998</v>
      </c>
      <c r="BD63" s="456">
        <v>0.70827949999999995</v>
      </c>
      <c r="BE63" s="456">
        <v>1.047194</v>
      </c>
      <c r="BF63" s="456">
        <v>0.94833369999999995</v>
      </c>
      <c r="BG63" s="456">
        <v>0.84435479999999996</v>
      </c>
      <c r="BH63" s="456">
        <v>0.70106100000000005</v>
      </c>
      <c r="BI63" s="456">
        <v>0.64742189999999999</v>
      </c>
      <c r="BJ63" s="456">
        <v>0.73828229999999995</v>
      </c>
      <c r="BK63" s="456">
        <v>0.6979881</v>
      </c>
      <c r="BL63" s="456">
        <v>0.62055470000000001</v>
      </c>
      <c r="BM63" s="456">
        <v>0.67664880000000005</v>
      </c>
      <c r="BN63" s="456">
        <v>0.61269130000000005</v>
      </c>
      <c r="BO63" s="456">
        <v>0.60954109999999995</v>
      </c>
      <c r="BP63" s="456">
        <v>0.69831719999999997</v>
      </c>
      <c r="BQ63" s="456">
        <v>1.0846199999999999</v>
      </c>
      <c r="BR63" s="456">
        <v>0.96389429999999998</v>
      </c>
      <c r="BS63" s="456">
        <v>0.87013390000000002</v>
      </c>
      <c r="BT63" s="456">
        <v>0.74759019999999998</v>
      </c>
      <c r="BU63" s="456">
        <v>0.705511</v>
      </c>
      <c r="BV63" s="456">
        <v>0.83613599999999999</v>
      </c>
    </row>
    <row r="64" spans="1:74" ht="11.1" customHeight="1" x14ac:dyDescent="0.2">
      <c r="A64" s="234" t="s">
        <v>734</v>
      </c>
      <c r="B64" s="479" t="s">
        <v>1578</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20.376470000000001</v>
      </c>
      <c r="AY64" s="459">
        <v>20.56711</v>
      </c>
      <c r="AZ64" s="459">
        <v>18.34693</v>
      </c>
      <c r="BA64" s="459">
        <v>19.897539999999999</v>
      </c>
      <c r="BB64" s="459">
        <v>19.568280000000001</v>
      </c>
      <c r="BC64" s="459">
        <v>21.19914</v>
      </c>
      <c r="BD64" s="459">
        <v>23.418749999999999</v>
      </c>
      <c r="BE64" s="459">
        <v>28.019839999999999</v>
      </c>
      <c r="BF64" s="459">
        <v>28.557870000000001</v>
      </c>
      <c r="BG64" s="459">
        <v>25.727640000000001</v>
      </c>
      <c r="BH64" s="459">
        <v>22.6555</v>
      </c>
      <c r="BI64" s="459">
        <v>20.087859999999999</v>
      </c>
      <c r="BJ64" s="459">
        <v>21.601569999999999</v>
      </c>
      <c r="BK64" s="459">
        <v>21.461510000000001</v>
      </c>
      <c r="BL64" s="459">
        <v>18.964559999999999</v>
      </c>
      <c r="BM64" s="459">
        <v>20.33868</v>
      </c>
      <c r="BN64" s="459">
        <v>19.992540000000002</v>
      </c>
      <c r="BO64" s="459">
        <v>21.62312</v>
      </c>
      <c r="BP64" s="459">
        <v>23.859739999999999</v>
      </c>
      <c r="BQ64" s="459">
        <v>28.4924</v>
      </c>
      <c r="BR64" s="459">
        <v>28.92869</v>
      </c>
      <c r="BS64" s="459">
        <v>25.97064</v>
      </c>
      <c r="BT64" s="459">
        <v>22.756620000000002</v>
      </c>
      <c r="BU64" s="459">
        <v>19.938929999999999</v>
      </c>
      <c r="BV64" s="459">
        <v>21.294630000000002</v>
      </c>
    </row>
    <row r="65" spans="1:74" s="336" customFormat="1" ht="12.75" x14ac:dyDescent="0.2">
      <c r="A65" s="335"/>
      <c r="B65" s="1019" t="s">
        <v>1587</v>
      </c>
      <c r="C65" s="1015"/>
      <c r="D65" s="1015"/>
      <c r="E65" s="1015"/>
      <c r="F65" s="1015"/>
      <c r="G65" s="1015"/>
      <c r="H65" s="1015"/>
      <c r="I65" s="1015"/>
      <c r="J65" s="1015"/>
      <c r="K65" s="1015"/>
      <c r="L65" s="1015"/>
      <c r="M65" s="1015"/>
      <c r="N65" s="1015"/>
      <c r="O65" s="1015"/>
      <c r="P65" s="1015"/>
      <c r="Q65" s="1016"/>
      <c r="R65" s="773"/>
      <c r="AY65" s="339"/>
      <c r="AZ65" s="339"/>
      <c r="BA65" s="339"/>
      <c r="BB65" s="339"/>
      <c r="BC65" s="339"/>
      <c r="BD65" s="339"/>
      <c r="BE65" s="339"/>
      <c r="BF65" s="339"/>
      <c r="BG65" s="339"/>
      <c r="BH65" s="339"/>
      <c r="BI65" s="339"/>
    </row>
    <row r="66" spans="1:74" ht="12" customHeight="1" x14ac:dyDescent="0.2">
      <c r="A66" s="229"/>
      <c r="B66" s="1014" t="s">
        <v>1435</v>
      </c>
      <c r="C66" s="1015"/>
      <c r="D66" s="1015"/>
      <c r="E66" s="1015"/>
      <c r="F66" s="1015"/>
      <c r="G66" s="1015"/>
      <c r="H66" s="1015"/>
      <c r="I66" s="1015"/>
      <c r="J66" s="1015"/>
      <c r="K66" s="1015"/>
      <c r="L66" s="1015"/>
      <c r="M66" s="1015"/>
      <c r="N66" s="1015"/>
      <c r="O66" s="1015"/>
      <c r="P66" s="1015"/>
      <c r="Q66" s="1016"/>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
      <c r="A67" s="229"/>
      <c r="B67" s="1014" t="s">
        <v>1436</v>
      </c>
      <c r="C67" s="1015"/>
      <c r="D67" s="1015"/>
      <c r="E67" s="1015"/>
      <c r="F67" s="1015"/>
      <c r="G67" s="1015"/>
      <c r="H67" s="1015"/>
      <c r="I67" s="1015"/>
      <c r="J67" s="1015"/>
      <c r="K67" s="1015"/>
      <c r="L67" s="1015"/>
      <c r="M67" s="1015"/>
      <c r="N67" s="1015"/>
      <c r="O67" s="1015"/>
      <c r="P67" s="1015"/>
      <c r="Q67" s="1016"/>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
      <c r="A68" s="229"/>
      <c r="B68" s="1014" t="s">
        <v>1588</v>
      </c>
      <c r="C68" s="1015"/>
      <c r="D68" s="1015"/>
      <c r="E68" s="1015"/>
      <c r="F68" s="1015"/>
      <c r="G68" s="1015"/>
      <c r="H68" s="1015"/>
      <c r="I68" s="1015"/>
      <c r="J68" s="1015"/>
      <c r="K68" s="1015"/>
      <c r="L68" s="1015"/>
      <c r="M68" s="1015"/>
      <c r="N68" s="1015"/>
      <c r="O68" s="1015"/>
      <c r="P68" s="1015"/>
      <c r="Q68" s="1016"/>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
      <c r="A69" s="237"/>
      <c r="B69" s="1014" t="s">
        <v>1589</v>
      </c>
      <c r="C69" s="1015"/>
      <c r="D69" s="1015"/>
      <c r="E69" s="1015"/>
      <c r="F69" s="1015"/>
      <c r="G69" s="1015"/>
      <c r="H69" s="1015"/>
      <c r="I69" s="1015"/>
      <c r="J69" s="1015"/>
      <c r="K69" s="1015"/>
      <c r="L69" s="1015"/>
      <c r="M69" s="1015"/>
      <c r="N69" s="1015"/>
      <c r="O69" s="1015"/>
      <c r="P69" s="1015"/>
      <c r="Q69" s="1016"/>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
      <c r="A71" s="237"/>
      <c r="B71" s="917" t="str">
        <f>Dates!$G$2</f>
        <v>EIA completed modeling and analysis for this report on Thursday, January 8, 2026.</v>
      </c>
      <c r="C71" s="904"/>
      <c r="D71" s="904"/>
      <c r="E71" s="904"/>
      <c r="F71" s="904"/>
      <c r="G71" s="904"/>
      <c r="H71" s="904"/>
      <c r="I71" s="904"/>
      <c r="J71" s="904"/>
      <c r="K71" s="904"/>
      <c r="L71" s="904"/>
      <c r="M71" s="904"/>
      <c r="N71" s="904"/>
      <c r="O71" s="904"/>
      <c r="P71" s="904"/>
      <c r="Q71" s="904"/>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
      <c r="A72" s="237"/>
      <c r="B72" s="926" t="s">
        <v>1414</v>
      </c>
      <c r="C72" s="913"/>
      <c r="D72" s="913"/>
      <c r="E72" s="913"/>
      <c r="F72" s="913"/>
      <c r="G72" s="913"/>
      <c r="H72" s="913"/>
      <c r="I72" s="913"/>
      <c r="J72" s="913"/>
      <c r="K72" s="913"/>
      <c r="L72" s="913"/>
      <c r="M72" s="913"/>
      <c r="N72" s="913"/>
      <c r="O72" s="913"/>
      <c r="P72" s="913"/>
      <c r="Q72" s="913"/>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75" x14ac:dyDescent="0.2">
      <c r="A73" s="237"/>
      <c r="B73" s="1011" t="s">
        <v>1590</v>
      </c>
      <c r="C73" s="1012"/>
      <c r="D73" s="1012"/>
      <c r="E73" s="1012"/>
      <c r="F73" s="1012"/>
      <c r="G73" s="1012"/>
      <c r="H73" s="1012"/>
      <c r="I73" s="1012"/>
      <c r="J73" s="1012"/>
      <c r="K73" s="1012"/>
      <c r="L73" s="1012"/>
      <c r="M73" s="1012"/>
      <c r="N73" s="1012"/>
      <c r="O73" s="1012"/>
      <c r="P73" s="1012"/>
      <c r="Q73" s="1013"/>
      <c r="R73" s="773"/>
    </row>
    <row r="74" spans="1:74" ht="12" customHeight="1" x14ac:dyDescent="0.2">
      <c r="A74" s="237"/>
      <c r="B74" s="918" t="s">
        <v>827</v>
      </c>
      <c r="C74" s="918"/>
      <c r="D74" s="918"/>
      <c r="E74" s="918"/>
      <c r="F74" s="918"/>
      <c r="G74" s="918"/>
      <c r="H74" s="918"/>
      <c r="I74" s="918"/>
      <c r="J74" s="918"/>
      <c r="K74" s="918"/>
      <c r="L74" s="918"/>
      <c r="M74" s="918"/>
      <c r="N74" s="918"/>
      <c r="O74" s="918"/>
      <c r="P74" s="918"/>
      <c r="Q74" s="918"/>
      <c r="R74" s="918"/>
    </row>
    <row r="75" spans="1:74" ht="12" customHeight="1" x14ac:dyDescent="0.2">
      <c r="A75" s="237"/>
      <c r="B75" s="1017" t="s">
        <v>1430</v>
      </c>
      <c r="C75" s="1018"/>
      <c r="D75" s="1018"/>
      <c r="E75" s="1018"/>
      <c r="F75" s="1018"/>
      <c r="G75" s="1018"/>
      <c r="H75" s="1018"/>
      <c r="I75" s="1018"/>
      <c r="J75" s="1018"/>
      <c r="K75" s="1018"/>
      <c r="L75" s="1018"/>
      <c r="M75" s="1018"/>
      <c r="N75" s="1018"/>
      <c r="O75" s="1018"/>
      <c r="P75" s="1018"/>
      <c r="Q75" s="1006"/>
    </row>
    <row r="76" spans="1:74" ht="12" customHeight="1" x14ac:dyDescent="0.2">
      <c r="A76" s="237"/>
      <c r="B76" s="1009" t="s">
        <v>804</v>
      </c>
      <c r="C76" s="1005"/>
      <c r="D76" s="1005"/>
      <c r="E76" s="1005"/>
      <c r="F76" s="1005"/>
      <c r="G76" s="1005"/>
      <c r="H76" s="1005"/>
      <c r="I76" s="1005"/>
      <c r="J76" s="1005"/>
      <c r="K76" s="1005"/>
      <c r="L76" s="1005"/>
      <c r="M76" s="1005"/>
      <c r="N76" s="1005"/>
      <c r="O76" s="1005"/>
      <c r="P76" s="1005"/>
      <c r="Q76" s="1010"/>
    </row>
    <row r="77" spans="1:74" ht="12.75" x14ac:dyDescent="0.2">
      <c r="A77" s="237"/>
      <c r="B77" s="1004" t="s">
        <v>1437</v>
      </c>
      <c r="C77" s="1005"/>
      <c r="D77" s="1005"/>
      <c r="E77" s="1005"/>
      <c r="F77" s="1005"/>
      <c r="G77" s="1005"/>
      <c r="H77" s="1005"/>
      <c r="I77" s="1005"/>
      <c r="J77" s="1005"/>
      <c r="K77" s="1005"/>
      <c r="L77" s="1005"/>
      <c r="M77" s="1005"/>
      <c r="N77" s="1005"/>
      <c r="O77" s="1005"/>
      <c r="P77" s="1005"/>
      <c r="Q77" s="1006"/>
    </row>
    <row r="78" spans="1:74" ht="8.1" customHeight="1" x14ac:dyDescent="0.2"/>
  </sheetData>
  <mergeCells count="19">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4" customWidth="1"/>
    <col min="62" max="74" width="6.5703125" style="227" customWidth="1"/>
    <col min="75" max="16384" width="9.42578125" style="291"/>
  </cols>
  <sheetData>
    <row r="1" spans="1:74" ht="12.75" customHeight="1" x14ac:dyDescent="0.25">
      <c r="A1" s="901"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02"/>
      <c r="B2" s="318" t="str">
        <f>"U.S. Energy Information Administration  |  Short-Term Energy Outlook - "&amp;Dates!$D$1</f>
        <v>U.S. Energy Information Administration  |  Short-Term Energy Outlook - January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25">
      <c r="A3" s="316" t="s">
        <v>764</v>
      </c>
      <c r="B3" s="294"/>
      <c r="C3" s="1007">
        <f>Dates!D3</f>
        <v>2022</v>
      </c>
      <c r="D3" s="908"/>
      <c r="E3" s="908"/>
      <c r="F3" s="908"/>
      <c r="G3" s="908"/>
      <c r="H3" s="908"/>
      <c r="I3" s="908"/>
      <c r="J3" s="908"/>
      <c r="K3" s="908"/>
      <c r="L3" s="908"/>
      <c r="M3" s="908"/>
      <c r="N3" s="1008"/>
      <c r="O3" s="905">
        <f>C3+1</f>
        <v>2023</v>
      </c>
      <c r="P3" s="908"/>
      <c r="Q3" s="908"/>
      <c r="R3" s="908"/>
      <c r="S3" s="908"/>
      <c r="T3" s="908"/>
      <c r="U3" s="908"/>
      <c r="V3" s="908"/>
      <c r="W3" s="908"/>
      <c r="X3" s="908"/>
      <c r="Y3" s="908"/>
      <c r="Z3" s="1008"/>
      <c r="AA3" s="905">
        <f>O3+1</f>
        <v>2024</v>
      </c>
      <c r="AB3" s="908"/>
      <c r="AC3" s="908"/>
      <c r="AD3" s="908"/>
      <c r="AE3" s="908"/>
      <c r="AF3" s="908"/>
      <c r="AG3" s="908"/>
      <c r="AH3" s="908"/>
      <c r="AI3" s="908"/>
      <c r="AJ3" s="908"/>
      <c r="AK3" s="908"/>
      <c r="AL3" s="1008"/>
      <c r="AM3" s="905">
        <f>AA3+1</f>
        <v>2025</v>
      </c>
      <c r="AN3" s="908"/>
      <c r="AO3" s="908"/>
      <c r="AP3" s="908"/>
      <c r="AQ3" s="908"/>
      <c r="AR3" s="908"/>
      <c r="AS3" s="908"/>
      <c r="AT3" s="908"/>
      <c r="AU3" s="908"/>
      <c r="AV3" s="908"/>
      <c r="AW3" s="908"/>
      <c r="AX3" s="1008"/>
      <c r="AY3" s="905">
        <f>AM3+1</f>
        <v>2026</v>
      </c>
      <c r="AZ3" s="908"/>
      <c r="BA3" s="908"/>
      <c r="BB3" s="908"/>
      <c r="BC3" s="908"/>
      <c r="BD3" s="908"/>
      <c r="BE3" s="908"/>
      <c r="BF3" s="908"/>
      <c r="BG3" s="908"/>
      <c r="BH3" s="908"/>
      <c r="BI3" s="908"/>
      <c r="BJ3" s="1008"/>
      <c r="BK3" s="905">
        <f>AY3+1</f>
        <v>2027</v>
      </c>
      <c r="BL3" s="908"/>
      <c r="BM3" s="908"/>
      <c r="BN3" s="908"/>
      <c r="BO3" s="908"/>
      <c r="BP3" s="908"/>
      <c r="BQ3" s="908"/>
      <c r="BR3" s="908"/>
      <c r="BS3" s="908"/>
      <c r="BT3" s="908"/>
      <c r="BU3" s="908"/>
      <c r="BV3" s="1008"/>
    </row>
    <row r="4" spans="1:74" ht="12" customHeight="1" x14ac:dyDescent="0.25">
      <c r="A4" s="322" t="str">
        <f>TEXT(Dates!$D$2,"dddd, mmmm d, yyyy")</f>
        <v>Thursday, January 8, 2026</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2" customHeight="1" x14ac:dyDescent="0.25">
      <c r="A5" s="293"/>
      <c r="B5" s="292" t="s">
        <v>1043</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473"/>
      <c r="AZ5" s="472"/>
      <c r="BA5" s="472"/>
      <c r="BB5" s="472"/>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1037</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889"/>
      <c r="AZ6" s="889"/>
      <c r="BA6" s="889"/>
      <c r="BB6" s="889"/>
      <c r="BC6" s="889"/>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767</v>
      </c>
      <c r="B7" s="483" t="s">
        <v>1025</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489.49669999999998</v>
      </c>
      <c r="AN7" s="468">
        <v>489.53570000000002</v>
      </c>
      <c r="AO7" s="468">
        <v>489.19409999999999</v>
      </c>
      <c r="AP7" s="468">
        <v>489.3039</v>
      </c>
      <c r="AQ7" s="468">
        <v>489.86020000000002</v>
      </c>
      <c r="AR7" s="468">
        <v>490.41039999999998</v>
      </c>
      <c r="AS7" s="468">
        <v>490.47640000000001</v>
      </c>
      <c r="AT7" s="468">
        <v>491.16910000000001</v>
      </c>
      <c r="AU7" s="468">
        <v>491.16910000000001</v>
      </c>
      <c r="AV7" s="468">
        <v>491.31639999999999</v>
      </c>
      <c r="AW7" s="468">
        <v>491.34719999999999</v>
      </c>
      <c r="AX7" s="468">
        <v>493.19470000000001</v>
      </c>
      <c r="AY7" s="456">
        <v>494.10509999999999</v>
      </c>
      <c r="AZ7" s="456">
        <v>494.11509999999998</v>
      </c>
      <c r="BA7" s="456">
        <v>494.23110000000003</v>
      </c>
      <c r="BB7" s="456">
        <v>494.62610000000001</v>
      </c>
      <c r="BC7" s="456">
        <v>494.74619999999999</v>
      </c>
      <c r="BD7" s="456">
        <v>495.8014</v>
      </c>
      <c r="BE7" s="456">
        <v>495.11579999999998</v>
      </c>
      <c r="BF7" s="456">
        <v>495.14299999999997</v>
      </c>
      <c r="BG7" s="456">
        <v>495.24079999999998</v>
      </c>
      <c r="BH7" s="456">
        <v>495.45749999999998</v>
      </c>
      <c r="BI7" s="456">
        <v>496.04860000000002</v>
      </c>
      <c r="BJ7" s="456">
        <v>495.08089999999999</v>
      </c>
      <c r="BK7" s="456">
        <v>493.71210000000002</v>
      </c>
      <c r="BL7" s="456">
        <v>493.71710000000002</v>
      </c>
      <c r="BM7" s="456">
        <v>493.30110000000002</v>
      </c>
      <c r="BN7" s="456">
        <v>492.86610000000002</v>
      </c>
      <c r="BO7" s="456">
        <v>493.10309999999998</v>
      </c>
      <c r="BP7" s="456">
        <v>493.46899999999999</v>
      </c>
      <c r="BQ7" s="456">
        <v>493.88040000000001</v>
      </c>
      <c r="BR7" s="456">
        <v>493.88040000000001</v>
      </c>
      <c r="BS7" s="456">
        <v>493.88040000000001</v>
      </c>
      <c r="BT7" s="456">
        <v>494.85739999999998</v>
      </c>
      <c r="BU7" s="456">
        <v>494.85739999999998</v>
      </c>
      <c r="BV7" s="456">
        <v>496.96940000000001</v>
      </c>
    </row>
    <row r="8" spans="1:74" ht="12" customHeight="1" x14ac:dyDescent="0.25">
      <c r="A8" s="293" t="s">
        <v>768</v>
      </c>
      <c r="B8" s="483" t="s">
        <v>474</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171.27160000000001</v>
      </c>
      <c r="AN8" s="468">
        <v>170.86160000000001</v>
      </c>
      <c r="AO8" s="468">
        <v>170.4786</v>
      </c>
      <c r="AP8" s="468">
        <v>170.42160000000001</v>
      </c>
      <c r="AQ8" s="468">
        <v>170.42160000000001</v>
      </c>
      <c r="AR8" s="468">
        <v>170.42160000000001</v>
      </c>
      <c r="AS8" s="468">
        <v>170.43530000000001</v>
      </c>
      <c r="AT8" s="468">
        <v>170.43530000000001</v>
      </c>
      <c r="AU8" s="468">
        <v>170.43530000000001</v>
      </c>
      <c r="AV8" s="468">
        <v>169.53530000000001</v>
      </c>
      <c r="AW8" s="468">
        <v>168.6353</v>
      </c>
      <c r="AX8" s="468">
        <v>168.6317</v>
      </c>
      <c r="AY8" s="456">
        <v>168.6317</v>
      </c>
      <c r="AZ8" s="456">
        <v>167.30119999999999</v>
      </c>
      <c r="BA8" s="456">
        <v>166.06219999999999</v>
      </c>
      <c r="BB8" s="456">
        <v>166.06219999999999</v>
      </c>
      <c r="BC8" s="456">
        <v>166.06219999999999</v>
      </c>
      <c r="BD8" s="456">
        <v>165.58330000000001</v>
      </c>
      <c r="BE8" s="456">
        <v>165.58330000000001</v>
      </c>
      <c r="BF8" s="456">
        <v>165.58330000000001</v>
      </c>
      <c r="BG8" s="456">
        <v>165.58330000000001</v>
      </c>
      <c r="BH8" s="456">
        <v>165.58330000000001</v>
      </c>
      <c r="BI8" s="456">
        <v>165.58330000000001</v>
      </c>
      <c r="BJ8" s="456">
        <v>162.6123</v>
      </c>
      <c r="BK8" s="456">
        <v>162.6123</v>
      </c>
      <c r="BL8" s="456">
        <v>162.6123</v>
      </c>
      <c r="BM8" s="456">
        <v>162.6123</v>
      </c>
      <c r="BN8" s="456">
        <v>162.6123</v>
      </c>
      <c r="BO8" s="456">
        <v>162.6123</v>
      </c>
      <c r="BP8" s="456">
        <v>162.31530000000001</v>
      </c>
      <c r="BQ8" s="456">
        <v>162.31530000000001</v>
      </c>
      <c r="BR8" s="456">
        <v>162.31530000000001</v>
      </c>
      <c r="BS8" s="456">
        <v>162.31530000000001</v>
      </c>
      <c r="BT8" s="456">
        <v>162.31530000000001</v>
      </c>
      <c r="BU8" s="456">
        <v>162.31530000000001</v>
      </c>
      <c r="BV8" s="456">
        <v>155.7533</v>
      </c>
    </row>
    <row r="9" spans="1:74" ht="12" customHeight="1" x14ac:dyDescent="0.25">
      <c r="A9" s="293" t="s">
        <v>769</v>
      </c>
      <c r="B9" s="483" t="s">
        <v>314</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27.170100000000001</v>
      </c>
      <c r="AN9" s="468">
        <v>27.170100000000001</v>
      </c>
      <c r="AO9" s="468">
        <v>27.170100000000001</v>
      </c>
      <c r="AP9" s="468">
        <v>27.1617</v>
      </c>
      <c r="AQ9" s="468">
        <v>26.535399999999999</v>
      </c>
      <c r="AR9" s="468">
        <v>26.535399999999999</v>
      </c>
      <c r="AS9" s="468">
        <v>26.539200000000001</v>
      </c>
      <c r="AT9" s="468">
        <v>26.542100000000001</v>
      </c>
      <c r="AU9" s="468">
        <v>26.568100000000001</v>
      </c>
      <c r="AV9" s="468">
        <v>26.566700000000001</v>
      </c>
      <c r="AW9" s="468">
        <v>26.566700000000001</v>
      </c>
      <c r="AX9" s="468">
        <v>26.553599999999999</v>
      </c>
      <c r="AY9" s="456">
        <v>26.553599999999999</v>
      </c>
      <c r="AZ9" s="456">
        <v>26.553599999999999</v>
      </c>
      <c r="BA9" s="456">
        <v>26.553599999999999</v>
      </c>
      <c r="BB9" s="456">
        <v>26.553599999999999</v>
      </c>
      <c r="BC9" s="456">
        <v>26.573399999999999</v>
      </c>
      <c r="BD9" s="456">
        <v>26.557300000000001</v>
      </c>
      <c r="BE9" s="456">
        <v>26.557300000000001</v>
      </c>
      <c r="BF9" s="456">
        <v>26.557300000000001</v>
      </c>
      <c r="BG9" s="456">
        <v>26.557300000000001</v>
      </c>
      <c r="BH9" s="456">
        <v>26.557300000000001</v>
      </c>
      <c r="BI9" s="456">
        <v>26.557300000000001</v>
      </c>
      <c r="BJ9" s="456">
        <v>26.553699999999999</v>
      </c>
      <c r="BK9" s="456">
        <v>26.553699999999999</v>
      </c>
      <c r="BL9" s="456">
        <v>26.553699999999999</v>
      </c>
      <c r="BM9" s="456">
        <v>26.553699999999999</v>
      </c>
      <c r="BN9" s="456">
        <v>26.553699999999999</v>
      </c>
      <c r="BO9" s="456">
        <v>26.553699999999999</v>
      </c>
      <c r="BP9" s="456">
        <v>26.553699999999999</v>
      </c>
      <c r="BQ9" s="456">
        <v>26.553699999999999</v>
      </c>
      <c r="BR9" s="456">
        <v>26.553699999999999</v>
      </c>
      <c r="BS9" s="456">
        <v>26.553699999999999</v>
      </c>
      <c r="BT9" s="456">
        <v>26.553699999999999</v>
      </c>
      <c r="BU9" s="456">
        <v>26.553699999999999</v>
      </c>
      <c r="BV9" s="456">
        <v>26.637699999999999</v>
      </c>
    </row>
    <row r="10" spans="1:74" ht="12" customHeight="1" x14ac:dyDescent="0.25">
      <c r="A10" s="293" t="s">
        <v>770</v>
      </c>
      <c r="B10" s="483" t="s">
        <v>1549</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56">
        <v>0.33629999999999999</v>
      </c>
      <c r="AZ10" s="456">
        <v>0.33629999999999999</v>
      </c>
      <c r="BA10" s="456">
        <v>0.33629999999999999</v>
      </c>
      <c r="BB10" s="456">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1038</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462"/>
      <c r="AZ11" s="462"/>
      <c r="BA11" s="462"/>
      <c r="BB11" s="462"/>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771</v>
      </c>
      <c r="B12" s="478" t="s">
        <v>1020</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153.3244</v>
      </c>
      <c r="AN12" s="468">
        <v>153.68600000000001</v>
      </c>
      <c r="AO12" s="468">
        <v>153.71299999999999</v>
      </c>
      <c r="AP12" s="468">
        <v>153.95599999999999</v>
      </c>
      <c r="AQ12" s="468">
        <v>154.17410000000001</v>
      </c>
      <c r="AR12" s="468">
        <v>154.7012</v>
      </c>
      <c r="AS12" s="468">
        <v>154.89570000000001</v>
      </c>
      <c r="AT12" s="468">
        <v>155.11590000000001</v>
      </c>
      <c r="AU12" s="468">
        <v>155.30590000000001</v>
      </c>
      <c r="AV12" s="468">
        <v>155.74690000000001</v>
      </c>
      <c r="AW12" s="468">
        <v>156.50899999999999</v>
      </c>
      <c r="AX12" s="468">
        <v>160.43049999999999</v>
      </c>
      <c r="AY12" s="456">
        <v>160.72120000000001</v>
      </c>
      <c r="AZ12" s="456">
        <v>160.86150000000001</v>
      </c>
      <c r="BA12" s="456">
        <v>161.1773</v>
      </c>
      <c r="BB12" s="456">
        <v>161.1773</v>
      </c>
      <c r="BC12" s="456">
        <v>161.28579999999999</v>
      </c>
      <c r="BD12" s="456">
        <v>165.13589999999999</v>
      </c>
      <c r="BE12" s="456">
        <v>165.13589999999999</v>
      </c>
      <c r="BF12" s="456">
        <v>165.73589999999999</v>
      </c>
      <c r="BG12" s="456">
        <v>165.73589999999999</v>
      </c>
      <c r="BH12" s="456">
        <v>166.1139</v>
      </c>
      <c r="BI12" s="456">
        <v>166.21709999999999</v>
      </c>
      <c r="BJ12" s="456">
        <v>170.1044</v>
      </c>
      <c r="BK12" s="456">
        <v>170.55439999999999</v>
      </c>
      <c r="BL12" s="456">
        <v>170.55439999999999</v>
      </c>
      <c r="BM12" s="456">
        <v>170.7244</v>
      </c>
      <c r="BN12" s="456">
        <v>170.7244</v>
      </c>
      <c r="BO12" s="456">
        <v>170.92439999999999</v>
      </c>
      <c r="BP12" s="456">
        <v>171.30459999999999</v>
      </c>
      <c r="BQ12" s="456">
        <v>171.39160000000001</v>
      </c>
      <c r="BR12" s="456">
        <v>171.39160000000001</v>
      </c>
      <c r="BS12" s="456">
        <v>171.3116</v>
      </c>
      <c r="BT12" s="456">
        <v>171.76519999999999</v>
      </c>
      <c r="BU12" s="456">
        <v>172.4802</v>
      </c>
      <c r="BV12" s="456">
        <v>173.9179</v>
      </c>
    </row>
    <row r="13" spans="1:74" ht="12" customHeight="1" x14ac:dyDescent="0.25">
      <c r="A13" s="293" t="s">
        <v>772</v>
      </c>
      <c r="B13" s="478" t="s">
        <v>1032</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116.0505</v>
      </c>
      <c r="AN13" s="468">
        <v>117.20529999999999</v>
      </c>
      <c r="AO13" s="468">
        <v>119.544</v>
      </c>
      <c r="AP13" s="468">
        <v>121.607</v>
      </c>
      <c r="AQ13" s="468">
        <v>122.9602</v>
      </c>
      <c r="AR13" s="468">
        <v>124.86190000000001</v>
      </c>
      <c r="AS13" s="468">
        <v>126.2766</v>
      </c>
      <c r="AT13" s="468">
        <v>128.79820000000001</v>
      </c>
      <c r="AU13" s="468">
        <v>130.44560000000001</v>
      </c>
      <c r="AV13" s="468">
        <v>131.69</v>
      </c>
      <c r="AW13" s="468">
        <v>133.83090000000001</v>
      </c>
      <c r="AX13" s="468">
        <v>139.2424</v>
      </c>
      <c r="AY13" s="456">
        <v>142.35679999999999</v>
      </c>
      <c r="AZ13" s="456">
        <v>143.78030000000001</v>
      </c>
      <c r="BA13" s="456">
        <v>147.6687</v>
      </c>
      <c r="BB13" s="456">
        <v>148.1173</v>
      </c>
      <c r="BC13" s="456">
        <v>150.25470000000001</v>
      </c>
      <c r="BD13" s="456">
        <v>153.18969999999999</v>
      </c>
      <c r="BE13" s="456">
        <v>154.38380000000001</v>
      </c>
      <c r="BF13" s="456">
        <v>155.37700000000001</v>
      </c>
      <c r="BG13" s="456">
        <v>157.0925</v>
      </c>
      <c r="BH13" s="456">
        <v>159.46530000000001</v>
      </c>
      <c r="BI13" s="456">
        <v>161.1832</v>
      </c>
      <c r="BJ13" s="456">
        <v>171.3297</v>
      </c>
      <c r="BK13" s="456">
        <v>173.73099999999999</v>
      </c>
      <c r="BL13" s="456">
        <v>174.14510000000001</v>
      </c>
      <c r="BM13" s="456">
        <v>175.97399999999999</v>
      </c>
      <c r="BN13" s="456">
        <v>179.6454</v>
      </c>
      <c r="BO13" s="456">
        <v>183.15700000000001</v>
      </c>
      <c r="BP13" s="456">
        <v>187.2433</v>
      </c>
      <c r="BQ13" s="456">
        <v>189.40719999999999</v>
      </c>
      <c r="BR13" s="456">
        <v>192.55869999999999</v>
      </c>
      <c r="BS13" s="456">
        <v>194.2372</v>
      </c>
      <c r="BT13" s="456">
        <v>195.85310000000001</v>
      </c>
      <c r="BU13" s="456">
        <v>197.09129999999999</v>
      </c>
      <c r="BV13" s="456">
        <v>207.7902</v>
      </c>
    </row>
    <row r="14" spans="1:74" ht="12" customHeight="1" x14ac:dyDescent="0.25">
      <c r="A14" s="293" t="s">
        <v>773</v>
      </c>
      <c r="B14" s="483" t="s">
        <v>1033</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56">
        <v>1.3919999999999999</v>
      </c>
      <c r="AZ14" s="456">
        <v>1.3919999999999999</v>
      </c>
      <c r="BA14" s="456">
        <v>1.3919999999999999</v>
      </c>
      <c r="BB14" s="456">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776</v>
      </c>
      <c r="B15" s="483" t="s">
        <v>1022</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2.6955</v>
      </c>
      <c r="AO15" s="468">
        <v>2.6955</v>
      </c>
      <c r="AP15" s="468">
        <v>2.6955</v>
      </c>
      <c r="AQ15" s="468">
        <v>2.6955</v>
      </c>
      <c r="AR15" s="468">
        <v>2.6955</v>
      </c>
      <c r="AS15" s="468">
        <v>2.6955</v>
      </c>
      <c r="AT15" s="468">
        <v>2.6955</v>
      </c>
      <c r="AU15" s="468">
        <v>2.6955</v>
      </c>
      <c r="AV15" s="468">
        <v>2.6955</v>
      </c>
      <c r="AW15" s="468">
        <v>2.6955</v>
      </c>
      <c r="AX15" s="468">
        <v>2.6955</v>
      </c>
      <c r="AY15" s="456">
        <v>2.6955</v>
      </c>
      <c r="AZ15" s="456">
        <v>2.6955</v>
      </c>
      <c r="BA15" s="456">
        <v>2.6955</v>
      </c>
      <c r="BB15" s="456">
        <v>2.6955</v>
      </c>
      <c r="BC15" s="456">
        <v>2.6955</v>
      </c>
      <c r="BD15" s="456">
        <v>2.7235</v>
      </c>
      <c r="BE15" s="456">
        <v>2.7235</v>
      </c>
      <c r="BF15" s="456">
        <v>2.7235</v>
      </c>
      <c r="BG15" s="456">
        <v>2.7235</v>
      </c>
      <c r="BH15" s="456">
        <v>2.7235</v>
      </c>
      <c r="BI15" s="456">
        <v>2.7235</v>
      </c>
      <c r="BJ15" s="456">
        <v>2.7235</v>
      </c>
      <c r="BK15" s="456">
        <v>2.7795000000000001</v>
      </c>
      <c r="BL15" s="456">
        <v>2.7795000000000001</v>
      </c>
      <c r="BM15" s="456">
        <v>2.7801999999999998</v>
      </c>
      <c r="BN15" s="456">
        <v>2.7997000000000001</v>
      </c>
      <c r="BO15" s="456">
        <v>2.7997000000000001</v>
      </c>
      <c r="BP15" s="456">
        <v>2.7997000000000001</v>
      </c>
      <c r="BQ15" s="456">
        <v>2.7997000000000001</v>
      </c>
      <c r="BR15" s="456">
        <v>2.7997000000000001</v>
      </c>
      <c r="BS15" s="456">
        <v>2.7997000000000001</v>
      </c>
      <c r="BT15" s="456">
        <v>2.7997000000000001</v>
      </c>
      <c r="BU15" s="456">
        <v>2.7997000000000001</v>
      </c>
      <c r="BV15" s="456">
        <v>2.7997000000000001</v>
      </c>
    </row>
    <row r="16" spans="1:74" ht="12" customHeight="1" x14ac:dyDescent="0.25">
      <c r="A16" s="293" t="s">
        <v>775</v>
      </c>
      <c r="B16" s="483" t="s">
        <v>1023</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2.6852999999999998</v>
      </c>
      <c r="AN16" s="468">
        <v>2.6852999999999998</v>
      </c>
      <c r="AO16" s="468">
        <v>2.6852999999999998</v>
      </c>
      <c r="AP16" s="468">
        <v>2.6852999999999998</v>
      </c>
      <c r="AQ16" s="468">
        <v>2.6852999999999998</v>
      </c>
      <c r="AR16" s="468">
        <v>2.6804999999999999</v>
      </c>
      <c r="AS16" s="468">
        <v>2.6804999999999999</v>
      </c>
      <c r="AT16" s="468">
        <v>2.6804999999999999</v>
      </c>
      <c r="AU16" s="468">
        <v>2.6804999999999999</v>
      </c>
      <c r="AV16" s="468">
        <v>2.6734</v>
      </c>
      <c r="AW16" s="468">
        <v>2.6734</v>
      </c>
      <c r="AX16" s="468">
        <v>2.6808000000000001</v>
      </c>
      <c r="AY16" s="456">
        <v>2.6848000000000001</v>
      </c>
      <c r="AZ16" s="456">
        <v>2.6848000000000001</v>
      </c>
      <c r="BA16" s="456">
        <v>2.6848000000000001</v>
      </c>
      <c r="BB16" s="456">
        <v>2.6848000000000001</v>
      </c>
      <c r="BC16" s="456">
        <v>2.6848000000000001</v>
      </c>
      <c r="BD16" s="456">
        <v>2.6876000000000002</v>
      </c>
      <c r="BE16" s="456">
        <v>2.6876000000000002</v>
      </c>
      <c r="BF16" s="456">
        <v>2.6876000000000002</v>
      </c>
      <c r="BG16" s="456">
        <v>2.7025999999999999</v>
      </c>
      <c r="BH16" s="456">
        <v>2.7025999999999999</v>
      </c>
      <c r="BI16" s="456">
        <v>2.7025999999999999</v>
      </c>
      <c r="BJ16" s="456">
        <v>2.7345999999999999</v>
      </c>
      <c r="BK16" s="456">
        <v>2.7345999999999999</v>
      </c>
      <c r="BL16" s="456">
        <v>2.7376</v>
      </c>
      <c r="BM16" s="456">
        <v>2.7296</v>
      </c>
      <c r="BN16" s="456">
        <v>2.7296</v>
      </c>
      <c r="BO16" s="456">
        <v>2.7296</v>
      </c>
      <c r="BP16" s="456">
        <v>2.7296</v>
      </c>
      <c r="BQ16" s="456">
        <v>2.7296</v>
      </c>
      <c r="BR16" s="456">
        <v>2.7296</v>
      </c>
      <c r="BS16" s="456">
        <v>2.7296</v>
      </c>
      <c r="BT16" s="456">
        <v>2.7296</v>
      </c>
      <c r="BU16" s="456">
        <v>2.7296</v>
      </c>
      <c r="BV16" s="456">
        <v>2.7938000000000001</v>
      </c>
    </row>
    <row r="17" spans="1:74" ht="12" customHeight="1" x14ac:dyDescent="0.25">
      <c r="A17" s="293" t="s">
        <v>774</v>
      </c>
      <c r="B17" s="483" t="s">
        <v>1024</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2.2075</v>
      </c>
      <c r="AN17" s="468">
        <v>2.2075</v>
      </c>
      <c r="AO17" s="468">
        <v>2.2075</v>
      </c>
      <c r="AP17" s="468">
        <v>2.2075</v>
      </c>
      <c r="AQ17" s="468">
        <v>2.2075</v>
      </c>
      <c r="AR17" s="468">
        <v>2.2105000000000001</v>
      </c>
      <c r="AS17" s="468">
        <v>2.2105000000000001</v>
      </c>
      <c r="AT17" s="468">
        <v>2.2105000000000001</v>
      </c>
      <c r="AU17" s="468">
        <v>2.2105000000000001</v>
      </c>
      <c r="AV17" s="468">
        <v>2.2105000000000001</v>
      </c>
      <c r="AW17" s="468">
        <v>2.2105000000000001</v>
      </c>
      <c r="AX17" s="468">
        <v>2.2105000000000001</v>
      </c>
      <c r="AY17" s="456">
        <v>2.2105000000000001</v>
      </c>
      <c r="AZ17" s="456">
        <v>2.2105000000000001</v>
      </c>
      <c r="BA17" s="456">
        <v>2.2105000000000001</v>
      </c>
      <c r="BB17" s="456">
        <v>2.2105000000000001</v>
      </c>
      <c r="BC17" s="456">
        <v>2.2105000000000001</v>
      </c>
      <c r="BD17" s="456">
        <v>2.2105000000000001</v>
      </c>
      <c r="BE17" s="456">
        <v>2.2105000000000001</v>
      </c>
      <c r="BF17" s="456">
        <v>2.2105000000000001</v>
      </c>
      <c r="BG17" s="456">
        <v>2.2105000000000001</v>
      </c>
      <c r="BH17" s="456">
        <v>2.2105000000000001</v>
      </c>
      <c r="BI17" s="456">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2" customHeight="1" x14ac:dyDescent="0.25">
      <c r="A18" s="293" t="s">
        <v>777</v>
      </c>
      <c r="B18" s="483" t="s">
        <v>1034</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79.617400000000004</v>
      </c>
      <c r="AN18" s="468">
        <v>79.617400000000004</v>
      </c>
      <c r="AO18" s="468">
        <v>79.617400000000004</v>
      </c>
      <c r="AP18" s="468">
        <v>79.621499999999997</v>
      </c>
      <c r="AQ18" s="468">
        <v>79.621499999999997</v>
      </c>
      <c r="AR18" s="468">
        <v>79.621499999999997</v>
      </c>
      <c r="AS18" s="468">
        <v>79.625</v>
      </c>
      <c r="AT18" s="468">
        <v>79.625</v>
      </c>
      <c r="AU18" s="468">
        <v>79.625</v>
      </c>
      <c r="AV18" s="468">
        <v>79.624499999999998</v>
      </c>
      <c r="AW18" s="468">
        <v>79.624499999999998</v>
      </c>
      <c r="AX18" s="468">
        <v>79.670500000000004</v>
      </c>
      <c r="AY18" s="456">
        <v>79.675200000000004</v>
      </c>
      <c r="AZ18" s="456">
        <v>79.675200000000004</v>
      </c>
      <c r="BA18" s="456">
        <v>79.681600000000003</v>
      </c>
      <c r="BB18" s="456">
        <v>79.681600000000003</v>
      </c>
      <c r="BC18" s="456">
        <v>79.681600000000003</v>
      </c>
      <c r="BD18" s="456">
        <v>79.681600000000003</v>
      </c>
      <c r="BE18" s="456">
        <v>79.685699999999997</v>
      </c>
      <c r="BF18" s="456">
        <v>79.685699999999997</v>
      </c>
      <c r="BG18" s="456">
        <v>79.685699999999997</v>
      </c>
      <c r="BH18" s="456">
        <v>79.712900000000005</v>
      </c>
      <c r="BI18" s="456">
        <v>79.712900000000005</v>
      </c>
      <c r="BJ18" s="456">
        <v>79.733000000000004</v>
      </c>
      <c r="BK18" s="456">
        <v>79.733000000000004</v>
      </c>
      <c r="BL18" s="456">
        <v>79.733000000000004</v>
      </c>
      <c r="BM18" s="456">
        <v>79.747299999999996</v>
      </c>
      <c r="BN18" s="456">
        <v>79.747299999999996</v>
      </c>
      <c r="BO18" s="456">
        <v>79.756100000000004</v>
      </c>
      <c r="BP18" s="456">
        <v>79.763599999999997</v>
      </c>
      <c r="BQ18" s="456">
        <v>79.764499999999998</v>
      </c>
      <c r="BR18" s="456">
        <v>79.764499999999998</v>
      </c>
      <c r="BS18" s="456">
        <v>79.764499999999998</v>
      </c>
      <c r="BT18" s="456">
        <v>79.808800000000005</v>
      </c>
      <c r="BU18" s="456">
        <v>79.822100000000006</v>
      </c>
      <c r="BV18" s="456">
        <v>79.836299999999994</v>
      </c>
    </row>
    <row r="19" spans="1:74" ht="12" customHeight="1" x14ac:dyDescent="0.25">
      <c r="A19" s="293" t="s">
        <v>778</v>
      </c>
      <c r="B19" s="476" t="s">
        <v>1040</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23.156600000000001</v>
      </c>
      <c r="AN19" s="468">
        <v>23.156600000000001</v>
      </c>
      <c r="AO19" s="468">
        <v>23.156600000000001</v>
      </c>
      <c r="AP19" s="468">
        <v>23.156600000000001</v>
      </c>
      <c r="AQ19" s="468">
        <v>23.156600000000001</v>
      </c>
      <c r="AR19" s="468">
        <v>23.156600000000001</v>
      </c>
      <c r="AS19" s="468">
        <v>23.156600000000001</v>
      </c>
      <c r="AT19" s="468">
        <v>23.156600000000001</v>
      </c>
      <c r="AU19" s="468">
        <v>23.156600000000001</v>
      </c>
      <c r="AV19" s="468">
        <v>23.156600000000001</v>
      </c>
      <c r="AW19" s="468">
        <v>23.156600000000001</v>
      </c>
      <c r="AX19" s="468">
        <v>23.1846</v>
      </c>
      <c r="AY19" s="456">
        <v>23.1846</v>
      </c>
      <c r="AZ19" s="456">
        <v>23.1846</v>
      </c>
      <c r="BA19" s="456">
        <v>23.1846</v>
      </c>
      <c r="BB19" s="456">
        <v>23.1846</v>
      </c>
      <c r="BC19" s="456">
        <v>23.1846</v>
      </c>
      <c r="BD19" s="456">
        <v>23.1846</v>
      </c>
      <c r="BE19" s="456">
        <v>23.1846</v>
      </c>
      <c r="BF19" s="456">
        <v>23.1846</v>
      </c>
      <c r="BG19" s="456">
        <v>23.1846</v>
      </c>
      <c r="BH19" s="456">
        <v>23.1846</v>
      </c>
      <c r="BI19" s="456">
        <v>23.1846</v>
      </c>
      <c r="BJ19" s="456">
        <v>23.212599999999998</v>
      </c>
      <c r="BK19" s="456">
        <v>23.212599999999998</v>
      </c>
      <c r="BL19" s="456">
        <v>23.212599999999998</v>
      </c>
      <c r="BM19" s="456">
        <v>23.212599999999998</v>
      </c>
      <c r="BN19" s="456">
        <v>23.212599999999998</v>
      </c>
      <c r="BO19" s="456">
        <v>23.212599999999998</v>
      </c>
      <c r="BP19" s="456">
        <v>23.212599999999998</v>
      </c>
      <c r="BQ19" s="456">
        <v>23.8126</v>
      </c>
      <c r="BR19" s="456">
        <v>23.8126</v>
      </c>
      <c r="BS19" s="456">
        <v>23.8126</v>
      </c>
      <c r="BT19" s="456">
        <v>23.826599999999999</v>
      </c>
      <c r="BU19" s="456">
        <v>23.826599999999999</v>
      </c>
      <c r="BV19" s="456">
        <v>23.840599999999998</v>
      </c>
    </row>
    <row r="20" spans="1:74" ht="12" customHeight="1" x14ac:dyDescent="0.25">
      <c r="A20" s="293" t="s">
        <v>779</v>
      </c>
      <c r="B20" s="445" t="s">
        <v>1026</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96.819900000000004</v>
      </c>
      <c r="AN20" s="468">
        <v>96.819900000000004</v>
      </c>
      <c r="AO20" s="468">
        <v>96.819900000000004</v>
      </c>
      <c r="AP20" s="468">
        <v>96.819900000000004</v>
      </c>
      <c r="AQ20" s="468">
        <v>96.865899999999996</v>
      </c>
      <c r="AR20" s="468">
        <v>96.865899999999996</v>
      </c>
      <c r="AS20" s="468">
        <v>96.865899999999996</v>
      </c>
      <c r="AT20" s="468">
        <v>96.865899999999996</v>
      </c>
      <c r="AU20" s="468">
        <v>96.865899999999996</v>
      </c>
      <c r="AV20" s="468">
        <v>96.865899999999996</v>
      </c>
      <c r="AW20" s="468">
        <v>96.865899999999996</v>
      </c>
      <c r="AX20" s="468">
        <v>96.865899999999996</v>
      </c>
      <c r="AY20" s="456">
        <v>96.865899999999996</v>
      </c>
      <c r="AZ20" s="456">
        <v>96.865899999999996</v>
      </c>
      <c r="BA20" s="456">
        <v>97.634399999999999</v>
      </c>
      <c r="BB20" s="456">
        <v>97.634399999999999</v>
      </c>
      <c r="BC20" s="456">
        <v>97.634399999999999</v>
      </c>
      <c r="BD20" s="456">
        <v>97.634399999999999</v>
      </c>
      <c r="BE20" s="456">
        <v>97.634399999999999</v>
      </c>
      <c r="BF20" s="456">
        <v>97.634399999999999</v>
      </c>
      <c r="BG20" s="456">
        <v>97.634399999999999</v>
      </c>
      <c r="BH20" s="456">
        <v>97.634399999999999</v>
      </c>
      <c r="BI20" s="456">
        <v>97.634399999999999</v>
      </c>
      <c r="BJ20" s="456">
        <v>97.634399999999999</v>
      </c>
      <c r="BK20" s="456">
        <v>97.634399999999999</v>
      </c>
      <c r="BL20" s="456">
        <v>97.634399999999999</v>
      </c>
      <c r="BM20" s="456">
        <v>97.634399999999999</v>
      </c>
      <c r="BN20" s="456">
        <v>97.634399999999999</v>
      </c>
      <c r="BO20" s="456">
        <v>97.634399999999999</v>
      </c>
      <c r="BP20" s="456">
        <v>97.634399999999999</v>
      </c>
      <c r="BQ20" s="456">
        <v>97.634399999999999</v>
      </c>
      <c r="BR20" s="456">
        <v>97.634399999999999</v>
      </c>
      <c r="BS20" s="456">
        <v>97.634399999999999</v>
      </c>
      <c r="BT20" s="456">
        <v>97.634399999999999</v>
      </c>
      <c r="BU20" s="456">
        <v>97.634399999999999</v>
      </c>
      <c r="BV20" s="456">
        <v>97.634399999999999</v>
      </c>
    </row>
    <row r="21" spans="1:74" ht="12" customHeight="1" x14ac:dyDescent="0.25">
      <c r="A21" s="293" t="s">
        <v>780</v>
      </c>
      <c r="B21" s="445" t="s">
        <v>1041</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27.4422</v>
      </c>
      <c r="AN21" s="468">
        <v>27.976099999999999</v>
      </c>
      <c r="AO21" s="468">
        <v>28.958500000000001</v>
      </c>
      <c r="AP21" s="468">
        <v>30.282</v>
      </c>
      <c r="AQ21" s="468">
        <v>32.0062</v>
      </c>
      <c r="AR21" s="468">
        <v>33.591999999999999</v>
      </c>
      <c r="AS21" s="468">
        <v>35.266399999999997</v>
      </c>
      <c r="AT21" s="468">
        <v>36.349800000000002</v>
      </c>
      <c r="AU21" s="468">
        <v>37.318800000000003</v>
      </c>
      <c r="AV21" s="468">
        <v>38.993099999999998</v>
      </c>
      <c r="AW21" s="468">
        <v>41.742800000000003</v>
      </c>
      <c r="AX21" s="468">
        <v>44.978200000000001</v>
      </c>
      <c r="AY21" s="456">
        <v>46.5184</v>
      </c>
      <c r="AZ21" s="456">
        <v>47.857399999999998</v>
      </c>
      <c r="BA21" s="456">
        <v>49.820700000000002</v>
      </c>
      <c r="BB21" s="456">
        <v>51.125399999999999</v>
      </c>
      <c r="BC21" s="456">
        <v>52.964199999999998</v>
      </c>
      <c r="BD21" s="456">
        <v>55.978099999999998</v>
      </c>
      <c r="BE21" s="456">
        <v>56.662999999999997</v>
      </c>
      <c r="BF21" s="456">
        <v>56.859000000000002</v>
      </c>
      <c r="BG21" s="456">
        <v>57.7483</v>
      </c>
      <c r="BH21" s="456">
        <v>59.522799999999997</v>
      </c>
      <c r="BI21" s="456">
        <v>60.686500000000002</v>
      </c>
      <c r="BJ21" s="456">
        <v>66.869900000000001</v>
      </c>
      <c r="BK21" s="456">
        <v>67.410399999999996</v>
      </c>
      <c r="BL21" s="456">
        <v>67.735200000000006</v>
      </c>
      <c r="BM21" s="456">
        <v>68.740200000000002</v>
      </c>
      <c r="BN21" s="456">
        <v>70.850800000000007</v>
      </c>
      <c r="BO21" s="456">
        <v>72.152500000000003</v>
      </c>
      <c r="BP21" s="456">
        <v>74.708799999999997</v>
      </c>
      <c r="BQ21" s="456">
        <v>77.906000000000006</v>
      </c>
      <c r="BR21" s="456">
        <v>79.281000000000006</v>
      </c>
      <c r="BS21" s="456">
        <v>80.037800000000004</v>
      </c>
      <c r="BT21" s="456">
        <v>80.720200000000006</v>
      </c>
      <c r="BU21" s="456">
        <v>80.810199999999995</v>
      </c>
      <c r="BV21" s="456">
        <v>87.461299999999994</v>
      </c>
    </row>
    <row r="22" spans="1:74" ht="12" customHeight="1" x14ac:dyDescent="0.25">
      <c r="A22" s="293" t="s">
        <v>781</v>
      </c>
      <c r="B22" s="445" t="s">
        <v>1042</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0.1195</v>
      </c>
      <c r="AN22" s="468">
        <v>0.1195</v>
      </c>
      <c r="AO22" s="468">
        <v>0.1195</v>
      </c>
      <c r="AP22" s="468">
        <v>0.1195</v>
      </c>
      <c r="AQ22" s="468">
        <v>0.1195</v>
      </c>
      <c r="AR22" s="468">
        <v>0.1195</v>
      </c>
      <c r="AS22" s="468">
        <v>0.1195</v>
      </c>
      <c r="AT22" s="468">
        <v>0.1195</v>
      </c>
      <c r="AU22" s="468">
        <v>0.1195</v>
      </c>
      <c r="AV22" s="468">
        <v>0.1195</v>
      </c>
      <c r="AW22" s="468">
        <v>0.1195</v>
      </c>
      <c r="AX22" s="468">
        <v>0.1195</v>
      </c>
      <c r="AY22" s="456">
        <v>0.1195</v>
      </c>
      <c r="AZ22" s="456">
        <v>0.1195</v>
      </c>
      <c r="BA22" s="456">
        <v>0.1195</v>
      </c>
      <c r="BB22" s="456">
        <v>0.1195</v>
      </c>
      <c r="BC22" s="456">
        <v>0.1195</v>
      </c>
      <c r="BD22" s="456">
        <v>0.1195</v>
      </c>
      <c r="BE22" s="456">
        <v>0.1195</v>
      </c>
      <c r="BF22" s="456">
        <v>0.1195</v>
      </c>
      <c r="BG22" s="456">
        <v>0.1195</v>
      </c>
      <c r="BH22" s="456">
        <v>0.1195</v>
      </c>
      <c r="BI22" s="456">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2" customHeight="1" x14ac:dyDescent="0.25">
      <c r="A23" s="293"/>
      <c r="B23" s="292" t="s">
        <v>1044</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56"/>
      <c r="AZ23" s="456"/>
      <c r="BA23" s="456"/>
      <c r="BB23" s="456"/>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1037</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462"/>
      <c r="AZ24" s="462"/>
      <c r="BA24" s="462"/>
      <c r="BB24" s="462"/>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782</v>
      </c>
      <c r="B25" s="483" t="s">
        <v>1025</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18.472799999999999</v>
      </c>
      <c r="AN25" s="468">
        <v>18.470800000000001</v>
      </c>
      <c r="AO25" s="468">
        <v>18.4786</v>
      </c>
      <c r="AP25" s="468">
        <v>18.514600000000002</v>
      </c>
      <c r="AQ25" s="468">
        <v>18.518000000000001</v>
      </c>
      <c r="AR25" s="468">
        <v>18.518899999999999</v>
      </c>
      <c r="AS25" s="468">
        <v>18.5183</v>
      </c>
      <c r="AT25" s="468">
        <v>18.520900000000001</v>
      </c>
      <c r="AU25" s="468">
        <v>18.520900000000001</v>
      </c>
      <c r="AV25" s="468">
        <v>18.534400000000002</v>
      </c>
      <c r="AW25" s="468">
        <v>18.534400000000002</v>
      </c>
      <c r="AX25" s="468">
        <v>18.5379</v>
      </c>
      <c r="AY25" s="456">
        <v>18.5379</v>
      </c>
      <c r="AZ25" s="456">
        <v>18.5379</v>
      </c>
      <c r="BA25" s="456">
        <v>18.540400000000002</v>
      </c>
      <c r="BB25" s="456">
        <v>18.5382</v>
      </c>
      <c r="BC25" s="456">
        <v>18.542999999999999</v>
      </c>
      <c r="BD25" s="456">
        <v>18.549900000000001</v>
      </c>
      <c r="BE25" s="456">
        <v>18.549900000000001</v>
      </c>
      <c r="BF25" s="456">
        <v>18.549900000000001</v>
      </c>
      <c r="BG25" s="456">
        <v>18.549900000000001</v>
      </c>
      <c r="BH25" s="456">
        <v>18.559899999999999</v>
      </c>
      <c r="BI25" s="456">
        <v>18.559899999999999</v>
      </c>
      <c r="BJ25" s="456">
        <v>18.5608</v>
      </c>
      <c r="BK25" s="456">
        <v>18.5608</v>
      </c>
      <c r="BL25" s="456">
        <v>18.5733</v>
      </c>
      <c r="BM25" s="456">
        <v>18.5733</v>
      </c>
      <c r="BN25" s="456">
        <v>18.5733</v>
      </c>
      <c r="BO25" s="456">
        <v>18.581499999999998</v>
      </c>
      <c r="BP25" s="456">
        <v>18.5824</v>
      </c>
      <c r="BQ25" s="456">
        <v>18.5824</v>
      </c>
      <c r="BR25" s="456">
        <v>18.580300000000001</v>
      </c>
      <c r="BS25" s="456">
        <v>18.595300000000002</v>
      </c>
      <c r="BT25" s="456">
        <v>18.595300000000002</v>
      </c>
      <c r="BU25" s="456">
        <v>18.595300000000002</v>
      </c>
      <c r="BV25" s="456">
        <v>18.594100000000001</v>
      </c>
    </row>
    <row r="26" spans="1:74" ht="12" customHeight="1" x14ac:dyDescent="0.25">
      <c r="A26" s="293" t="s">
        <v>783</v>
      </c>
      <c r="B26" s="483" t="s">
        <v>474</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456">
        <v>1.4012</v>
      </c>
      <c r="AZ26" s="456">
        <v>1.4012</v>
      </c>
      <c r="BA26" s="456">
        <v>1.4012</v>
      </c>
      <c r="BB26" s="456">
        <v>1.4012</v>
      </c>
      <c r="BC26" s="456">
        <v>1.4012</v>
      </c>
      <c r="BD26" s="456">
        <v>1.4012</v>
      </c>
      <c r="BE26" s="456">
        <v>1.4012</v>
      </c>
      <c r="BF26" s="456">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784</v>
      </c>
      <c r="B27" s="483" t="s">
        <v>314</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1.4887999999999999</v>
      </c>
      <c r="AN27" s="468">
        <v>1.4887999999999999</v>
      </c>
      <c r="AO27" s="468">
        <v>1.4875</v>
      </c>
      <c r="AP27" s="468">
        <v>1.4904999999999999</v>
      </c>
      <c r="AQ27" s="468">
        <v>1.4904999999999999</v>
      </c>
      <c r="AR27" s="468">
        <v>1.4904999999999999</v>
      </c>
      <c r="AS27" s="468">
        <v>1.4904999999999999</v>
      </c>
      <c r="AT27" s="468">
        <v>1.4927999999999999</v>
      </c>
      <c r="AU27" s="468">
        <v>1.4953000000000001</v>
      </c>
      <c r="AV27" s="468">
        <v>1.4963</v>
      </c>
      <c r="AW27" s="468">
        <v>1.4963</v>
      </c>
      <c r="AX27" s="468">
        <v>1.4973000000000001</v>
      </c>
      <c r="AY27" s="456">
        <v>1.4973000000000001</v>
      </c>
      <c r="AZ27" s="456">
        <v>1.4973000000000001</v>
      </c>
      <c r="BA27" s="456">
        <v>1.4973000000000001</v>
      </c>
      <c r="BB27" s="456">
        <v>1.4973000000000001</v>
      </c>
      <c r="BC27" s="456">
        <v>1.4973000000000001</v>
      </c>
      <c r="BD27" s="456">
        <v>1.4973000000000001</v>
      </c>
      <c r="BE27" s="456">
        <v>1.4973000000000001</v>
      </c>
      <c r="BF27" s="456">
        <v>1.5003</v>
      </c>
      <c r="BG27" s="456">
        <v>1.5003</v>
      </c>
      <c r="BH27" s="456">
        <v>1.5003</v>
      </c>
      <c r="BI27" s="456">
        <v>1.5003</v>
      </c>
      <c r="BJ27" s="456">
        <v>1.5003</v>
      </c>
      <c r="BK27" s="456">
        <v>1.4983</v>
      </c>
      <c r="BL27" s="456">
        <v>1.4983</v>
      </c>
      <c r="BM27" s="456">
        <v>1.4963</v>
      </c>
      <c r="BN27" s="456">
        <v>1.4963</v>
      </c>
      <c r="BO27" s="456">
        <v>1.5133000000000001</v>
      </c>
      <c r="BP27" s="456">
        <v>1.5133000000000001</v>
      </c>
      <c r="BQ27" s="456">
        <v>1.5133000000000001</v>
      </c>
      <c r="BR27" s="456">
        <v>1.5133000000000001</v>
      </c>
      <c r="BS27" s="456">
        <v>1.5133000000000001</v>
      </c>
      <c r="BT27" s="456">
        <v>1.5133000000000001</v>
      </c>
      <c r="BU27" s="456">
        <v>1.5133000000000001</v>
      </c>
      <c r="BV27" s="456">
        <v>1.5133000000000001</v>
      </c>
    </row>
    <row r="28" spans="1:74" ht="12" customHeight="1" x14ac:dyDescent="0.25">
      <c r="A28" s="293" t="s">
        <v>785</v>
      </c>
      <c r="B28" s="483" t="s">
        <v>1549</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1.3441000000000001</v>
      </c>
      <c r="AN28" s="468">
        <v>1.3441000000000001</v>
      </c>
      <c r="AO28" s="468">
        <v>1.3441000000000001</v>
      </c>
      <c r="AP28" s="468">
        <v>1.3441000000000001</v>
      </c>
      <c r="AQ28" s="468">
        <v>1.3441000000000001</v>
      </c>
      <c r="AR28" s="468">
        <v>1.3179000000000001</v>
      </c>
      <c r="AS28" s="468">
        <v>1.3179000000000001</v>
      </c>
      <c r="AT28" s="468">
        <v>1.3179000000000001</v>
      </c>
      <c r="AU28" s="468">
        <v>1.3179000000000001</v>
      </c>
      <c r="AV28" s="468">
        <v>1.3179000000000001</v>
      </c>
      <c r="AW28" s="468">
        <v>1.2819</v>
      </c>
      <c r="AX28" s="468">
        <v>1.2819</v>
      </c>
      <c r="AY28" s="456">
        <v>1.2810999999999999</v>
      </c>
      <c r="AZ28" s="456">
        <v>1.2810999999999999</v>
      </c>
      <c r="BA28" s="456">
        <v>1.2810999999999999</v>
      </c>
      <c r="BB28" s="456">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1038</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485"/>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786</v>
      </c>
      <c r="B30" s="483" t="s">
        <v>1024</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5.2073</v>
      </c>
      <c r="AN30" s="468">
        <v>5.2073</v>
      </c>
      <c r="AO30" s="468">
        <v>5.2073</v>
      </c>
      <c r="AP30" s="468">
        <v>5.2073</v>
      </c>
      <c r="AQ30" s="468">
        <v>5.2073</v>
      </c>
      <c r="AR30" s="468">
        <v>5.2073</v>
      </c>
      <c r="AS30" s="468">
        <v>5.1173000000000002</v>
      </c>
      <c r="AT30" s="468">
        <v>5.1173000000000002</v>
      </c>
      <c r="AU30" s="468">
        <v>5.1173000000000002</v>
      </c>
      <c r="AV30" s="468">
        <v>5.1173000000000002</v>
      </c>
      <c r="AW30" s="468">
        <v>5.1173000000000002</v>
      </c>
      <c r="AX30" s="468">
        <v>5.1173000000000002</v>
      </c>
      <c r="AY30" s="456">
        <v>5.1173000000000002</v>
      </c>
      <c r="AZ30" s="456">
        <v>5.1173000000000002</v>
      </c>
      <c r="BA30" s="456">
        <v>5.1173000000000002</v>
      </c>
      <c r="BB30" s="456">
        <v>5.1173000000000002</v>
      </c>
      <c r="BC30" s="456">
        <v>5.1173000000000002</v>
      </c>
      <c r="BD30" s="456">
        <v>5.1173000000000002</v>
      </c>
      <c r="BE30" s="456">
        <v>5.1173000000000002</v>
      </c>
      <c r="BF30" s="456">
        <v>5.1173000000000002</v>
      </c>
      <c r="BG30" s="456">
        <v>5.1173000000000002</v>
      </c>
      <c r="BH30" s="456">
        <v>5.1173000000000002</v>
      </c>
      <c r="BI30" s="456">
        <v>5.1173000000000002</v>
      </c>
      <c r="BJ30" s="456">
        <v>5.1173000000000002</v>
      </c>
      <c r="BK30" s="456">
        <v>5.1173000000000002</v>
      </c>
      <c r="BL30" s="456">
        <v>5.1173000000000002</v>
      </c>
      <c r="BM30" s="456">
        <v>5.1173000000000002</v>
      </c>
      <c r="BN30" s="456">
        <v>5.1173000000000002</v>
      </c>
      <c r="BO30" s="456">
        <v>5.1173000000000002</v>
      </c>
      <c r="BP30" s="456">
        <v>5.1173000000000002</v>
      </c>
      <c r="BQ30" s="456">
        <v>5.1173000000000002</v>
      </c>
      <c r="BR30" s="456">
        <v>5.1173000000000002</v>
      </c>
      <c r="BS30" s="456">
        <v>5.1173000000000002</v>
      </c>
      <c r="BT30" s="456">
        <v>5.1173000000000002</v>
      </c>
      <c r="BU30" s="456">
        <v>5.1173000000000002</v>
      </c>
      <c r="BV30" s="456">
        <v>5.1173000000000002</v>
      </c>
    </row>
    <row r="31" spans="1:74" ht="12" customHeight="1" x14ac:dyDescent="0.25">
      <c r="A31" s="293" t="s">
        <v>787</v>
      </c>
      <c r="B31" s="483" t="s">
        <v>1023</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1.3105</v>
      </c>
      <c r="AN31" s="468">
        <v>1.3105</v>
      </c>
      <c r="AO31" s="468">
        <v>1.3105</v>
      </c>
      <c r="AP31" s="468">
        <v>1.3105</v>
      </c>
      <c r="AQ31" s="468">
        <v>1.3105</v>
      </c>
      <c r="AR31" s="468">
        <v>1.3105</v>
      </c>
      <c r="AS31" s="468">
        <v>1.3105</v>
      </c>
      <c r="AT31" s="468">
        <v>1.3137000000000001</v>
      </c>
      <c r="AU31" s="468">
        <v>1.3137000000000001</v>
      </c>
      <c r="AV31" s="468">
        <v>1.3137000000000001</v>
      </c>
      <c r="AW31" s="468">
        <v>1.3137000000000001</v>
      </c>
      <c r="AX31" s="468">
        <v>1.3137000000000001</v>
      </c>
      <c r="AY31" s="456">
        <v>1.3137000000000001</v>
      </c>
      <c r="AZ31" s="456">
        <v>1.3137000000000001</v>
      </c>
      <c r="BA31" s="456">
        <v>1.3107</v>
      </c>
      <c r="BB31" s="456">
        <v>1.3107</v>
      </c>
      <c r="BC31" s="456">
        <v>1.3107</v>
      </c>
      <c r="BD31" s="456">
        <v>1.3091999999999999</v>
      </c>
      <c r="BE31" s="456">
        <v>1.3156000000000001</v>
      </c>
      <c r="BF31" s="456">
        <v>1.3156000000000001</v>
      </c>
      <c r="BG31" s="456">
        <v>1.3156000000000001</v>
      </c>
      <c r="BH31" s="456">
        <v>1.3156000000000001</v>
      </c>
      <c r="BI31" s="456">
        <v>1.3156000000000001</v>
      </c>
      <c r="BJ31" s="456">
        <v>1.3156000000000001</v>
      </c>
      <c r="BK31" s="456">
        <v>1.3156000000000001</v>
      </c>
      <c r="BL31" s="456">
        <v>1.3156000000000001</v>
      </c>
      <c r="BM31" s="456">
        <v>1.3156000000000001</v>
      </c>
      <c r="BN31" s="456">
        <v>1.3156000000000001</v>
      </c>
      <c r="BO31" s="456">
        <v>1.3156000000000001</v>
      </c>
      <c r="BP31" s="456">
        <v>1.3141</v>
      </c>
      <c r="BQ31" s="456">
        <v>1.3141</v>
      </c>
      <c r="BR31" s="456">
        <v>1.3141</v>
      </c>
      <c r="BS31" s="456">
        <v>1.3141</v>
      </c>
      <c r="BT31" s="456">
        <v>1.3141</v>
      </c>
      <c r="BU31" s="456">
        <v>1.3141</v>
      </c>
      <c r="BV31" s="456">
        <v>1.3141</v>
      </c>
    </row>
    <row r="32" spans="1:74" ht="12" customHeight="1" x14ac:dyDescent="0.25">
      <c r="A32" s="293" t="s">
        <v>788</v>
      </c>
      <c r="B32" s="478" t="s">
        <v>1035</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0.75019999999999998</v>
      </c>
      <c r="AN32" s="468">
        <v>0.75029999999999997</v>
      </c>
      <c r="AO32" s="468">
        <v>0.75229999999999997</v>
      </c>
      <c r="AP32" s="468">
        <v>0.75419999999999998</v>
      </c>
      <c r="AQ32" s="468">
        <v>0.75700000000000001</v>
      </c>
      <c r="AR32" s="468">
        <v>0.76</v>
      </c>
      <c r="AS32" s="468">
        <v>0.7944</v>
      </c>
      <c r="AT32" s="468">
        <v>0.7944</v>
      </c>
      <c r="AU32" s="468">
        <v>1.0194000000000001</v>
      </c>
      <c r="AV32" s="468">
        <v>1.0194000000000001</v>
      </c>
      <c r="AW32" s="468">
        <v>1.022</v>
      </c>
      <c r="AX32" s="468">
        <v>1.0569999999999999</v>
      </c>
      <c r="AY32" s="456">
        <v>1.0620000000000001</v>
      </c>
      <c r="AZ32" s="456">
        <v>1.0681</v>
      </c>
      <c r="BA32" s="456">
        <v>1.0681</v>
      </c>
      <c r="BB32" s="456">
        <v>1.0781000000000001</v>
      </c>
      <c r="BC32" s="456">
        <v>1.1880999999999999</v>
      </c>
      <c r="BD32" s="456">
        <v>1.1880999999999999</v>
      </c>
      <c r="BE32" s="456">
        <v>1.1880999999999999</v>
      </c>
      <c r="BF32" s="456">
        <v>1.1880999999999999</v>
      </c>
      <c r="BG32" s="456">
        <v>1.1880999999999999</v>
      </c>
      <c r="BH32" s="456">
        <v>1.1880999999999999</v>
      </c>
      <c r="BI32" s="456">
        <v>1.1880999999999999</v>
      </c>
      <c r="BJ32" s="456">
        <v>1.1880999999999999</v>
      </c>
      <c r="BK32" s="456">
        <v>1.1880999999999999</v>
      </c>
      <c r="BL32" s="456">
        <v>1.1880999999999999</v>
      </c>
      <c r="BM32" s="456">
        <v>1.1880999999999999</v>
      </c>
      <c r="BN32" s="456">
        <v>1.1880999999999999</v>
      </c>
      <c r="BO32" s="456">
        <v>1.1880999999999999</v>
      </c>
      <c r="BP32" s="456">
        <v>1.1880999999999999</v>
      </c>
      <c r="BQ32" s="456">
        <v>1.1880999999999999</v>
      </c>
      <c r="BR32" s="456">
        <v>1.1880999999999999</v>
      </c>
      <c r="BS32" s="456">
        <v>1.1880999999999999</v>
      </c>
      <c r="BT32" s="456">
        <v>1.1880999999999999</v>
      </c>
      <c r="BU32" s="456">
        <v>1.1880999999999999</v>
      </c>
      <c r="BV32" s="456">
        <v>1.1880999999999999</v>
      </c>
    </row>
    <row r="33" spans="1:74" ht="12" customHeight="1" x14ac:dyDescent="0.25">
      <c r="A33" s="293" t="s">
        <v>789</v>
      </c>
      <c r="B33" s="478" t="s">
        <v>1020</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56">
        <v>0.1464</v>
      </c>
      <c r="AZ33" s="456">
        <v>0.1464</v>
      </c>
      <c r="BA33" s="456">
        <v>0.1464</v>
      </c>
      <c r="BB33" s="456">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2" customHeight="1" x14ac:dyDescent="0.25">
      <c r="A34" s="293" t="s">
        <v>790</v>
      </c>
      <c r="B34" s="483" t="s">
        <v>1022</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56">
        <v>7.4200000000000002E-2</v>
      </c>
      <c r="AZ34" s="456">
        <v>7.4200000000000002E-2</v>
      </c>
      <c r="BA34" s="456">
        <v>7.4200000000000002E-2</v>
      </c>
      <c r="BB34" s="456">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791</v>
      </c>
      <c r="B35" s="483" t="s">
        <v>1034</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0.2823</v>
      </c>
      <c r="AN35" s="468">
        <v>0.2823</v>
      </c>
      <c r="AO35" s="468">
        <v>0.2823</v>
      </c>
      <c r="AP35" s="468">
        <v>0.2823</v>
      </c>
      <c r="AQ35" s="468">
        <v>0.2823</v>
      </c>
      <c r="AR35" s="468">
        <v>0.2823</v>
      </c>
      <c r="AS35" s="468">
        <v>0.2823</v>
      </c>
      <c r="AT35" s="468">
        <v>0.2823</v>
      </c>
      <c r="AU35" s="468">
        <v>0.2823</v>
      </c>
      <c r="AV35" s="468">
        <v>0.2823</v>
      </c>
      <c r="AW35" s="468">
        <v>0.2823</v>
      </c>
      <c r="AX35" s="468">
        <v>0.2823</v>
      </c>
      <c r="AY35" s="456">
        <v>0.2823</v>
      </c>
      <c r="AZ35" s="456">
        <v>0.2823</v>
      </c>
      <c r="BA35" s="456">
        <v>0.2823</v>
      </c>
      <c r="BB35" s="456">
        <v>0.2823</v>
      </c>
      <c r="BC35" s="456">
        <v>0.2823</v>
      </c>
      <c r="BD35" s="456">
        <v>0.2823</v>
      </c>
      <c r="BE35" s="456">
        <v>0.2823</v>
      </c>
      <c r="BF35" s="456">
        <v>0.2823</v>
      </c>
      <c r="BG35" s="456">
        <v>0.2823</v>
      </c>
      <c r="BH35" s="456">
        <v>0.2823</v>
      </c>
      <c r="BI35" s="456">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2" customHeight="1" x14ac:dyDescent="0.25">
      <c r="A36" s="293" t="s">
        <v>792</v>
      </c>
      <c r="B36" s="445" t="s">
        <v>1041</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8.1699999999999995E-2</v>
      </c>
      <c r="AW36" s="468">
        <v>8.2199999999999995E-2</v>
      </c>
      <c r="AX36" s="468">
        <v>0.23219999999999999</v>
      </c>
      <c r="AY36" s="456">
        <v>0.2422</v>
      </c>
      <c r="AZ36" s="456">
        <v>0.2422</v>
      </c>
      <c r="BA36" s="456">
        <v>0.2422</v>
      </c>
      <c r="BB36" s="456">
        <v>0.2422</v>
      </c>
      <c r="BC36" s="456">
        <v>0.3422</v>
      </c>
      <c r="BD36" s="456">
        <v>0.3422</v>
      </c>
      <c r="BE36" s="456">
        <v>0.3422</v>
      </c>
      <c r="BF36" s="456">
        <v>0.3422</v>
      </c>
      <c r="BG36" s="456">
        <v>0.3422</v>
      </c>
      <c r="BH36" s="456">
        <v>0.3422</v>
      </c>
      <c r="BI36" s="456">
        <v>0.3422</v>
      </c>
      <c r="BJ36" s="456">
        <v>0.3422</v>
      </c>
      <c r="BK36" s="456">
        <v>0.3422</v>
      </c>
      <c r="BL36" s="456">
        <v>0.3422</v>
      </c>
      <c r="BM36" s="456">
        <v>0.3422</v>
      </c>
      <c r="BN36" s="456">
        <v>0.3422</v>
      </c>
      <c r="BO36" s="456">
        <v>0.3422</v>
      </c>
      <c r="BP36" s="456">
        <v>0.3422</v>
      </c>
      <c r="BQ36" s="456">
        <v>0.3422</v>
      </c>
      <c r="BR36" s="456">
        <v>0.3412</v>
      </c>
      <c r="BS36" s="456">
        <v>0.3412</v>
      </c>
      <c r="BT36" s="456">
        <v>0.3412</v>
      </c>
      <c r="BU36" s="456">
        <v>0.3412</v>
      </c>
      <c r="BV36" s="456">
        <v>0.3412</v>
      </c>
    </row>
    <row r="37" spans="1:74" ht="12" customHeight="1" x14ac:dyDescent="0.25">
      <c r="A37" s="293" t="s">
        <v>793</v>
      </c>
      <c r="B37" s="445" t="s">
        <v>1042</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1.2497</v>
      </c>
      <c r="AN37" s="468">
        <v>1.2497</v>
      </c>
      <c r="AO37" s="468">
        <v>1.3149</v>
      </c>
      <c r="AP37" s="468">
        <v>1.3149</v>
      </c>
      <c r="AQ37" s="468">
        <v>1.3149</v>
      </c>
      <c r="AR37" s="468">
        <v>1.3149</v>
      </c>
      <c r="AS37" s="468">
        <v>1.3149</v>
      </c>
      <c r="AT37" s="468">
        <v>1.3149</v>
      </c>
      <c r="AU37" s="468">
        <v>1.3149</v>
      </c>
      <c r="AV37" s="468">
        <v>1.3149</v>
      </c>
      <c r="AW37" s="468">
        <v>1.3149</v>
      </c>
      <c r="AX37" s="468">
        <v>1.3149</v>
      </c>
      <c r="AY37" s="456">
        <v>1.3149</v>
      </c>
      <c r="AZ37" s="456">
        <v>1.3149</v>
      </c>
      <c r="BA37" s="456">
        <v>1.3149</v>
      </c>
      <c r="BB37" s="456">
        <v>1.3149</v>
      </c>
      <c r="BC37" s="456">
        <v>1.3149</v>
      </c>
      <c r="BD37" s="456">
        <v>1.3149</v>
      </c>
      <c r="BE37" s="456">
        <v>1.3149</v>
      </c>
      <c r="BF37" s="456">
        <v>1.3149</v>
      </c>
      <c r="BG37" s="456">
        <v>1.3149</v>
      </c>
      <c r="BH37" s="456">
        <v>1.3149</v>
      </c>
      <c r="BI37" s="456">
        <v>1.3149</v>
      </c>
      <c r="BJ37" s="456">
        <v>1.3149</v>
      </c>
      <c r="BK37" s="456">
        <v>1.3149</v>
      </c>
      <c r="BL37" s="456">
        <v>1.3149</v>
      </c>
      <c r="BM37" s="456">
        <v>1.3149</v>
      </c>
      <c r="BN37" s="456">
        <v>1.3149</v>
      </c>
      <c r="BO37" s="456">
        <v>1.3149</v>
      </c>
      <c r="BP37" s="456">
        <v>1.3149</v>
      </c>
      <c r="BQ37" s="456">
        <v>1.3149</v>
      </c>
      <c r="BR37" s="456">
        <v>1.3149</v>
      </c>
      <c r="BS37" s="456">
        <v>1.3149</v>
      </c>
      <c r="BT37" s="456">
        <v>1.3149</v>
      </c>
      <c r="BU37" s="456">
        <v>1.3149</v>
      </c>
      <c r="BV37" s="456">
        <v>1.3383</v>
      </c>
    </row>
    <row r="38" spans="1:74" ht="12" customHeight="1" x14ac:dyDescent="0.25">
      <c r="A38" s="293"/>
      <c r="B38" s="292" t="s">
        <v>1045</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797</v>
      </c>
      <c r="B39" s="748" t="s">
        <v>1036</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53.646734000000002</v>
      </c>
      <c r="AN39" s="301">
        <v>54.130929999999999</v>
      </c>
      <c r="AO39" s="301">
        <v>54.622742000000002</v>
      </c>
      <c r="AP39" s="301">
        <v>55.032133999999999</v>
      </c>
      <c r="AQ39" s="301">
        <v>55.427011</v>
      </c>
      <c r="AR39" s="301">
        <v>55.873849</v>
      </c>
      <c r="AS39" s="301">
        <v>56.310583999999999</v>
      </c>
      <c r="AT39" s="301">
        <v>56.744965999999998</v>
      </c>
      <c r="AU39" s="301">
        <v>57.506948000000001</v>
      </c>
      <c r="AV39" s="301">
        <v>58.065781000000001</v>
      </c>
      <c r="AW39" s="301">
        <v>58.593980000000002</v>
      </c>
      <c r="AX39" s="301">
        <v>59.13541</v>
      </c>
      <c r="AY39" s="462">
        <v>59.674149999999997</v>
      </c>
      <c r="AZ39" s="462">
        <v>60.209940000000003</v>
      </c>
      <c r="BA39" s="462">
        <v>60.743940000000002</v>
      </c>
      <c r="BB39" s="462">
        <v>61.276449999999997</v>
      </c>
      <c r="BC39" s="462">
        <v>61.807380000000002</v>
      </c>
      <c r="BD39" s="462">
        <v>62.33699</v>
      </c>
      <c r="BE39" s="462">
        <v>62.865699999999997</v>
      </c>
      <c r="BF39" s="462">
        <v>63.393479999999997</v>
      </c>
      <c r="BG39" s="462">
        <v>63.92022</v>
      </c>
      <c r="BH39" s="462">
        <v>64.445769999999996</v>
      </c>
      <c r="BI39" s="462">
        <v>64.969769999999997</v>
      </c>
      <c r="BJ39" s="462">
        <v>65.492050000000006</v>
      </c>
      <c r="BK39" s="462">
        <v>66.012190000000004</v>
      </c>
      <c r="BL39" s="462">
        <v>66.530789999999996</v>
      </c>
      <c r="BM39" s="462">
        <v>67.04804</v>
      </c>
      <c r="BN39" s="462">
        <v>67.564210000000003</v>
      </c>
      <c r="BO39" s="462">
        <v>68.079250000000002</v>
      </c>
      <c r="BP39" s="462">
        <v>68.593220000000002</v>
      </c>
      <c r="BQ39" s="462">
        <v>69.106139999999996</v>
      </c>
      <c r="BR39" s="462">
        <v>69.61815</v>
      </c>
      <c r="BS39" s="462">
        <v>70.129329999999996</v>
      </c>
      <c r="BT39" s="462">
        <v>70.639769999999999</v>
      </c>
      <c r="BU39" s="462">
        <v>71.14958</v>
      </c>
      <c r="BV39" s="462">
        <v>71.658850000000001</v>
      </c>
    </row>
    <row r="40" spans="1:74" ht="12" customHeight="1" x14ac:dyDescent="0.25">
      <c r="A40" s="293" t="s">
        <v>794</v>
      </c>
      <c r="B40" s="483" t="s">
        <v>1039</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36.758805000000002</v>
      </c>
      <c r="AN40" s="468">
        <v>37.094971000000001</v>
      </c>
      <c r="AO40" s="468">
        <v>37.388584999999999</v>
      </c>
      <c r="AP40" s="468">
        <v>37.660614000000002</v>
      </c>
      <c r="AQ40" s="468">
        <v>37.922020000000003</v>
      </c>
      <c r="AR40" s="468">
        <v>38.214672</v>
      </c>
      <c r="AS40" s="468">
        <v>38.496088</v>
      </c>
      <c r="AT40" s="468">
        <v>38.795059000000002</v>
      </c>
      <c r="AU40" s="468">
        <v>39.243409</v>
      </c>
      <c r="AV40" s="468">
        <v>39.631025000000001</v>
      </c>
      <c r="AW40" s="468">
        <v>40.004779999999997</v>
      </c>
      <c r="AX40" s="468">
        <v>40.377510000000001</v>
      </c>
      <c r="AY40" s="456">
        <v>40.746639999999999</v>
      </c>
      <c r="AZ40" s="456">
        <v>41.113340000000001</v>
      </c>
      <c r="BA40" s="456">
        <v>41.477589999999999</v>
      </c>
      <c r="BB40" s="456">
        <v>41.839709999999997</v>
      </c>
      <c r="BC40" s="456">
        <v>42.199689999999997</v>
      </c>
      <c r="BD40" s="456">
        <v>42.557780000000001</v>
      </c>
      <c r="BE40" s="456">
        <v>42.914409999999997</v>
      </c>
      <c r="BF40" s="456">
        <v>43.269539999999999</v>
      </c>
      <c r="BG40" s="456">
        <v>43.623060000000002</v>
      </c>
      <c r="BH40" s="456">
        <v>43.97484</v>
      </c>
      <c r="BI40" s="456">
        <v>44.324489999999997</v>
      </c>
      <c r="BJ40" s="456">
        <v>44.671889999999998</v>
      </c>
      <c r="BK40" s="456">
        <v>45.016590000000001</v>
      </c>
      <c r="BL40" s="456">
        <v>45.359220000000001</v>
      </c>
      <c r="BM40" s="456">
        <v>45.699959999999997</v>
      </c>
      <c r="BN40" s="456">
        <v>46.039110000000001</v>
      </c>
      <c r="BO40" s="456">
        <v>46.376609999999999</v>
      </c>
      <c r="BP40" s="456">
        <v>46.712539999999997</v>
      </c>
      <c r="BQ40" s="456">
        <v>47.046950000000002</v>
      </c>
      <c r="BR40" s="456">
        <v>47.379959999999997</v>
      </c>
      <c r="BS40" s="456">
        <v>47.711669999999998</v>
      </c>
      <c r="BT40" s="456">
        <v>48.042180000000002</v>
      </c>
      <c r="BU40" s="456">
        <v>48.371589999999998</v>
      </c>
      <c r="BV40" s="456">
        <v>48.700009999999999</v>
      </c>
    </row>
    <row r="41" spans="1:74" ht="12" customHeight="1" x14ac:dyDescent="0.25">
      <c r="A41" s="293" t="s">
        <v>795</v>
      </c>
      <c r="B41" s="483" t="s">
        <v>993</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14.161083</v>
      </c>
      <c r="AN41" s="468">
        <v>14.279956</v>
      </c>
      <c r="AO41" s="468">
        <v>14.47186</v>
      </c>
      <c r="AP41" s="468">
        <v>14.595661</v>
      </c>
      <c r="AQ41" s="468">
        <v>14.710944</v>
      </c>
      <c r="AR41" s="468">
        <v>14.855502</v>
      </c>
      <c r="AS41" s="468">
        <v>14.992307</v>
      </c>
      <c r="AT41" s="468">
        <v>15.103007</v>
      </c>
      <c r="AU41" s="468">
        <v>15.378660999999999</v>
      </c>
      <c r="AV41" s="468">
        <v>15.519633000000001</v>
      </c>
      <c r="AW41" s="468">
        <v>15.65502</v>
      </c>
      <c r="AX41" s="468">
        <v>15.80409</v>
      </c>
      <c r="AY41" s="456">
        <v>15.95402</v>
      </c>
      <c r="AZ41" s="456">
        <v>16.103459999999998</v>
      </c>
      <c r="BA41" s="456">
        <v>16.253520000000002</v>
      </c>
      <c r="BB41" s="456">
        <v>16.404199999999999</v>
      </c>
      <c r="BC41" s="456">
        <v>16.555420000000002</v>
      </c>
      <c r="BD41" s="456">
        <v>16.707180000000001</v>
      </c>
      <c r="BE41" s="456">
        <v>16.859480000000001</v>
      </c>
      <c r="BF41" s="456">
        <v>17.012329999999999</v>
      </c>
      <c r="BG41" s="456">
        <v>17.16572</v>
      </c>
      <c r="BH41" s="456">
        <v>17.319649999999999</v>
      </c>
      <c r="BI41" s="456">
        <v>17.474119999999999</v>
      </c>
      <c r="BJ41" s="456">
        <v>17.629110000000001</v>
      </c>
      <c r="BK41" s="456">
        <v>17.78463</v>
      </c>
      <c r="BL41" s="456">
        <v>17.940670000000001</v>
      </c>
      <c r="BM41" s="456">
        <v>18.09721</v>
      </c>
      <c r="BN41" s="456">
        <v>18.254249999999999</v>
      </c>
      <c r="BO41" s="456">
        <v>18.41178</v>
      </c>
      <c r="BP41" s="456">
        <v>18.569790000000001</v>
      </c>
      <c r="BQ41" s="456">
        <v>18.728269999999998</v>
      </c>
      <c r="BR41" s="456">
        <v>18.8872</v>
      </c>
      <c r="BS41" s="456">
        <v>19.046589999999998</v>
      </c>
      <c r="BT41" s="456">
        <v>19.206420000000001</v>
      </c>
      <c r="BU41" s="456">
        <v>19.366689999999998</v>
      </c>
      <c r="BV41" s="456">
        <v>19.5274</v>
      </c>
    </row>
    <row r="42" spans="1:74" s="747" customFormat="1" ht="12" customHeight="1" x14ac:dyDescent="0.25">
      <c r="A42" s="293" t="s">
        <v>796</v>
      </c>
      <c r="B42" s="749" t="s">
        <v>992</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2.7268460000000001</v>
      </c>
      <c r="AN42" s="470">
        <v>2.7560030000000002</v>
      </c>
      <c r="AO42" s="470">
        <v>2.7622969999999998</v>
      </c>
      <c r="AP42" s="470">
        <v>2.7758590000000001</v>
      </c>
      <c r="AQ42" s="470">
        <v>2.7940469999999999</v>
      </c>
      <c r="AR42" s="470">
        <v>2.8036750000000001</v>
      </c>
      <c r="AS42" s="470">
        <v>2.8221889999999998</v>
      </c>
      <c r="AT42" s="470">
        <v>2.8469000000000002</v>
      </c>
      <c r="AU42" s="470">
        <v>2.8848780000000001</v>
      </c>
      <c r="AV42" s="470">
        <v>2.9151229999999999</v>
      </c>
      <c r="AW42" s="470">
        <v>2.934177</v>
      </c>
      <c r="AX42" s="470">
        <v>2.953811</v>
      </c>
      <c r="AY42" s="459">
        <v>2.9734880000000001</v>
      </c>
      <c r="AZ42" s="459">
        <v>2.993144</v>
      </c>
      <c r="BA42" s="459">
        <v>3.0128279999999998</v>
      </c>
      <c r="BB42" s="459">
        <v>3.032537</v>
      </c>
      <c r="BC42" s="459">
        <v>3.05227</v>
      </c>
      <c r="BD42" s="459">
        <v>3.0720269999999998</v>
      </c>
      <c r="BE42" s="459">
        <v>3.0918060000000001</v>
      </c>
      <c r="BF42" s="459">
        <v>3.1116090000000001</v>
      </c>
      <c r="BG42" s="459">
        <v>3.1314350000000002</v>
      </c>
      <c r="BH42" s="459">
        <v>3.1512850000000001</v>
      </c>
      <c r="BI42" s="459">
        <v>3.171157</v>
      </c>
      <c r="BJ42" s="459">
        <v>3.191052</v>
      </c>
      <c r="BK42" s="459">
        <v>3.210969</v>
      </c>
      <c r="BL42" s="459">
        <v>3.230909</v>
      </c>
      <c r="BM42" s="459">
        <v>3.2508699999999999</v>
      </c>
      <c r="BN42" s="459">
        <v>3.2708529999999998</v>
      </c>
      <c r="BO42" s="459">
        <v>3.2908559999999998</v>
      </c>
      <c r="BP42" s="459">
        <v>3.3108810000000002</v>
      </c>
      <c r="BQ42" s="459">
        <v>3.3309250000000001</v>
      </c>
      <c r="BR42" s="459">
        <v>3.3509890000000002</v>
      </c>
      <c r="BS42" s="459">
        <v>3.3710719999999998</v>
      </c>
      <c r="BT42" s="459">
        <v>3.3911739999999999</v>
      </c>
      <c r="BU42" s="459">
        <v>3.4112960000000001</v>
      </c>
      <c r="BV42" s="459">
        <v>3.4314360000000002</v>
      </c>
    </row>
    <row r="43" spans="1:74" ht="12" customHeight="1" x14ac:dyDescent="0.25">
      <c r="A43" s="293"/>
      <c r="B43" s="1011" t="s">
        <v>1444</v>
      </c>
      <c r="C43" s="1012"/>
      <c r="D43" s="1012"/>
      <c r="E43" s="1012"/>
      <c r="F43" s="1012"/>
      <c r="G43" s="1012"/>
      <c r="H43" s="1012"/>
      <c r="I43" s="1012"/>
      <c r="J43" s="1012"/>
      <c r="K43" s="1012"/>
      <c r="L43" s="1012"/>
      <c r="M43" s="1012"/>
      <c r="N43" s="1012"/>
      <c r="O43" s="1012"/>
      <c r="P43" s="1012"/>
      <c r="Q43" s="1013"/>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25">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25">
      <c r="A45" s="293"/>
      <c r="B45" s="917" t="str">
        <f>Dates!$G$2</f>
        <v>EIA completed modeling and analysis for this report on Thursday, January 8, 2026.</v>
      </c>
      <c r="C45" s="904"/>
      <c r="D45" s="904"/>
      <c r="E45" s="904"/>
      <c r="F45" s="904"/>
      <c r="G45" s="904"/>
      <c r="H45" s="904"/>
      <c r="I45" s="904"/>
      <c r="J45" s="904"/>
      <c r="K45" s="904"/>
      <c r="L45" s="904"/>
      <c r="M45" s="904"/>
      <c r="N45" s="904"/>
      <c r="O45" s="904"/>
      <c r="P45" s="904"/>
      <c r="Q45" s="904"/>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25">
      <c r="A46" s="293"/>
      <c r="B46" s="1023" t="s">
        <v>1414</v>
      </c>
      <c r="C46" s="1024"/>
      <c r="D46" s="1024"/>
      <c r="E46" s="1024"/>
      <c r="F46" s="1024"/>
      <c r="G46" s="1024"/>
      <c r="H46" s="1024"/>
      <c r="I46" s="1024"/>
      <c r="J46" s="1024"/>
      <c r="K46" s="1024"/>
      <c r="L46" s="1024"/>
      <c r="M46" s="1024"/>
      <c r="N46" s="1024"/>
      <c r="O46" s="1024"/>
      <c r="P46" s="1024"/>
      <c r="Q46" s="1024"/>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25">
      <c r="A47" s="293"/>
      <c r="B47" s="1011" t="s">
        <v>1439</v>
      </c>
      <c r="C47" s="1012"/>
      <c r="D47" s="1012"/>
      <c r="E47" s="1012"/>
      <c r="F47" s="1012"/>
      <c r="G47" s="1012"/>
      <c r="H47" s="1012"/>
      <c r="I47" s="1012"/>
      <c r="J47" s="1012"/>
      <c r="K47" s="1012"/>
      <c r="L47" s="1012"/>
      <c r="M47" s="1012"/>
      <c r="N47" s="1012"/>
      <c r="O47" s="1012"/>
      <c r="P47" s="1012"/>
      <c r="Q47" s="1013"/>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25">
      <c r="A48" s="293"/>
      <c r="B48" s="1011" t="s">
        <v>1440</v>
      </c>
      <c r="C48" s="1012"/>
      <c r="D48" s="1012"/>
      <c r="E48" s="1012"/>
      <c r="F48" s="1012"/>
      <c r="G48" s="1012"/>
      <c r="H48" s="1012"/>
      <c r="I48" s="1012"/>
      <c r="J48" s="1012"/>
      <c r="K48" s="1012"/>
      <c r="L48" s="1012"/>
      <c r="M48" s="1012"/>
      <c r="N48" s="1012"/>
      <c r="O48" s="1012"/>
      <c r="P48" s="1012"/>
      <c r="Q48" s="1013"/>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25">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25">
      <c r="A50" s="293"/>
      <c r="B50" s="1020"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October 2025.</v>
      </c>
      <c r="C50" s="1021"/>
      <c r="D50" s="1021"/>
      <c r="E50" s="1021"/>
      <c r="F50" s="1021"/>
      <c r="G50" s="1021"/>
      <c r="H50" s="1021"/>
      <c r="I50" s="1021"/>
      <c r="J50" s="1021"/>
      <c r="K50" s="1021"/>
      <c r="L50" s="1021"/>
      <c r="M50" s="1021"/>
      <c r="N50" s="1021"/>
      <c r="O50" s="1021"/>
      <c r="P50" s="1021"/>
      <c r="Q50" s="1022"/>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25">
      <c r="A51" s="293"/>
      <c r="B51" s="1020" t="s">
        <v>1441</v>
      </c>
      <c r="C51" s="1021"/>
      <c r="D51" s="1021"/>
      <c r="E51" s="1021"/>
      <c r="F51" s="1021"/>
      <c r="G51" s="1021"/>
      <c r="H51" s="1021"/>
      <c r="I51" s="1021"/>
      <c r="J51" s="1021"/>
      <c r="K51" s="1021"/>
      <c r="L51" s="1021"/>
      <c r="M51" s="1021"/>
      <c r="N51" s="1021"/>
      <c r="O51" s="1021"/>
      <c r="P51" s="1021"/>
      <c r="Q51" s="1022"/>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25">
      <c r="A52" s="293"/>
      <c r="B52" s="1025" t="s">
        <v>1442</v>
      </c>
      <c r="C52" s="1026"/>
      <c r="D52" s="1026"/>
      <c r="E52" s="1026"/>
      <c r="F52" s="1026"/>
      <c r="G52" s="1026"/>
      <c r="H52" s="1026"/>
      <c r="I52" s="1026"/>
      <c r="J52" s="1026"/>
      <c r="K52" s="1026"/>
      <c r="L52" s="1026"/>
      <c r="M52" s="1026"/>
      <c r="N52" s="1026"/>
      <c r="O52" s="1026"/>
      <c r="P52" s="1026"/>
      <c r="Q52" s="1027"/>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25">
      <c r="A53" s="293"/>
      <c r="B53" s="1020" t="s">
        <v>1443</v>
      </c>
      <c r="C53" s="1021"/>
      <c r="D53" s="1021"/>
      <c r="E53" s="1021"/>
      <c r="F53" s="1021"/>
      <c r="G53" s="1021"/>
      <c r="H53" s="1021"/>
      <c r="I53" s="1021"/>
      <c r="J53" s="1021"/>
      <c r="K53" s="1021"/>
      <c r="L53" s="1021"/>
      <c r="M53" s="1021"/>
      <c r="N53" s="1021"/>
      <c r="O53" s="1021"/>
      <c r="P53" s="1021"/>
      <c r="Q53" s="1022"/>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4"/>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Q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42" customWidth="1"/>
    <col min="56" max="58" width="6.5703125" style="709" customWidth="1"/>
    <col min="59" max="61" width="6.5703125" style="842" customWidth="1"/>
    <col min="62" max="74" width="6.5703125" style="248" customWidth="1"/>
    <col min="75" max="16384" width="11" style="248"/>
  </cols>
  <sheetData>
    <row r="1" spans="1:74" ht="12.75" customHeight="1" x14ac:dyDescent="0.2">
      <c r="A1" s="901" t="s">
        <v>479</v>
      </c>
      <c r="B1" s="246" t="s">
        <v>1397</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
      <c r="A2" s="902"/>
      <c r="B2" s="222" t="str">
        <f>"U.S. Energy Information Administration  |  Short-Term Energy Outlook  - "&amp;Dates!D1</f>
        <v>U.S. Energy Information Administration  |  Short-Term Energy Outlook  - January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50"/>
      <c r="C3" s="905">
        <f>Dates!D3</f>
        <v>2022</v>
      </c>
      <c r="D3" s="908"/>
      <c r="E3" s="908"/>
      <c r="F3" s="908"/>
      <c r="G3" s="908"/>
      <c r="H3" s="908"/>
      <c r="I3" s="908"/>
      <c r="J3" s="908"/>
      <c r="K3" s="908"/>
      <c r="L3" s="908"/>
      <c r="M3" s="908"/>
      <c r="N3" s="1008"/>
      <c r="O3" s="905">
        <f>C3+1</f>
        <v>2023</v>
      </c>
      <c r="P3" s="908"/>
      <c r="Q3" s="908"/>
      <c r="R3" s="908"/>
      <c r="S3" s="908"/>
      <c r="T3" s="908"/>
      <c r="U3" s="908"/>
      <c r="V3" s="908"/>
      <c r="W3" s="908"/>
      <c r="X3" s="908"/>
      <c r="Y3" s="908"/>
      <c r="Z3" s="1008"/>
      <c r="AA3" s="905">
        <f>O3+1</f>
        <v>2024</v>
      </c>
      <c r="AB3" s="908"/>
      <c r="AC3" s="908"/>
      <c r="AD3" s="908"/>
      <c r="AE3" s="908"/>
      <c r="AF3" s="908"/>
      <c r="AG3" s="908"/>
      <c r="AH3" s="908"/>
      <c r="AI3" s="908"/>
      <c r="AJ3" s="908"/>
      <c r="AK3" s="908"/>
      <c r="AL3" s="1008"/>
      <c r="AM3" s="905">
        <f>AA3+1</f>
        <v>2025</v>
      </c>
      <c r="AN3" s="908"/>
      <c r="AO3" s="908"/>
      <c r="AP3" s="908"/>
      <c r="AQ3" s="908"/>
      <c r="AR3" s="908"/>
      <c r="AS3" s="908"/>
      <c r="AT3" s="908"/>
      <c r="AU3" s="908"/>
      <c r="AV3" s="908"/>
      <c r="AW3" s="908"/>
      <c r="AX3" s="1008"/>
      <c r="AY3" s="905">
        <f>AM3+1</f>
        <v>2026</v>
      </c>
      <c r="AZ3" s="908"/>
      <c r="BA3" s="908"/>
      <c r="BB3" s="908"/>
      <c r="BC3" s="908"/>
      <c r="BD3" s="908"/>
      <c r="BE3" s="908"/>
      <c r="BF3" s="908"/>
      <c r="BG3" s="908"/>
      <c r="BH3" s="908"/>
      <c r="BI3" s="908"/>
      <c r="BJ3" s="1008"/>
      <c r="BK3" s="905">
        <f>AY3+1</f>
        <v>2027</v>
      </c>
      <c r="BL3" s="908"/>
      <c r="BM3" s="908"/>
      <c r="BN3" s="908"/>
      <c r="BO3" s="908"/>
      <c r="BP3" s="908"/>
      <c r="BQ3" s="908"/>
      <c r="BR3" s="908"/>
      <c r="BS3" s="908"/>
      <c r="BT3" s="908"/>
      <c r="BU3" s="908"/>
      <c r="BV3" s="1008"/>
    </row>
    <row r="4" spans="1:74" s="92" customFormat="1" ht="12.75" customHeight="1" x14ac:dyDescent="0.2">
      <c r="A4" s="322" t="str">
        <f>TEXT(Dates!$D$2,"dddd, mmmm d, yyyy")</f>
        <v>Thursday, January 8, 2026</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3" t="s">
        <v>1389</v>
      </c>
      <c r="C6" s="111">
        <v>0.67651470965000005</v>
      </c>
      <c r="D6" s="111">
        <v>0.63706681837000001</v>
      </c>
      <c r="E6" s="111">
        <v>0.72539581176000001</v>
      </c>
      <c r="F6" s="111">
        <v>0.70987112272999997</v>
      </c>
      <c r="G6" s="111">
        <v>0.73522841405999995</v>
      </c>
      <c r="H6" s="111">
        <v>0.72022448509000003</v>
      </c>
      <c r="I6" s="111">
        <v>0.70213952273000002</v>
      </c>
      <c r="J6" s="111">
        <v>0.67486178482000003</v>
      </c>
      <c r="K6" s="111">
        <v>0.62801006758</v>
      </c>
      <c r="L6" s="111">
        <v>0.65687134850999995</v>
      </c>
      <c r="M6" s="111">
        <v>0.67503311901999996</v>
      </c>
      <c r="N6" s="111">
        <v>0.67147430418999998</v>
      </c>
      <c r="O6" s="111">
        <v>0.68019837389000004</v>
      </c>
      <c r="P6" s="111">
        <v>0.64558320142000003</v>
      </c>
      <c r="Q6" s="111">
        <v>0.72283810891</v>
      </c>
      <c r="R6" s="111">
        <v>0.69837925482999996</v>
      </c>
      <c r="S6" s="111">
        <v>0.73915989318999997</v>
      </c>
      <c r="T6" s="111">
        <v>0.69079301645000002</v>
      </c>
      <c r="U6" s="111">
        <v>0.70066507189000005</v>
      </c>
      <c r="V6" s="111">
        <v>0.70761924920999997</v>
      </c>
      <c r="W6" s="111">
        <v>0.65861266921999995</v>
      </c>
      <c r="X6" s="111">
        <v>0.68765152558999998</v>
      </c>
      <c r="Y6" s="111">
        <v>0.66501791492999995</v>
      </c>
      <c r="Z6" s="111">
        <v>0.69526593678000004</v>
      </c>
      <c r="AA6" s="111">
        <v>0.66674004616000004</v>
      </c>
      <c r="AB6" s="111">
        <v>0.69561799638999999</v>
      </c>
      <c r="AC6" s="111">
        <v>0.75507662427</v>
      </c>
      <c r="AD6" s="111">
        <v>0.74872047080000004</v>
      </c>
      <c r="AE6" s="111">
        <v>0.77337426521999997</v>
      </c>
      <c r="AF6" s="111">
        <v>0.75988618791999996</v>
      </c>
      <c r="AG6" s="111">
        <v>0.74558117763999998</v>
      </c>
      <c r="AH6" s="111">
        <v>0.73531621855999996</v>
      </c>
      <c r="AI6" s="111">
        <v>0.68350922293000005</v>
      </c>
      <c r="AJ6" s="111">
        <v>0.72164809711</v>
      </c>
      <c r="AK6" s="111">
        <v>0.69893460492000004</v>
      </c>
      <c r="AL6" s="111">
        <v>0.71106351827000003</v>
      </c>
      <c r="AM6" s="111">
        <v>0.71387618494000005</v>
      </c>
      <c r="AN6" s="111">
        <v>0.66743736377999996</v>
      </c>
      <c r="AO6" s="111">
        <v>0.78166244167999999</v>
      </c>
      <c r="AP6" s="111">
        <v>0.76494007429999999</v>
      </c>
      <c r="AQ6" s="111">
        <v>0.75971473184000005</v>
      </c>
      <c r="AR6" s="111">
        <v>0.7526100107</v>
      </c>
      <c r="AS6" s="111">
        <v>0.75713680048999998</v>
      </c>
      <c r="AT6" s="111">
        <v>0.73096948435999998</v>
      </c>
      <c r="AU6" s="111">
        <v>0.68072268384000001</v>
      </c>
      <c r="AV6" s="111">
        <v>0.73506346701000003</v>
      </c>
      <c r="AW6" s="111">
        <v>0.70551192386999995</v>
      </c>
      <c r="AX6" s="111">
        <v>0.74884126116000005</v>
      </c>
      <c r="AY6" s="497">
        <v>0.74370139999999996</v>
      </c>
      <c r="AZ6" s="497">
        <v>0.69715450000000001</v>
      </c>
      <c r="BA6" s="497">
        <v>0.81826200000000004</v>
      </c>
      <c r="BB6" s="497">
        <v>0.80853549999999996</v>
      </c>
      <c r="BC6" s="497">
        <v>0.82608669999999995</v>
      </c>
      <c r="BD6" s="497">
        <v>0.82858270000000001</v>
      </c>
      <c r="BE6" s="497">
        <v>0.83807699999999996</v>
      </c>
      <c r="BF6" s="497">
        <v>0.79879350000000005</v>
      </c>
      <c r="BG6" s="497">
        <v>0.74387289999999995</v>
      </c>
      <c r="BH6" s="497">
        <v>0.78764610000000002</v>
      </c>
      <c r="BI6" s="497">
        <v>0.76015390000000005</v>
      </c>
      <c r="BJ6" s="497">
        <v>0.78291230000000001</v>
      </c>
      <c r="BK6" s="497">
        <v>0.79212910000000003</v>
      </c>
      <c r="BL6" s="497">
        <v>0.74639259999999996</v>
      </c>
      <c r="BM6" s="497">
        <v>0.86849549999999998</v>
      </c>
      <c r="BN6" s="497">
        <v>0.85883160000000003</v>
      </c>
      <c r="BO6" s="497">
        <v>0.87589660000000003</v>
      </c>
      <c r="BP6" s="497">
        <v>0.87493719999999997</v>
      </c>
      <c r="BQ6" s="497">
        <v>0.88577910000000004</v>
      </c>
      <c r="BR6" s="497">
        <v>0.83656529999999996</v>
      </c>
      <c r="BS6" s="497">
        <v>0.78669730000000004</v>
      </c>
      <c r="BT6" s="497">
        <v>0.82475410000000005</v>
      </c>
      <c r="BU6" s="497">
        <v>0.79104160000000001</v>
      </c>
      <c r="BV6" s="497">
        <v>0.80856340000000004</v>
      </c>
    </row>
    <row r="7" spans="1:74" s="92" customFormat="1" ht="12" customHeight="1" x14ac:dyDescent="0.2">
      <c r="A7" s="252" t="s">
        <v>760</v>
      </c>
      <c r="B7" s="494" t="s">
        <v>1390</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4.5971140509000002E-2</v>
      </c>
      <c r="AV7" s="430">
        <v>4.9565380595E-2</v>
      </c>
      <c r="AW7" s="430">
        <v>4.6235967900000001E-2</v>
      </c>
      <c r="AX7" s="430">
        <v>5.1891349865999997E-2</v>
      </c>
      <c r="AY7" s="435">
        <v>4.2597200000000002E-2</v>
      </c>
      <c r="AZ7" s="435">
        <v>4.2983E-2</v>
      </c>
      <c r="BA7" s="435">
        <v>4.9972599999999999E-2</v>
      </c>
      <c r="BB7" s="435">
        <v>5.2801800000000003E-2</v>
      </c>
      <c r="BC7" s="435">
        <v>5.96118E-2</v>
      </c>
      <c r="BD7" s="435">
        <v>6.0487699999999998E-2</v>
      </c>
      <c r="BE7" s="435">
        <v>6.3942600000000002E-2</v>
      </c>
      <c r="BF7" s="435">
        <v>6.5626699999999996E-2</v>
      </c>
      <c r="BG7" s="435">
        <v>6.4626199999999995E-2</v>
      </c>
      <c r="BH7" s="435">
        <v>6.6459299999999999E-2</v>
      </c>
      <c r="BI7" s="435">
        <v>6.4331700000000006E-2</v>
      </c>
      <c r="BJ7" s="435">
        <v>6.7968700000000007E-2</v>
      </c>
      <c r="BK7" s="435">
        <v>6.1439000000000001E-2</v>
      </c>
      <c r="BL7" s="435">
        <v>5.9616200000000001E-2</v>
      </c>
      <c r="BM7" s="435">
        <v>6.6135600000000003E-2</v>
      </c>
      <c r="BN7" s="435">
        <v>6.5751400000000002E-2</v>
      </c>
      <c r="BO7" s="435">
        <v>7.0099599999999998E-2</v>
      </c>
      <c r="BP7" s="435">
        <v>6.7965999999999999E-2</v>
      </c>
      <c r="BQ7" s="435">
        <v>7.0054900000000003E-2</v>
      </c>
      <c r="BR7" s="435">
        <v>7.0501999999999995E-2</v>
      </c>
      <c r="BS7" s="435">
        <v>6.8231899999999998E-2</v>
      </c>
      <c r="BT7" s="435">
        <v>6.9655300000000003E-2</v>
      </c>
      <c r="BU7" s="435">
        <v>6.6148299999999993E-2</v>
      </c>
      <c r="BV7" s="435">
        <v>6.9542199999999998E-2</v>
      </c>
    </row>
    <row r="8" spans="1:74" s="92" customFormat="1" ht="12" customHeight="1" x14ac:dyDescent="0.2">
      <c r="A8" s="253" t="s">
        <v>537</v>
      </c>
      <c r="B8" s="494" t="s">
        <v>1391</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7.4036086000000001E-2</v>
      </c>
      <c r="AN8" s="430">
        <v>6.7003446999999994E-2</v>
      </c>
      <c r="AO8" s="430">
        <v>7.2143429999999995E-2</v>
      </c>
      <c r="AP8" s="430">
        <v>6.7656733999999996E-2</v>
      </c>
      <c r="AQ8" s="430">
        <v>7.0807628999999997E-2</v>
      </c>
      <c r="AR8" s="430">
        <v>7.1330775999999999E-2</v>
      </c>
      <c r="AS8" s="430">
        <v>7.3838687E-2</v>
      </c>
      <c r="AT8" s="430">
        <v>7.3918976999999997E-2</v>
      </c>
      <c r="AU8" s="430">
        <v>6.9459258999999995E-2</v>
      </c>
      <c r="AV8" s="430">
        <v>7.1570800000000004E-2</v>
      </c>
      <c r="AW8" s="430">
        <v>7.4628299999999995E-2</v>
      </c>
      <c r="AX8" s="430">
        <v>7.7692899999999995E-2</v>
      </c>
      <c r="AY8" s="435">
        <v>7.4924599999999994E-2</v>
      </c>
      <c r="AZ8" s="435">
        <v>6.4469499999999999E-2</v>
      </c>
      <c r="BA8" s="435">
        <v>7.2498800000000002E-2</v>
      </c>
      <c r="BB8" s="435">
        <v>6.9356500000000001E-2</v>
      </c>
      <c r="BC8" s="435">
        <v>7.3339299999999996E-2</v>
      </c>
      <c r="BD8" s="435">
        <v>7.0795399999999994E-2</v>
      </c>
      <c r="BE8" s="435">
        <v>7.3507900000000001E-2</v>
      </c>
      <c r="BF8" s="435">
        <v>7.3977399999999999E-2</v>
      </c>
      <c r="BG8" s="435">
        <v>6.9784499999999999E-2</v>
      </c>
      <c r="BH8" s="435">
        <v>7.4014999999999997E-2</v>
      </c>
      <c r="BI8" s="435">
        <v>7.5095400000000007E-2</v>
      </c>
      <c r="BJ8" s="435">
        <v>7.6069300000000006E-2</v>
      </c>
      <c r="BK8" s="435">
        <v>7.4869400000000003E-2</v>
      </c>
      <c r="BL8" s="435">
        <v>6.4586400000000002E-2</v>
      </c>
      <c r="BM8" s="435">
        <v>7.3100499999999999E-2</v>
      </c>
      <c r="BN8" s="435">
        <v>6.9443599999999994E-2</v>
      </c>
      <c r="BO8" s="435">
        <v>7.3937900000000001E-2</v>
      </c>
      <c r="BP8" s="435">
        <v>7.1689299999999997E-2</v>
      </c>
      <c r="BQ8" s="435">
        <v>7.4334800000000006E-2</v>
      </c>
      <c r="BR8" s="435">
        <v>7.4785299999999999E-2</v>
      </c>
      <c r="BS8" s="435">
        <v>7.1100200000000002E-2</v>
      </c>
      <c r="BT8" s="435">
        <v>7.4784600000000007E-2</v>
      </c>
      <c r="BU8" s="435">
        <v>7.5120699999999999E-2</v>
      </c>
      <c r="BV8" s="435">
        <v>7.5754000000000002E-2</v>
      </c>
    </row>
    <row r="9" spans="1:74" s="92" customFormat="1" ht="12" customHeight="1" x14ac:dyDescent="0.2">
      <c r="A9" s="252" t="s">
        <v>32</v>
      </c>
      <c r="B9" s="494" t="s">
        <v>1053</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0.10709994747</v>
      </c>
      <c r="AW9" s="430">
        <v>9.6887292676000006E-2</v>
      </c>
      <c r="AX9" s="430">
        <v>9.7803988521999993E-2</v>
      </c>
      <c r="AY9" s="435">
        <v>9.3191700000000002E-2</v>
      </c>
      <c r="AZ9" s="435">
        <v>8.6957999999999994E-2</v>
      </c>
      <c r="BA9" s="435">
        <v>9.6937599999999999E-2</v>
      </c>
      <c r="BB9" s="435">
        <v>9.5011700000000004E-2</v>
      </c>
      <c r="BC9" s="435">
        <v>0.102079</v>
      </c>
      <c r="BD9" s="435">
        <v>9.9328700000000006E-2</v>
      </c>
      <c r="BE9" s="435">
        <v>0.1018942</v>
      </c>
      <c r="BF9" s="435">
        <v>0.1019832</v>
      </c>
      <c r="BG9" s="435">
        <v>9.3749200000000005E-2</v>
      </c>
      <c r="BH9" s="435">
        <v>0.1021671</v>
      </c>
      <c r="BI9" s="435">
        <v>9.7721799999999998E-2</v>
      </c>
      <c r="BJ9" s="435">
        <v>9.8865999999999996E-2</v>
      </c>
      <c r="BK9" s="435">
        <v>9.2899499999999996E-2</v>
      </c>
      <c r="BL9" s="435">
        <v>8.7158100000000002E-2</v>
      </c>
      <c r="BM9" s="435">
        <v>9.7024200000000005E-2</v>
      </c>
      <c r="BN9" s="435">
        <v>9.5053100000000001E-2</v>
      </c>
      <c r="BO9" s="435">
        <v>0.1020768</v>
      </c>
      <c r="BP9" s="435">
        <v>9.9240599999999998E-2</v>
      </c>
      <c r="BQ9" s="435">
        <v>0.1017306</v>
      </c>
      <c r="BR9" s="435">
        <v>0.10175919999999999</v>
      </c>
      <c r="BS9" s="435">
        <v>9.4598399999999999E-2</v>
      </c>
      <c r="BT9" s="435">
        <v>0.10222340000000001</v>
      </c>
      <c r="BU9" s="435">
        <v>9.7131700000000001E-2</v>
      </c>
      <c r="BV9" s="435">
        <v>9.8102700000000001E-2</v>
      </c>
    </row>
    <row r="10" spans="1:74" s="92" customFormat="1" ht="12" customHeight="1" x14ac:dyDescent="0.2">
      <c r="A10" s="249" t="s">
        <v>22</v>
      </c>
      <c r="B10" s="494" t="s">
        <v>1046</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9.6030209999999998E-3</v>
      </c>
      <c r="AW10" s="430">
        <v>1.0090500000000001E-2</v>
      </c>
      <c r="AX10" s="430">
        <v>1.0023000000000001E-2</v>
      </c>
      <c r="AY10" s="435">
        <v>9.8448500000000005E-3</v>
      </c>
      <c r="AZ10" s="435">
        <v>9.2892600000000006E-3</v>
      </c>
      <c r="BA10" s="435">
        <v>9.6888800000000004E-3</v>
      </c>
      <c r="BB10" s="435">
        <v>9.7040700000000004E-3</v>
      </c>
      <c r="BC10" s="435">
        <v>8.9498900000000003E-3</v>
      </c>
      <c r="BD10" s="435">
        <v>9.4556899999999992E-3</v>
      </c>
      <c r="BE10" s="435">
        <v>1.0001299999999999E-2</v>
      </c>
      <c r="BF10" s="435">
        <v>1.0157100000000001E-2</v>
      </c>
      <c r="BG10" s="435">
        <v>9.9706599999999992E-3</v>
      </c>
      <c r="BH10" s="435">
        <v>1.00039E-2</v>
      </c>
      <c r="BI10" s="435">
        <v>1.0074100000000001E-2</v>
      </c>
      <c r="BJ10" s="435">
        <v>1.0252499999999999E-2</v>
      </c>
      <c r="BK10" s="435">
        <v>1.01972E-2</v>
      </c>
      <c r="BL10" s="435">
        <v>9.4775899999999993E-3</v>
      </c>
      <c r="BM10" s="435">
        <v>9.7602799999999997E-3</v>
      </c>
      <c r="BN10" s="435">
        <v>9.7678799999999996E-3</v>
      </c>
      <c r="BO10" s="435">
        <v>8.8001699999999995E-3</v>
      </c>
      <c r="BP10" s="435">
        <v>9.4658099999999998E-3</v>
      </c>
      <c r="BQ10" s="435">
        <v>1.01254E-2</v>
      </c>
      <c r="BR10" s="435">
        <v>1.02887E-2</v>
      </c>
      <c r="BS10" s="435">
        <v>1.00518E-2</v>
      </c>
      <c r="BT10" s="435">
        <v>9.9255799999999998E-3</v>
      </c>
      <c r="BU10" s="435">
        <v>1.0071200000000001E-2</v>
      </c>
      <c r="BV10" s="435">
        <v>1.03511E-2</v>
      </c>
    </row>
    <row r="11" spans="1:74" s="92" customFormat="1" ht="12" customHeight="1" x14ac:dyDescent="0.2">
      <c r="A11" s="249" t="s">
        <v>21</v>
      </c>
      <c r="B11" s="494" t="s">
        <v>1392</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7.3116266999999999E-2</v>
      </c>
      <c r="AN11" s="430">
        <v>6.6674189999999994E-2</v>
      </c>
      <c r="AO11" s="430">
        <v>7.6613433999999994E-2</v>
      </c>
      <c r="AP11" s="430">
        <v>7.7930172000000006E-2</v>
      </c>
      <c r="AQ11" s="430">
        <v>8.3110824E-2</v>
      </c>
      <c r="AR11" s="430">
        <v>7.5614560999999997E-2</v>
      </c>
      <c r="AS11" s="430">
        <v>6.8186341999999997E-2</v>
      </c>
      <c r="AT11" s="430">
        <v>6.8181174999999997E-2</v>
      </c>
      <c r="AU11" s="430">
        <v>5.2277095000000003E-2</v>
      </c>
      <c r="AV11" s="430">
        <v>5.22677E-2</v>
      </c>
      <c r="AW11" s="430">
        <v>6.0748099999999999E-2</v>
      </c>
      <c r="AX11" s="430">
        <v>7.8580399999999995E-2</v>
      </c>
      <c r="AY11" s="435">
        <v>7.77307E-2</v>
      </c>
      <c r="AZ11" s="435">
        <v>7.0982400000000001E-2</v>
      </c>
      <c r="BA11" s="435">
        <v>7.9836699999999997E-2</v>
      </c>
      <c r="BB11" s="435">
        <v>7.8868199999999999E-2</v>
      </c>
      <c r="BC11" s="435">
        <v>8.8823299999999994E-2</v>
      </c>
      <c r="BD11" s="435">
        <v>8.6180300000000001E-2</v>
      </c>
      <c r="BE11" s="435">
        <v>8.0787499999999998E-2</v>
      </c>
      <c r="BF11" s="435">
        <v>7.1468199999999996E-2</v>
      </c>
      <c r="BG11" s="435">
        <v>5.9172200000000001E-2</v>
      </c>
      <c r="BH11" s="435">
        <v>5.7987200000000003E-2</v>
      </c>
      <c r="BI11" s="435">
        <v>6.4378500000000005E-2</v>
      </c>
      <c r="BJ11" s="435">
        <v>7.1098499999999995E-2</v>
      </c>
      <c r="BK11" s="435">
        <v>8.1459199999999996E-2</v>
      </c>
      <c r="BL11" s="435">
        <v>7.3443499999999995E-2</v>
      </c>
      <c r="BM11" s="435">
        <v>8.1590599999999999E-2</v>
      </c>
      <c r="BN11" s="435">
        <v>8.1836400000000004E-2</v>
      </c>
      <c r="BO11" s="435">
        <v>8.9493900000000001E-2</v>
      </c>
      <c r="BP11" s="435">
        <v>8.58487E-2</v>
      </c>
      <c r="BQ11" s="435">
        <v>8.0096700000000007E-2</v>
      </c>
      <c r="BR11" s="435">
        <v>6.9178100000000006E-2</v>
      </c>
      <c r="BS11" s="435">
        <v>6.0393099999999998E-2</v>
      </c>
      <c r="BT11" s="435">
        <v>5.9272699999999998E-2</v>
      </c>
      <c r="BU11" s="435">
        <v>6.6175200000000003E-2</v>
      </c>
      <c r="BV11" s="435">
        <v>7.3385800000000001E-2</v>
      </c>
    </row>
    <row r="12" spans="1:74" s="92" customFormat="1" ht="12" customHeight="1" x14ac:dyDescent="0.2">
      <c r="A12" s="249" t="s">
        <v>23</v>
      </c>
      <c r="B12" s="494" t="s">
        <v>1054</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4.3675299218000001E-2</v>
      </c>
      <c r="P12" s="430">
        <v>5.0933793393999997E-2</v>
      </c>
      <c r="Q12" s="430">
        <v>6.7325015811000005E-2</v>
      </c>
      <c r="R12" s="430">
        <v>8.0194509095000005E-2</v>
      </c>
      <c r="S12" s="430">
        <v>9.1190972679000004E-2</v>
      </c>
      <c r="T12" s="430">
        <v>9.2487859398E-2</v>
      </c>
      <c r="U12" s="430">
        <v>9.7451383101999994E-2</v>
      </c>
      <c r="V12" s="430">
        <v>9.2601168930000005E-2</v>
      </c>
      <c r="W12" s="430">
        <v>8.1384087878E-2</v>
      </c>
      <c r="X12" s="430">
        <v>7.4137835700000002E-2</v>
      </c>
      <c r="Y12" s="430">
        <v>5.6740301728E-2</v>
      </c>
      <c r="Z12" s="430">
        <v>5.029190436E-2</v>
      </c>
      <c r="AA12" s="430">
        <v>5.2445049937999998E-2</v>
      </c>
      <c r="AB12" s="430">
        <v>6.5105614581999996E-2</v>
      </c>
      <c r="AC12" s="430">
        <v>8.4310594165000002E-2</v>
      </c>
      <c r="AD12" s="430">
        <v>9.8328315939999994E-2</v>
      </c>
      <c r="AE12" s="430">
        <v>0.11195799231</v>
      </c>
      <c r="AF12" s="430">
        <v>0.11913921719999999</v>
      </c>
      <c r="AG12" s="430">
        <v>0.12016774534999999</v>
      </c>
      <c r="AH12" s="430">
        <v>0.11811487311</v>
      </c>
      <c r="AI12" s="430">
        <v>0.1014239861</v>
      </c>
      <c r="AJ12" s="430">
        <v>9.5763818102999998E-2</v>
      </c>
      <c r="AK12" s="430">
        <v>6.9727863628E-2</v>
      </c>
      <c r="AL12" s="430">
        <v>6.3761223805999995E-2</v>
      </c>
      <c r="AM12" s="430">
        <v>7.4546146595000001E-2</v>
      </c>
      <c r="AN12" s="430">
        <v>7.9779697913999997E-2</v>
      </c>
      <c r="AO12" s="430">
        <v>0.11137593446000001</v>
      </c>
      <c r="AP12" s="430">
        <v>0.12661372996</v>
      </c>
      <c r="AQ12" s="430">
        <v>0.13908879565999999</v>
      </c>
      <c r="AR12" s="430">
        <v>0.14672798843000001</v>
      </c>
      <c r="AS12" s="430">
        <v>0.15325566035999999</v>
      </c>
      <c r="AT12" s="430">
        <v>0.14544312612999999</v>
      </c>
      <c r="AU12" s="430">
        <v>0.12978009609999999</v>
      </c>
      <c r="AV12" s="430">
        <v>0.11403780367999999</v>
      </c>
      <c r="AW12" s="430">
        <v>8.2598329999999998E-2</v>
      </c>
      <c r="AX12" s="430">
        <v>7.4056819999999995E-2</v>
      </c>
      <c r="AY12" s="435">
        <v>8.4788000000000002E-2</v>
      </c>
      <c r="AZ12" s="435">
        <v>9.45352E-2</v>
      </c>
      <c r="BA12" s="435">
        <v>0.12946779999999999</v>
      </c>
      <c r="BB12" s="435">
        <v>0.14616319999999999</v>
      </c>
      <c r="BC12" s="435">
        <v>0.16486600000000001</v>
      </c>
      <c r="BD12" s="435">
        <v>0.1752292</v>
      </c>
      <c r="BE12" s="435">
        <v>0.1828168</v>
      </c>
      <c r="BF12" s="435">
        <v>0.17157929999999999</v>
      </c>
      <c r="BG12" s="435">
        <v>0.15187229999999999</v>
      </c>
      <c r="BH12" s="435">
        <v>0.13496</v>
      </c>
      <c r="BI12" s="435">
        <v>9.4149099999999999E-2</v>
      </c>
      <c r="BJ12" s="435">
        <v>8.7897900000000001E-2</v>
      </c>
      <c r="BK12" s="435">
        <v>9.9113499999999993E-2</v>
      </c>
      <c r="BL12" s="435">
        <v>0.11153680000000001</v>
      </c>
      <c r="BM12" s="435">
        <v>0.148864</v>
      </c>
      <c r="BN12" s="435">
        <v>0.17151820000000001</v>
      </c>
      <c r="BO12" s="435">
        <v>0.19331760000000001</v>
      </c>
      <c r="BP12" s="435">
        <v>0.2071161</v>
      </c>
      <c r="BQ12" s="435">
        <v>0.21608459999999999</v>
      </c>
      <c r="BR12" s="435">
        <v>0.20397999999999999</v>
      </c>
      <c r="BS12" s="435">
        <v>0.18076919999999999</v>
      </c>
      <c r="BT12" s="435">
        <v>0.159132</v>
      </c>
      <c r="BU12" s="435">
        <v>0.1107887</v>
      </c>
      <c r="BV12" s="435">
        <v>0.1034571</v>
      </c>
    </row>
    <row r="13" spans="1:74" s="92" customFormat="1" ht="12" customHeight="1" x14ac:dyDescent="0.2">
      <c r="A13" s="234" t="s">
        <v>25</v>
      </c>
      <c r="B13" s="494" t="s">
        <v>1393</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3.2914406E-2</v>
      </c>
      <c r="AN13" s="430">
        <v>2.9935564000000001E-2</v>
      </c>
      <c r="AO13" s="430">
        <v>3.2717846000000002E-2</v>
      </c>
      <c r="AP13" s="430">
        <v>3.0942449E-2</v>
      </c>
      <c r="AQ13" s="430">
        <v>3.0622126E-2</v>
      </c>
      <c r="AR13" s="430">
        <v>2.9854469000000002E-2</v>
      </c>
      <c r="AS13" s="430">
        <v>3.0475209999999999E-2</v>
      </c>
      <c r="AT13" s="430">
        <v>3.0039392000000002E-2</v>
      </c>
      <c r="AU13" s="430">
        <v>2.9367997999999999E-2</v>
      </c>
      <c r="AV13" s="430">
        <v>3.2042399999999999E-2</v>
      </c>
      <c r="AW13" s="430">
        <v>3.1464600000000002E-2</v>
      </c>
      <c r="AX13" s="430">
        <v>3.2318300000000001E-2</v>
      </c>
      <c r="AY13" s="435">
        <v>3.2021899999999999E-2</v>
      </c>
      <c r="AZ13" s="435">
        <v>2.9575400000000002E-2</v>
      </c>
      <c r="BA13" s="435">
        <v>3.1795499999999997E-2</v>
      </c>
      <c r="BB13" s="435">
        <v>2.988E-2</v>
      </c>
      <c r="BC13" s="435">
        <v>3.1090400000000001E-2</v>
      </c>
      <c r="BD13" s="435">
        <v>3.0178300000000002E-2</v>
      </c>
      <c r="BE13" s="435">
        <v>3.1338600000000001E-2</v>
      </c>
      <c r="BF13" s="435">
        <v>3.1578599999999998E-2</v>
      </c>
      <c r="BG13" s="435">
        <v>3.0023899999999999E-2</v>
      </c>
      <c r="BH13" s="435">
        <v>3.1778000000000001E-2</v>
      </c>
      <c r="BI13" s="435">
        <v>3.1401999999999999E-2</v>
      </c>
      <c r="BJ13" s="435">
        <v>3.2388199999999999E-2</v>
      </c>
      <c r="BK13" s="435">
        <v>3.1946599999999999E-2</v>
      </c>
      <c r="BL13" s="435">
        <v>2.95061E-2</v>
      </c>
      <c r="BM13" s="435">
        <v>3.1757199999999999E-2</v>
      </c>
      <c r="BN13" s="435">
        <v>2.9940700000000001E-2</v>
      </c>
      <c r="BO13" s="435">
        <v>3.1124800000000001E-2</v>
      </c>
      <c r="BP13" s="435">
        <v>3.0212200000000002E-2</v>
      </c>
      <c r="BQ13" s="435">
        <v>3.1373499999999999E-2</v>
      </c>
      <c r="BR13" s="435">
        <v>3.1535899999999999E-2</v>
      </c>
      <c r="BS13" s="435">
        <v>2.9927100000000002E-2</v>
      </c>
      <c r="BT13" s="435">
        <v>3.1530700000000002E-2</v>
      </c>
      <c r="BU13" s="435">
        <v>3.1241100000000001E-2</v>
      </c>
      <c r="BV13" s="435">
        <v>3.1963100000000001E-2</v>
      </c>
    </row>
    <row r="14" spans="1:74" s="92" customFormat="1" ht="12" customHeight="1" x14ac:dyDescent="0.2">
      <c r="A14" s="234" t="s">
        <v>24</v>
      </c>
      <c r="B14" s="494" t="s">
        <v>1394</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0.16426247499999999</v>
      </c>
      <c r="AN14" s="430">
        <v>0.147519288</v>
      </c>
      <c r="AO14" s="430">
        <v>0.16276737499999999</v>
      </c>
      <c r="AP14" s="430">
        <v>0.15009210000000001</v>
      </c>
      <c r="AQ14" s="430">
        <v>0.15793769499999999</v>
      </c>
      <c r="AR14" s="430">
        <v>0.15795796000000001</v>
      </c>
      <c r="AS14" s="430">
        <v>0.16544503399999999</v>
      </c>
      <c r="AT14" s="430">
        <v>0.16454814500000001</v>
      </c>
      <c r="AU14" s="430">
        <v>0.159454822</v>
      </c>
      <c r="AV14" s="430">
        <v>0.16492683399999999</v>
      </c>
      <c r="AW14" s="430">
        <v>0.15766918999999999</v>
      </c>
      <c r="AX14" s="430">
        <v>0.16960402999999999</v>
      </c>
      <c r="AY14" s="435">
        <v>0.1727851</v>
      </c>
      <c r="AZ14" s="435">
        <v>0.15513650000000001</v>
      </c>
      <c r="BA14" s="435">
        <v>0.16722090000000001</v>
      </c>
      <c r="BB14" s="435">
        <v>0.16086729999999999</v>
      </c>
      <c r="BC14" s="435">
        <v>0.16675309999999999</v>
      </c>
      <c r="BD14" s="435">
        <v>0.16649149999999999</v>
      </c>
      <c r="BE14" s="435">
        <v>0.17585439999999999</v>
      </c>
      <c r="BF14" s="435">
        <v>0.1745913</v>
      </c>
      <c r="BG14" s="435">
        <v>0.16701959999999999</v>
      </c>
      <c r="BH14" s="435">
        <v>0.16879150000000001</v>
      </c>
      <c r="BI14" s="435">
        <v>0.16600880000000001</v>
      </c>
      <c r="BJ14" s="435">
        <v>0.1748267</v>
      </c>
      <c r="BK14" s="435">
        <v>0.17653469999999999</v>
      </c>
      <c r="BL14" s="435">
        <v>0.15766559999999999</v>
      </c>
      <c r="BM14" s="435">
        <v>0.1688952</v>
      </c>
      <c r="BN14" s="435">
        <v>0.16192989999999999</v>
      </c>
      <c r="BO14" s="435">
        <v>0.1675421</v>
      </c>
      <c r="BP14" s="435">
        <v>0.16727339999999999</v>
      </c>
      <c r="BQ14" s="435">
        <v>0.1761702</v>
      </c>
      <c r="BR14" s="435">
        <v>0.17471030000000001</v>
      </c>
      <c r="BS14" s="435">
        <v>0.16736010000000001</v>
      </c>
      <c r="BT14" s="435">
        <v>0.16901720000000001</v>
      </c>
      <c r="BU14" s="435">
        <v>0.1659349</v>
      </c>
      <c r="BV14" s="435">
        <v>0.1750128</v>
      </c>
    </row>
    <row r="15" spans="1:74" s="92" customFormat="1" ht="12" customHeight="1" x14ac:dyDescent="0.2">
      <c r="A15" s="249" t="s">
        <v>58</v>
      </c>
      <c r="B15" s="494" t="s">
        <v>1048</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0.14870401455000001</v>
      </c>
      <c r="AN15" s="430">
        <v>0.13420208054999999</v>
      </c>
      <c r="AO15" s="430">
        <v>0.17256140627</v>
      </c>
      <c r="AP15" s="430">
        <v>0.15647431184999999</v>
      </c>
      <c r="AQ15" s="430">
        <v>0.12575638345000001</v>
      </c>
      <c r="AR15" s="430">
        <v>0.12203291868</v>
      </c>
      <c r="AS15" s="430">
        <v>0.10848998687</v>
      </c>
      <c r="AT15" s="430">
        <v>9.3077068654000006E-2</v>
      </c>
      <c r="AU15" s="430">
        <v>8.7560652035000006E-2</v>
      </c>
      <c r="AV15" s="430">
        <v>0.13482033986</v>
      </c>
      <c r="AW15" s="430">
        <v>0.1451964</v>
      </c>
      <c r="AX15" s="430">
        <v>0.15674009999999999</v>
      </c>
      <c r="AY15" s="435">
        <v>0.15581729999999999</v>
      </c>
      <c r="AZ15" s="435">
        <v>0.14322509999999999</v>
      </c>
      <c r="BA15" s="435">
        <v>0.18084320000000001</v>
      </c>
      <c r="BB15" s="435">
        <v>0.16588269999999999</v>
      </c>
      <c r="BC15" s="435">
        <v>0.1305741</v>
      </c>
      <c r="BD15" s="435">
        <v>0.13043579999999999</v>
      </c>
      <c r="BE15" s="435">
        <v>0.1179337</v>
      </c>
      <c r="BF15" s="435">
        <v>9.7831500000000002E-2</v>
      </c>
      <c r="BG15" s="435">
        <v>9.7654299999999999E-2</v>
      </c>
      <c r="BH15" s="435">
        <v>0.1414841</v>
      </c>
      <c r="BI15" s="435">
        <v>0.15699250000000001</v>
      </c>
      <c r="BJ15" s="435">
        <v>0.16354440000000001</v>
      </c>
      <c r="BK15" s="435">
        <v>0.16367019999999999</v>
      </c>
      <c r="BL15" s="435">
        <v>0.15340239999999999</v>
      </c>
      <c r="BM15" s="435">
        <v>0.19136800000000001</v>
      </c>
      <c r="BN15" s="435">
        <v>0.17359050000000001</v>
      </c>
      <c r="BO15" s="435">
        <v>0.13950380000000001</v>
      </c>
      <c r="BP15" s="435">
        <v>0.1361251</v>
      </c>
      <c r="BQ15" s="435">
        <v>0.12580839999999999</v>
      </c>
      <c r="BR15" s="435">
        <v>9.9825899999999995E-2</v>
      </c>
      <c r="BS15" s="435">
        <v>0.10426530000000001</v>
      </c>
      <c r="BT15" s="435">
        <v>0.1492125</v>
      </c>
      <c r="BU15" s="435">
        <v>0.16842989999999999</v>
      </c>
      <c r="BV15" s="435">
        <v>0.1709946</v>
      </c>
    </row>
    <row r="16" spans="1:74" ht="12"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890"/>
      <c r="AZ16" s="890"/>
      <c r="BA16" s="890"/>
      <c r="BB16" s="890"/>
      <c r="BC16" s="890"/>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135</v>
      </c>
      <c r="B17" s="496" t="s">
        <v>991</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0.30718193401999999</v>
      </c>
      <c r="AN17" s="111">
        <v>0.28610299154000002</v>
      </c>
      <c r="AO17" s="111">
        <v>0.35922643915000002</v>
      </c>
      <c r="AP17" s="111">
        <v>0.35112912167999999</v>
      </c>
      <c r="AQ17" s="111">
        <v>0.33834926887</v>
      </c>
      <c r="AR17" s="111">
        <v>0.33685627866000001</v>
      </c>
      <c r="AS17" s="111">
        <v>0.32153378025000001</v>
      </c>
      <c r="AT17" s="111">
        <v>0.30020944083000001</v>
      </c>
      <c r="AU17" s="111">
        <v>0.26608697035000001</v>
      </c>
      <c r="AV17" s="111">
        <v>0.29858969338000002</v>
      </c>
      <c r="AW17" s="111">
        <v>0.29269137000000001</v>
      </c>
      <c r="AX17" s="111">
        <v>0.31822903000000002</v>
      </c>
      <c r="AY17" s="497">
        <v>0.3264243</v>
      </c>
      <c r="AZ17" s="497">
        <v>0.31084279999999997</v>
      </c>
      <c r="BA17" s="497">
        <v>0.38411339999999999</v>
      </c>
      <c r="BB17" s="497">
        <v>0.37712410000000002</v>
      </c>
      <c r="BC17" s="497">
        <v>0.36957590000000001</v>
      </c>
      <c r="BD17" s="497">
        <v>0.37874259999999998</v>
      </c>
      <c r="BE17" s="497">
        <v>0.3697956</v>
      </c>
      <c r="BF17" s="497">
        <v>0.33144010000000002</v>
      </c>
      <c r="BG17" s="497">
        <v>0.30111690000000002</v>
      </c>
      <c r="BH17" s="497">
        <v>0.32810879999999998</v>
      </c>
      <c r="BI17" s="497">
        <v>0.31756849999999998</v>
      </c>
      <c r="BJ17" s="497">
        <v>0.32987810000000001</v>
      </c>
      <c r="BK17" s="497">
        <v>0.35110999999999998</v>
      </c>
      <c r="BL17" s="497">
        <v>0.33890940000000003</v>
      </c>
      <c r="BM17" s="497">
        <v>0.41311870000000001</v>
      </c>
      <c r="BN17" s="497">
        <v>0.41004069999999998</v>
      </c>
      <c r="BO17" s="497">
        <v>0.40395900000000001</v>
      </c>
      <c r="BP17" s="497">
        <v>0.41264970000000001</v>
      </c>
      <c r="BQ17" s="497">
        <v>0.40664990000000001</v>
      </c>
      <c r="BR17" s="497">
        <v>0.36001030000000001</v>
      </c>
      <c r="BS17" s="497">
        <v>0.33500849999999999</v>
      </c>
      <c r="BT17" s="497">
        <v>0.35850660000000001</v>
      </c>
      <c r="BU17" s="497">
        <v>0.34517759999999997</v>
      </c>
      <c r="BV17" s="497">
        <v>0.3532457</v>
      </c>
    </row>
    <row r="18" spans="1:74" ht="12" customHeight="1" x14ac:dyDescent="0.2">
      <c r="A18" s="252" t="s">
        <v>42</v>
      </c>
      <c r="B18" s="754" t="s">
        <v>1046</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4.3844380000000001E-3</v>
      </c>
      <c r="AT18" s="430">
        <v>4.6021919999999997E-3</v>
      </c>
      <c r="AU18" s="430">
        <v>4.3796149999999999E-3</v>
      </c>
      <c r="AV18" s="430">
        <v>4.3232160000000004E-3</v>
      </c>
      <c r="AW18" s="430">
        <v>4.80387E-3</v>
      </c>
      <c r="AX18" s="430">
        <v>4.74473E-3</v>
      </c>
      <c r="AY18" s="435">
        <v>4.5770300000000002E-3</v>
      </c>
      <c r="AZ18" s="435">
        <v>3.9853800000000002E-3</v>
      </c>
      <c r="BA18" s="435">
        <v>4.3931200000000004E-3</v>
      </c>
      <c r="BB18" s="435">
        <v>4.4013400000000001E-3</v>
      </c>
      <c r="BC18" s="435">
        <v>3.6553900000000001E-3</v>
      </c>
      <c r="BD18" s="435">
        <v>4.1543400000000003E-3</v>
      </c>
      <c r="BE18" s="435">
        <v>4.7082599999999997E-3</v>
      </c>
      <c r="BF18" s="435">
        <v>4.87325E-3</v>
      </c>
      <c r="BG18" s="435">
        <v>4.6808800000000001E-3</v>
      </c>
      <c r="BH18" s="435">
        <v>4.71317E-3</v>
      </c>
      <c r="BI18" s="435">
        <v>4.7830199999999998E-3</v>
      </c>
      <c r="BJ18" s="435">
        <v>4.9603099999999999E-3</v>
      </c>
      <c r="BK18" s="435">
        <v>4.90275E-3</v>
      </c>
      <c r="BL18" s="435">
        <v>4.1840000000000002E-3</v>
      </c>
      <c r="BM18" s="435">
        <v>4.4668900000000003E-3</v>
      </c>
      <c r="BN18" s="435">
        <v>4.4753500000000003E-3</v>
      </c>
      <c r="BO18" s="435">
        <v>3.5078100000000001E-3</v>
      </c>
      <c r="BP18" s="435">
        <v>4.1742699999999999E-3</v>
      </c>
      <c r="BQ18" s="435">
        <v>4.8339799999999999E-3</v>
      </c>
      <c r="BR18" s="435">
        <v>4.9966300000000002E-3</v>
      </c>
      <c r="BS18" s="435">
        <v>4.7595099999999998E-3</v>
      </c>
      <c r="BT18" s="435">
        <v>4.6331300000000001E-3</v>
      </c>
      <c r="BU18" s="435">
        <v>4.77861E-3</v>
      </c>
      <c r="BV18" s="435">
        <v>5.0584599999999999E-3</v>
      </c>
    </row>
    <row r="19" spans="1:74" ht="12" customHeight="1" x14ac:dyDescent="0.2">
      <c r="A19" s="253" t="s">
        <v>443</v>
      </c>
      <c r="B19" s="754" t="s">
        <v>1392</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7.2780861000000002E-2</v>
      </c>
      <c r="AN19" s="430">
        <v>6.6372461999999993E-2</v>
      </c>
      <c r="AO19" s="430">
        <v>7.6260889999999998E-2</v>
      </c>
      <c r="AP19" s="430">
        <v>7.7582390000000001E-2</v>
      </c>
      <c r="AQ19" s="430">
        <v>8.2736629000000006E-2</v>
      </c>
      <c r="AR19" s="430">
        <v>7.5274845000000007E-2</v>
      </c>
      <c r="AS19" s="430">
        <v>6.7865795000000007E-2</v>
      </c>
      <c r="AT19" s="430">
        <v>6.7867332000000002E-2</v>
      </c>
      <c r="AU19" s="430">
        <v>5.2023740999999998E-2</v>
      </c>
      <c r="AV19" s="430">
        <v>5.1985099999999999E-2</v>
      </c>
      <c r="AW19" s="430">
        <v>6.0498799999999998E-2</v>
      </c>
      <c r="AX19" s="430">
        <v>7.8278799999999996E-2</v>
      </c>
      <c r="AY19" s="435">
        <v>7.7395400000000003E-2</v>
      </c>
      <c r="AZ19" s="435">
        <v>7.0680800000000002E-2</v>
      </c>
      <c r="BA19" s="435">
        <v>7.9484299999999994E-2</v>
      </c>
      <c r="BB19" s="435">
        <v>7.8520499999999993E-2</v>
      </c>
      <c r="BC19" s="435">
        <v>8.8449200000000006E-2</v>
      </c>
      <c r="BD19" s="435">
        <v>8.5840700000000006E-2</v>
      </c>
      <c r="BE19" s="435">
        <v>8.04671E-2</v>
      </c>
      <c r="BF19" s="435">
        <v>7.1154400000000007E-2</v>
      </c>
      <c r="BG19" s="435">
        <v>5.8918900000000003E-2</v>
      </c>
      <c r="BH19" s="435">
        <v>5.7723700000000003E-2</v>
      </c>
      <c r="BI19" s="435">
        <v>6.41293E-2</v>
      </c>
      <c r="BJ19" s="435">
        <v>7.0796999999999999E-2</v>
      </c>
      <c r="BK19" s="435">
        <v>8.1123799999999996E-2</v>
      </c>
      <c r="BL19" s="435">
        <v>7.3141899999999996E-2</v>
      </c>
      <c r="BM19" s="435">
        <v>8.1238199999999997E-2</v>
      </c>
      <c r="BN19" s="435">
        <v>8.1488699999999997E-2</v>
      </c>
      <c r="BO19" s="435">
        <v>8.9119799999999999E-2</v>
      </c>
      <c r="BP19" s="435">
        <v>8.5509000000000002E-2</v>
      </c>
      <c r="BQ19" s="435">
        <v>7.9776299999999994E-2</v>
      </c>
      <c r="BR19" s="435">
        <v>6.8864300000000003E-2</v>
      </c>
      <c r="BS19" s="435">
        <v>6.01398E-2</v>
      </c>
      <c r="BT19" s="435">
        <v>5.9009199999999998E-2</v>
      </c>
      <c r="BU19" s="435">
        <v>6.5925899999999996E-2</v>
      </c>
      <c r="BV19" s="435">
        <v>7.3084200000000002E-2</v>
      </c>
    </row>
    <row r="20" spans="1:74" ht="12" customHeight="1" x14ac:dyDescent="0.2">
      <c r="A20" s="252" t="s">
        <v>444</v>
      </c>
      <c r="B20" s="754" t="s">
        <v>1047</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5.2393960184999998E-2</v>
      </c>
      <c r="AN20" s="430">
        <v>5.577559403E-2</v>
      </c>
      <c r="AO20" s="430">
        <v>7.8659611108999994E-2</v>
      </c>
      <c r="AP20" s="430">
        <v>9.0585834847000002E-2</v>
      </c>
      <c r="AQ20" s="430">
        <v>0.10063351797</v>
      </c>
      <c r="AR20" s="430">
        <v>0.10782898128</v>
      </c>
      <c r="AS20" s="430">
        <v>0.11266420738000001</v>
      </c>
      <c r="AT20" s="430">
        <v>0.10698441217</v>
      </c>
      <c r="AU20" s="430">
        <v>9.4770631314000001E-2</v>
      </c>
      <c r="AV20" s="430">
        <v>8.2846938512000007E-2</v>
      </c>
      <c r="AW20" s="430">
        <v>5.7090700000000001E-2</v>
      </c>
      <c r="AX20" s="430">
        <v>5.0750000000000003E-2</v>
      </c>
      <c r="AY20" s="435">
        <v>6.0494800000000001E-2</v>
      </c>
      <c r="AZ20" s="435">
        <v>6.8012199999999995E-2</v>
      </c>
      <c r="BA20" s="435">
        <v>9.3579800000000005E-2</v>
      </c>
      <c r="BB20" s="435">
        <v>0.1065353</v>
      </c>
      <c r="BC20" s="435">
        <v>0.12157129999999999</v>
      </c>
      <c r="BD20" s="435">
        <v>0.1317313</v>
      </c>
      <c r="BE20" s="435">
        <v>0.13819890000000001</v>
      </c>
      <c r="BF20" s="435">
        <v>0.12890219999999999</v>
      </c>
      <c r="BG20" s="435">
        <v>0.11395619999999999</v>
      </c>
      <c r="BH20" s="435">
        <v>0.1012594</v>
      </c>
      <c r="BI20" s="435">
        <v>6.6890400000000003E-2</v>
      </c>
      <c r="BJ20" s="435">
        <v>6.3004599999999994E-2</v>
      </c>
      <c r="BK20" s="435">
        <v>7.30687E-2</v>
      </c>
      <c r="BL20" s="435">
        <v>8.3054900000000001E-2</v>
      </c>
      <c r="BM20" s="435">
        <v>0.11010300000000001</v>
      </c>
      <c r="BN20" s="435">
        <v>0.128668</v>
      </c>
      <c r="BO20" s="435">
        <v>0.14652580000000001</v>
      </c>
      <c r="BP20" s="435">
        <v>0.1600849</v>
      </c>
      <c r="BQ20" s="435">
        <v>0.16783799999999999</v>
      </c>
      <c r="BR20" s="435">
        <v>0.15785759999999999</v>
      </c>
      <c r="BS20" s="435">
        <v>0.13983480000000001</v>
      </c>
      <c r="BT20" s="435">
        <v>0.1228009</v>
      </c>
      <c r="BU20" s="435">
        <v>8.1497899999999998E-2</v>
      </c>
      <c r="BV20" s="435">
        <v>7.6726299999999997E-2</v>
      </c>
    </row>
    <row r="21" spans="1:74" ht="12" customHeight="1" x14ac:dyDescent="0.2">
      <c r="A21" s="234" t="s">
        <v>321</v>
      </c>
      <c r="B21" s="754" t="s">
        <v>1393</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1.3391149999999999E-2</v>
      </c>
      <c r="AN21" s="430">
        <v>1.216421E-2</v>
      </c>
      <c r="AO21" s="430">
        <v>1.308615E-2</v>
      </c>
      <c r="AP21" s="430">
        <v>1.212246E-2</v>
      </c>
      <c r="AQ21" s="430">
        <v>1.2418459999999999E-2</v>
      </c>
      <c r="AR21" s="430">
        <v>1.284336E-2</v>
      </c>
      <c r="AS21" s="430">
        <v>1.2680083999999999E-2</v>
      </c>
      <c r="AT21" s="430">
        <v>1.2225166000000001E-2</v>
      </c>
      <c r="AU21" s="430">
        <v>1.1997799E-2</v>
      </c>
      <c r="AV21" s="430">
        <v>1.2061235E-2</v>
      </c>
      <c r="AW21" s="430">
        <v>1.2611600000000001E-2</v>
      </c>
      <c r="AX21" s="430">
        <v>1.31793E-2</v>
      </c>
      <c r="AY21" s="435">
        <v>1.3103999999999999E-2</v>
      </c>
      <c r="AZ21" s="435">
        <v>1.2005699999999999E-2</v>
      </c>
      <c r="BA21" s="435">
        <v>1.28024E-2</v>
      </c>
      <c r="BB21" s="435">
        <v>1.1835500000000001E-2</v>
      </c>
      <c r="BC21" s="435">
        <v>1.30714E-2</v>
      </c>
      <c r="BD21" s="435">
        <v>1.28421E-2</v>
      </c>
      <c r="BE21" s="435">
        <v>1.3223499999999999E-2</v>
      </c>
      <c r="BF21" s="435">
        <v>1.3218499999999999E-2</v>
      </c>
      <c r="BG21" s="435">
        <v>1.2473100000000001E-2</v>
      </c>
      <c r="BH21" s="435">
        <v>1.2576499999999999E-2</v>
      </c>
      <c r="BI21" s="435">
        <v>1.27081E-2</v>
      </c>
      <c r="BJ21" s="435">
        <v>1.33907E-2</v>
      </c>
      <c r="BK21" s="435">
        <v>1.3139E-2</v>
      </c>
      <c r="BL21" s="435">
        <v>1.20009E-2</v>
      </c>
      <c r="BM21" s="435">
        <v>1.28197E-2</v>
      </c>
      <c r="BN21" s="435">
        <v>1.18987E-2</v>
      </c>
      <c r="BO21" s="435">
        <v>1.30461E-2</v>
      </c>
      <c r="BP21" s="435">
        <v>1.28123E-2</v>
      </c>
      <c r="BQ21" s="435">
        <v>1.32055E-2</v>
      </c>
      <c r="BR21" s="435">
        <v>1.3140600000000001E-2</v>
      </c>
      <c r="BS21" s="435">
        <v>1.23806E-2</v>
      </c>
      <c r="BT21" s="435">
        <v>1.23546E-2</v>
      </c>
      <c r="BU21" s="435">
        <v>1.25799E-2</v>
      </c>
      <c r="BV21" s="435">
        <v>1.29858E-2</v>
      </c>
    </row>
    <row r="22" spans="1:74" ht="12" customHeight="1" x14ac:dyDescent="0.2">
      <c r="A22" s="234" t="s">
        <v>320</v>
      </c>
      <c r="B22" s="754" t="s">
        <v>1394</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9.9074100000000002E-3</v>
      </c>
      <c r="AQ22" s="430">
        <v>1.252845E-2</v>
      </c>
      <c r="AR22" s="430">
        <v>1.451703E-2</v>
      </c>
      <c r="AS22" s="430">
        <v>1.5449269E-2</v>
      </c>
      <c r="AT22" s="430">
        <v>1.545327E-2</v>
      </c>
      <c r="AU22" s="430">
        <v>1.5354532000000001E-2</v>
      </c>
      <c r="AV22" s="430">
        <v>1.2552864E-2</v>
      </c>
      <c r="AW22" s="430">
        <v>1.2489999999999999E-2</v>
      </c>
      <c r="AX22" s="430">
        <v>1.45361E-2</v>
      </c>
      <c r="AY22" s="435">
        <v>1.5035700000000001E-2</v>
      </c>
      <c r="AZ22" s="435">
        <v>1.2933500000000001E-2</v>
      </c>
      <c r="BA22" s="435">
        <v>1.3010600000000001E-2</v>
      </c>
      <c r="BB22" s="435">
        <v>9.9486399999999999E-3</v>
      </c>
      <c r="BC22" s="435">
        <v>1.2254599999999999E-2</v>
      </c>
      <c r="BD22" s="435">
        <v>1.37384E-2</v>
      </c>
      <c r="BE22" s="435">
        <v>1.52642E-2</v>
      </c>
      <c r="BF22" s="435">
        <v>1.54603E-2</v>
      </c>
      <c r="BG22" s="435">
        <v>1.34336E-2</v>
      </c>
      <c r="BH22" s="435">
        <v>1.0352E-2</v>
      </c>
      <c r="BI22" s="435">
        <v>1.20652E-2</v>
      </c>
      <c r="BJ22" s="435">
        <v>1.41812E-2</v>
      </c>
      <c r="BK22" s="435">
        <v>1.52056E-2</v>
      </c>
      <c r="BL22" s="435">
        <v>1.3125400000000001E-2</v>
      </c>
      <c r="BM22" s="435">
        <v>1.31228E-2</v>
      </c>
      <c r="BN22" s="435">
        <v>9.9194599999999997E-3</v>
      </c>
      <c r="BO22" s="435">
        <v>1.2255800000000001E-2</v>
      </c>
      <c r="BP22" s="435">
        <v>1.3944099999999999E-2</v>
      </c>
      <c r="BQ22" s="435">
        <v>1.51877E-2</v>
      </c>
      <c r="BR22" s="435">
        <v>1.5325399999999999E-2</v>
      </c>
      <c r="BS22" s="435">
        <v>1.3628400000000001E-2</v>
      </c>
      <c r="BT22" s="435">
        <v>1.04963E-2</v>
      </c>
      <c r="BU22" s="435">
        <v>1.19652E-2</v>
      </c>
      <c r="BV22" s="435">
        <v>1.43962E-2</v>
      </c>
    </row>
    <row r="23" spans="1:74" ht="12" customHeight="1" x14ac:dyDescent="0.2">
      <c r="A23" s="252" t="s">
        <v>59</v>
      </c>
      <c r="B23" s="754" t="s">
        <v>1048</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0.14870401455000001</v>
      </c>
      <c r="AN23" s="430">
        <v>0.13420208054999999</v>
      </c>
      <c r="AO23" s="430">
        <v>0.17256140627</v>
      </c>
      <c r="AP23" s="430">
        <v>0.15647431184999999</v>
      </c>
      <c r="AQ23" s="430">
        <v>0.12575638345000001</v>
      </c>
      <c r="AR23" s="430">
        <v>0.12203291868</v>
      </c>
      <c r="AS23" s="430">
        <v>0.10848998687</v>
      </c>
      <c r="AT23" s="430">
        <v>9.3077068654000006E-2</v>
      </c>
      <c r="AU23" s="430">
        <v>8.7560652035000006E-2</v>
      </c>
      <c r="AV23" s="430">
        <v>0.13482033986</v>
      </c>
      <c r="AW23" s="430">
        <v>0.1451964</v>
      </c>
      <c r="AX23" s="430">
        <v>0.15674009999999999</v>
      </c>
      <c r="AY23" s="435">
        <v>0.15581729999999999</v>
      </c>
      <c r="AZ23" s="435">
        <v>0.14322509999999999</v>
      </c>
      <c r="BA23" s="435">
        <v>0.18084320000000001</v>
      </c>
      <c r="BB23" s="435">
        <v>0.16588269999999999</v>
      </c>
      <c r="BC23" s="435">
        <v>0.1305741</v>
      </c>
      <c r="BD23" s="435">
        <v>0.13043579999999999</v>
      </c>
      <c r="BE23" s="435">
        <v>0.1179337</v>
      </c>
      <c r="BF23" s="435">
        <v>9.7831500000000002E-2</v>
      </c>
      <c r="BG23" s="435">
        <v>9.7654299999999999E-2</v>
      </c>
      <c r="BH23" s="435">
        <v>0.1414841</v>
      </c>
      <c r="BI23" s="435">
        <v>0.15699250000000001</v>
      </c>
      <c r="BJ23" s="435">
        <v>0.16354440000000001</v>
      </c>
      <c r="BK23" s="435">
        <v>0.16367019999999999</v>
      </c>
      <c r="BL23" s="435">
        <v>0.15340239999999999</v>
      </c>
      <c r="BM23" s="435">
        <v>0.19136800000000001</v>
      </c>
      <c r="BN23" s="435">
        <v>0.17359050000000001</v>
      </c>
      <c r="BO23" s="435">
        <v>0.13950380000000001</v>
      </c>
      <c r="BP23" s="435">
        <v>0.1361251</v>
      </c>
      <c r="BQ23" s="435">
        <v>0.12580839999999999</v>
      </c>
      <c r="BR23" s="435">
        <v>9.9825899999999995E-2</v>
      </c>
      <c r="BS23" s="435">
        <v>0.10426530000000001</v>
      </c>
      <c r="BT23" s="435">
        <v>0.1492125</v>
      </c>
      <c r="BU23" s="435">
        <v>0.16842989999999999</v>
      </c>
      <c r="BV23" s="435">
        <v>0.1709946</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87"/>
      <c r="AZ24" s="487"/>
      <c r="BA24" s="487"/>
      <c r="BB24" s="487"/>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1395</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0.20282100192999999</v>
      </c>
      <c r="AN25" s="111">
        <v>0.18320280528999999</v>
      </c>
      <c r="AO25" s="111">
        <v>0.20154040893</v>
      </c>
      <c r="AP25" s="111">
        <v>0.1892700735</v>
      </c>
      <c r="AQ25" s="111">
        <v>0.19638305215999999</v>
      </c>
      <c r="AR25" s="111">
        <v>0.19434088147</v>
      </c>
      <c r="AS25" s="111">
        <v>0.20304980362</v>
      </c>
      <c r="AT25" s="111">
        <v>0.20226506905</v>
      </c>
      <c r="AU25" s="111">
        <v>0.19344618067</v>
      </c>
      <c r="AV25" s="111">
        <v>0.20503500229999999</v>
      </c>
      <c r="AW25" s="111">
        <v>0.20115405969</v>
      </c>
      <c r="AX25" s="111">
        <v>0.21311118372000001</v>
      </c>
      <c r="AY25" s="497">
        <v>0.21216579999999999</v>
      </c>
      <c r="AZ25" s="497">
        <v>0.1885404</v>
      </c>
      <c r="BA25" s="497">
        <v>0.20696519999999999</v>
      </c>
      <c r="BB25" s="497">
        <v>0.20119860000000001</v>
      </c>
      <c r="BC25" s="497">
        <v>0.20806089999999999</v>
      </c>
      <c r="BD25" s="497">
        <v>0.20360230000000001</v>
      </c>
      <c r="BE25" s="497">
        <v>0.21372530000000001</v>
      </c>
      <c r="BF25" s="497">
        <v>0.21289640000000001</v>
      </c>
      <c r="BG25" s="497">
        <v>0.20353460000000001</v>
      </c>
      <c r="BH25" s="497">
        <v>0.21346000000000001</v>
      </c>
      <c r="BI25" s="497">
        <v>0.21024709999999999</v>
      </c>
      <c r="BJ25" s="497">
        <v>0.21692410000000001</v>
      </c>
      <c r="BK25" s="497">
        <v>0.21555730000000001</v>
      </c>
      <c r="BL25" s="497">
        <v>0.19092400000000001</v>
      </c>
      <c r="BM25" s="497">
        <v>0.2091124</v>
      </c>
      <c r="BN25" s="497">
        <v>0.2024215</v>
      </c>
      <c r="BO25" s="497">
        <v>0.20955399999999999</v>
      </c>
      <c r="BP25" s="497">
        <v>0.2051926</v>
      </c>
      <c r="BQ25" s="497">
        <v>0.21505450000000001</v>
      </c>
      <c r="BR25" s="497">
        <v>0.21404799999999999</v>
      </c>
      <c r="BS25" s="497">
        <v>0.20506920000000001</v>
      </c>
      <c r="BT25" s="497">
        <v>0.21431990000000001</v>
      </c>
      <c r="BU25" s="497">
        <v>0.21029049999999999</v>
      </c>
      <c r="BV25" s="497">
        <v>0.2165706</v>
      </c>
    </row>
    <row r="26" spans="1:74" ht="12" customHeight="1" x14ac:dyDescent="0.2">
      <c r="A26" s="253" t="s">
        <v>537</v>
      </c>
      <c r="B26" s="754" t="s">
        <v>1391</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7.4036086000000001E-2</v>
      </c>
      <c r="AN26" s="430">
        <v>6.7003446999999994E-2</v>
      </c>
      <c r="AO26" s="430">
        <v>7.2143429999999995E-2</v>
      </c>
      <c r="AP26" s="430">
        <v>6.7656733999999996E-2</v>
      </c>
      <c r="AQ26" s="430">
        <v>7.0807628999999997E-2</v>
      </c>
      <c r="AR26" s="430">
        <v>7.1330775999999999E-2</v>
      </c>
      <c r="AS26" s="430">
        <v>7.3838687E-2</v>
      </c>
      <c r="AT26" s="430">
        <v>7.3918976999999997E-2</v>
      </c>
      <c r="AU26" s="430">
        <v>6.9459258999999995E-2</v>
      </c>
      <c r="AV26" s="430">
        <v>7.1570800000000004E-2</v>
      </c>
      <c r="AW26" s="430">
        <v>7.4628299999999995E-2</v>
      </c>
      <c r="AX26" s="430">
        <v>7.7692899999999995E-2</v>
      </c>
      <c r="AY26" s="435">
        <v>7.4924599999999994E-2</v>
      </c>
      <c r="AZ26" s="435">
        <v>6.4469499999999999E-2</v>
      </c>
      <c r="BA26" s="435">
        <v>7.2498800000000002E-2</v>
      </c>
      <c r="BB26" s="435">
        <v>6.9356500000000001E-2</v>
      </c>
      <c r="BC26" s="435">
        <v>7.3339299999999996E-2</v>
      </c>
      <c r="BD26" s="435">
        <v>7.0795399999999994E-2</v>
      </c>
      <c r="BE26" s="435">
        <v>7.3507900000000001E-2</v>
      </c>
      <c r="BF26" s="435">
        <v>7.3977399999999999E-2</v>
      </c>
      <c r="BG26" s="435">
        <v>6.9784499999999999E-2</v>
      </c>
      <c r="BH26" s="435">
        <v>7.4014999999999997E-2</v>
      </c>
      <c r="BI26" s="435">
        <v>7.5095400000000007E-2</v>
      </c>
      <c r="BJ26" s="435">
        <v>7.6069300000000006E-2</v>
      </c>
      <c r="BK26" s="435">
        <v>7.4869400000000003E-2</v>
      </c>
      <c r="BL26" s="435">
        <v>6.4586400000000002E-2</v>
      </c>
      <c r="BM26" s="435">
        <v>7.3100499999999999E-2</v>
      </c>
      <c r="BN26" s="435">
        <v>6.9443599999999994E-2</v>
      </c>
      <c r="BO26" s="435">
        <v>7.3937900000000001E-2</v>
      </c>
      <c r="BP26" s="435">
        <v>7.1689299999999997E-2</v>
      </c>
      <c r="BQ26" s="435">
        <v>7.4334800000000006E-2</v>
      </c>
      <c r="BR26" s="435">
        <v>7.4785299999999999E-2</v>
      </c>
      <c r="BS26" s="435">
        <v>7.1100200000000002E-2</v>
      </c>
      <c r="BT26" s="435">
        <v>7.4784600000000007E-2</v>
      </c>
      <c r="BU26" s="435">
        <v>7.5120699999999999E-2</v>
      </c>
      <c r="BV26" s="435">
        <v>7.5754000000000002E-2</v>
      </c>
    </row>
    <row r="27" spans="1:74" ht="12" customHeight="1" x14ac:dyDescent="0.2">
      <c r="A27" s="253" t="s">
        <v>318</v>
      </c>
      <c r="B27" s="754" t="s">
        <v>1046</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3.49215E-4</v>
      </c>
      <c r="AW27" s="430">
        <v>3.4966499999999998E-4</v>
      </c>
      <c r="AX27" s="430">
        <v>3.4911300000000002E-4</v>
      </c>
      <c r="AY27" s="435">
        <v>3.4842299999999999E-4</v>
      </c>
      <c r="AZ27" s="435">
        <v>3.5080700000000002E-4</v>
      </c>
      <c r="BA27" s="435">
        <v>3.5027000000000002E-4</v>
      </c>
      <c r="BB27" s="435">
        <v>3.5073100000000001E-4</v>
      </c>
      <c r="BC27" s="435">
        <v>3.5018700000000001E-4</v>
      </c>
      <c r="BD27" s="435">
        <v>3.5063999999999999E-4</v>
      </c>
      <c r="BE27" s="435">
        <v>3.5008800000000003E-4</v>
      </c>
      <c r="BF27" s="435">
        <v>3.4948599999999998E-4</v>
      </c>
      <c r="BG27" s="435">
        <v>3.4987499999999998E-4</v>
      </c>
      <c r="BH27" s="435">
        <v>3.49935E-4</v>
      </c>
      <c r="BI27" s="435">
        <v>3.4996000000000002E-4</v>
      </c>
      <c r="BJ27" s="435">
        <v>3.5003600000000002E-4</v>
      </c>
      <c r="BK27" s="435">
        <v>3.50183E-4</v>
      </c>
      <c r="BL27" s="435">
        <v>3.5012599999999997E-4</v>
      </c>
      <c r="BM27" s="435">
        <v>3.5011299999999999E-4</v>
      </c>
      <c r="BN27" s="435">
        <v>3.5005700000000003E-4</v>
      </c>
      <c r="BO27" s="435">
        <v>3.50045E-4</v>
      </c>
      <c r="BP27" s="435">
        <v>3.4999100000000002E-4</v>
      </c>
      <c r="BQ27" s="435">
        <v>3.49983E-4</v>
      </c>
      <c r="BR27" s="435">
        <v>3.50028E-4</v>
      </c>
      <c r="BS27" s="435">
        <v>3.5004200000000001E-4</v>
      </c>
      <c r="BT27" s="435">
        <v>3.5005099999999999E-4</v>
      </c>
      <c r="BU27" s="435">
        <v>3.5006000000000002E-4</v>
      </c>
      <c r="BV27" s="435">
        <v>3.50062E-4</v>
      </c>
    </row>
    <row r="28" spans="1:74" ht="12" customHeight="1" x14ac:dyDescent="0.2">
      <c r="A28" s="253" t="s">
        <v>319</v>
      </c>
      <c r="B28" s="754" t="s">
        <v>1392</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2.2868899999999999E-4</v>
      </c>
      <c r="AN28" s="430">
        <v>2.14828E-4</v>
      </c>
      <c r="AO28" s="430">
        <v>2.6074399999999998E-4</v>
      </c>
      <c r="AP28" s="430">
        <v>2.3445399999999999E-4</v>
      </c>
      <c r="AQ28" s="430">
        <v>2.6519800000000002E-4</v>
      </c>
      <c r="AR28" s="430">
        <v>2.3952500000000001E-4</v>
      </c>
      <c r="AS28" s="430">
        <v>2.3134699999999999E-4</v>
      </c>
      <c r="AT28" s="430">
        <v>2.1594299999999999E-4</v>
      </c>
      <c r="AU28" s="430">
        <v>1.86054E-4</v>
      </c>
      <c r="AV28" s="430">
        <v>2.1107100000000001E-4</v>
      </c>
      <c r="AW28" s="430">
        <v>1.7238400000000001E-4</v>
      </c>
      <c r="AX28" s="430">
        <v>2.15398E-4</v>
      </c>
      <c r="AY28" s="435">
        <v>2.28607E-4</v>
      </c>
      <c r="AZ28" s="435">
        <v>2.14751E-4</v>
      </c>
      <c r="BA28" s="435">
        <v>2.6065099999999998E-4</v>
      </c>
      <c r="BB28" s="435">
        <v>2.3436999999999999E-4</v>
      </c>
      <c r="BC28" s="435">
        <v>2.6510299999999999E-4</v>
      </c>
      <c r="BD28" s="435">
        <v>2.3943900000000001E-4</v>
      </c>
      <c r="BE28" s="435">
        <v>2.31265E-4</v>
      </c>
      <c r="BF28" s="435">
        <v>2.15866E-4</v>
      </c>
      <c r="BG28" s="435">
        <v>1.8598700000000001E-4</v>
      </c>
      <c r="BH28" s="435">
        <v>1.87994E-4</v>
      </c>
      <c r="BI28" s="435">
        <v>1.7238400000000001E-4</v>
      </c>
      <c r="BJ28" s="435">
        <v>2.15398E-4</v>
      </c>
      <c r="BK28" s="435">
        <v>2.28607E-4</v>
      </c>
      <c r="BL28" s="435">
        <v>2.14751E-4</v>
      </c>
      <c r="BM28" s="435">
        <v>2.6065099999999998E-4</v>
      </c>
      <c r="BN28" s="435">
        <v>2.3436999999999999E-4</v>
      </c>
      <c r="BO28" s="435">
        <v>2.6510299999999999E-4</v>
      </c>
      <c r="BP28" s="435">
        <v>2.3943900000000001E-4</v>
      </c>
      <c r="BQ28" s="435">
        <v>2.31265E-4</v>
      </c>
      <c r="BR28" s="435">
        <v>2.15866E-4</v>
      </c>
      <c r="BS28" s="435">
        <v>1.8598700000000001E-4</v>
      </c>
      <c r="BT28" s="435">
        <v>1.87994E-4</v>
      </c>
      <c r="BU28" s="435">
        <v>1.7238400000000001E-4</v>
      </c>
      <c r="BV28" s="435">
        <v>2.15398E-4</v>
      </c>
    </row>
    <row r="29" spans="1:74" ht="12" customHeight="1" x14ac:dyDescent="0.2">
      <c r="A29" s="253" t="s">
        <v>563</v>
      </c>
      <c r="B29" s="754" t="s">
        <v>1049</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1.0925699223000001E-3</v>
      </c>
      <c r="AN29" s="430">
        <v>1.1651819909E-3</v>
      </c>
      <c r="AO29" s="430">
        <v>1.6478044776E-3</v>
      </c>
      <c r="AP29" s="430">
        <v>1.797662858E-3</v>
      </c>
      <c r="AQ29" s="430">
        <v>1.9754487415000002E-3</v>
      </c>
      <c r="AR29" s="430">
        <v>1.9876048717999998E-3</v>
      </c>
      <c r="AS29" s="430">
        <v>2.0824698576000001E-3</v>
      </c>
      <c r="AT29" s="430">
        <v>2.0063769759E-3</v>
      </c>
      <c r="AU29" s="430">
        <v>1.9838939737999999E-3</v>
      </c>
      <c r="AV29" s="430">
        <v>1.7863357242000001E-3</v>
      </c>
      <c r="AW29" s="430">
        <v>1.4382399999999999E-3</v>
      </c>
      <c r="AX29" s="430">
        <v>1.31577E-3</v>
      </c>
      <c r="AY29" s="435">
        <v>1.3576700000000001E-3</v>
      </c>
      <c r="AZ29" s="435">
        <v>1.3902000000000001E-3</v>
      </c>
      <c r="BA29" s="435">
        <v>1.8764599999999999E-3</v>
      </c>
      <c r="BB29" s="435">
        <v>1.9884299999999998E-3</v>
      </c>
      <c r="BC29" s="435">
        <v>2.16483E-3</v>
      </c>
      <c r="BD29" s="435">
        <v>2.1473299999999998E-3</v>
      </c>
      <c r="BE29" s="435">
        <v>2.2042300000000002E-3</v>
      </c>
      <c r="BF29" s="435">
        <v>2.1290699999999998E-3</v>
      </c>
      <c r="BG29" s="435">
        <v>1.9225799999999999E-3</v>
      </c>
      <c r="BH29" s="435">
        <v>1.7593699999999999E-3</v>
      </c>
      <c r="BI29" s="435">
        <v>1.39853E-3</v>
      </c>
      <c r="BJ29" s="435">
        <v>1.2679499999999999E-3</v>
      </c>
      <c r="BK29" s="435">
        <v>1.3215E-3</v>
      </c>
      <c r="BL29" s="435">
        <v>1.3788400000000001E-3</v>
      </c>
      <c r="BM29" s="435">
        <v>1.8965399999999999E-3</v>
      </c>
      <c r="BN29" s="435">
        <v>2.0280300000000001E-3</v>
      </c>
      <c r="BO29" s="435">
        <v>2.2161799999999999E-3</v>
      </c>
      <c r="BP29" s="435">
        <v>2.2071299999999999E-3</v>
      </c>
      <c r="BQ29" s="435">
        <v>2.2703699999999999E-3</v>
      </c>
      <c r="BR29" s="435">
        <v>2.1948100000000002E-3</v>
      </c>
      <c r="BS29" s="435">
        <v>1.9807599999999998E-3</v>
      </c>
      <c r="BT29" s="435">
        <v>1.8069200000000001E-3</v>
      </c>
      <c r="BU29" s="435">
        <v>1.4261499999999999E-3</v>
      </c>
      <c r="BV29" s="435">
        <v>1.2874900000000001E-3</v>
      </c>
    </row>
    <row r="30" spans="1:74" ht="12" customHeight="1" x14ac:dyDescent="0.2">
      <c r="A30" s="253" t="s">
        <v>11</v>
      </c>
      <c r="B30" s="754" t="s">
        <v>1393</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1.32783E-2</v>
      </c>
      <c r="AW30" s="430">
        <v>1.30942E-2</v>
      </c>
      <c r="AX30" s="430">
        <v>1.32502E-2</v>
      </c>
      <c r="AY30" s="435">
        <v>1.31997E-2</v>
      </c>
      <c r="AZ30" s="435">
        <v>1.2066800000000001E-2</v>
      </c>
      <c r="BA30" s="435">
        <v>1.32476E-2</v>
      </c>
      <c r="BB30" s="435">
        <v>1.25609E-2</v>
      </c>
      <c r="BC30" s="435">
        <v>1.27692E-2</v>
      </c>
      <c r="BD30" s="435">
        <v>1.19173E-2</v>
      </c>
      <c r="BE30" s="435">
        <v>1.25142E-2</v>
      </c>
      <c r="BF30" s="435">
        <v>1.2649199999999999E-2</v>
      </c>
      <c r="BG30" s="435">
        <v>1.22598E-2</v>
      </c>
      <c r="BH30" s="435">
        <v>1.3407000000000001E-2</v>
      </c>
      <c r="BI30" s="435">
        <v>1.2971099999999999E-2</v>
      </c>
      <c r="BJ30" s="435">
        <v>1.31348E-2</v>
      </c>
      <c r="BK30" s="435">
        <v>1.3103200000000001E-2</v>
      </c>
      <c r="BL30" s="435">
        <v>1.20036E-2</v>
      </c>
      <c r="BM30" s="435">
        <v>1.32084E-2</v>
      </c>
      <c r="BN30" s="435">
        <v>1.25652E-2</v>
      </c>
      <c r="BO30" s="435">
        <v>1.28256E-2</v>
      </c>
      <c r="BP30" s="435">
        <v>1.1980599999999999E-2</v>
      </c>
      <c r="BQ30" s="435">
        <v>1.25621E-2</v>
      </c>
      <c r="BR30" s="435">
        <v>1.26789E-2</v>
      </c>
      <c r="BS30" s="435">
        <v>1.226E-2</v>
      </c>
      <c r="BT30" s="435">
        <v>1.33662E-2</v>
      </c>
      <c r="BU30" s="435">
        <v>1.29447E-2</v>
      </c>
      <c r="BV30" s="435">
        <v>1.31185E-2</v>
      </c>
    </row>
    <row r="31" spans="1:74" ht="12" customHeight="1" x14ac:dyDescent="0.2">
      <c r="A31" s="234" t="s">
        <v>36</v>
      </c>
      <c r="B31" s="754" t="s">
        <v>1394</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0.111820919</v>
      </c>
      <c r="AU31" s="430">
        <v>0.108005342</v>
      </c>
      <c r="AV31" s="430">
        <v>0.116048</v>
      </c>
      <c r="AW31" s="430">
        <v>0.1098508</v>
      </c>
      <c r="AX31" s="430">
        <v>0.11865199999999999</v>
      </c>
      <c r="AY31" s="435">
        <v>0.12054810000000001</v>
      </c>
      <c r="AZ31" s="435">
        <v>0.10859389999999999</v>
      </c>
      <c r="BA31" s="435">
        <v>0.11711009999999999</v>
      </c>
      <c r="BB31" s="435">
        <v>0.1151185</v>
      </c>
      <c r="BC31" s="435">
        <v>0.117465</v>
      </c>
      <c r="BD31" s="435">
        <v>0.116491</v>
      </c>
      <c r="BE31" s="435">
        <v>0.1232134</v>
      </c>
      <c r="BF31" s="435">
        <v>0.12186959999999999</v>
      </c>
      <c r="BG31" s="435">
        <v>0.11746379999999999</v>
      </c>
      <c r="BH31" s="435">
        <v>0.1220319</v>
      </c>
      <c r="BI31" s="435">
        <v>0.11862540000000001</v>
      </c>
      <c r="BJ31" s="435">
        <v>0.124233</v>
      </c>
      <c r="BK31" s="435">
        <v>0.1241307</v>
      </c>
      <c r="BL31" s="435">
        <v>0.11093260000000001</v>
      </c>
      <c r="BM31" s="435">
        <v>0.1186735</v>
      </c>
      <c r="BN31" s="435">
        <v>0.11621049999999999</v>
      </c>
      <c r="BO31" s="435">
        <v>0.11825189999999999</v>
      </c>
      <c r="BP31" s="435">
        <v>0.1170663</v>
      </c>
      <c r="BQ31" s="435">
        <v>0.12360450000000001</v>
      </c>
      <c r="BR31" s="435">
        <v>0.1221212</v>
      </c>
      <c r="BS31" s="435">
        <v>0.11761000000000001</v>
      </c>
      <c r="BT31" s="435">
        <v>0.1221144</v>
      </c>
      <c r="BU31" s="435">
        <v>0.1186519</v>
      </c>
      <c r="BV31" s="435">
        <v>0.1242043</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87"/>
      <c r="AZ32" s="487"/>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136</v>
      </c>
      <c r="B33" s="496" t="s">
        <v>1396</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2.0985128469999999E-2</v>
      </c>
      <c r="AN33" s="111">
        <v>1.9935639070999999E-2</v>
      </c>
      <c r="AO33" s="111">
        <v>2.3217481036E-2</v>
      </c>
      <c r="AP33" s="111">
        <v>2.3567593505000001E-2</v>
      </c>
      <c r="AQ33" s="111">
        <v>2.4152232579E-2</v>
      </c>
      <c r="AR33" s="111">
        <v>2.4647591055000001E-2</v>
      </c>
      <c r="AS33" s="111">
        <v>2.5358326091999998E-2</v>
      </c>
      <c r="AT33" s="111">
        <v>2.4856190351E-2</v>
      </c>
      <c r="AU33" s="111">
        <v>2.3523593626999999E-2</v>
      </c>
      <c r="AV33" s="111">
        <v>2.2946348647000001E-2</v>
      </c>
      <c r="AW33" s="111">
        <v>2.1241507417E-2</v>
      </c>
      <c r="AX33" s="111">
        <v>2.1284110612000001E-2</v>
      </c>
      <c r="AY33" s="497">
        <v>2.1541600000000001E-2</v>
      </c>
      <c r="AZ33" s="497">
        <v>2.1167700000000001E-2</v>
      </c>
      <c r="BA33" s="497">
        <v>2.4295899999999999E-2</v>
      </c>
      <c r="BB33" s="497">
        <v>2.4540800000000002E-2</v>
      </c>
      <c r="BC33" s="497">
        <v>2.5568299999999999E-2</v>
      </c>
      <c r="BD33" s="497">
        <v>2.5922199999999999E-2</v>
      </c>
      <c r="BE33" s="497">
        <v>2.6618699999999999E-2</v>
      </c>
      <c r="BF33" s="497">
        <v>2.61785E-2</v>
      </c>
      <c r="BG33" s="497">
        <v>2.4370599999999999E-2</v>
      </c>
      <c r="BH33" s="497">
        <v>2.4052799999999999E-2</v>
      </c>
      <c r="BI33" s="497">
        <v>2.21405E-2</v>
      </c>
      <c r="BJ33" s="497">
        <v>2.2110500000000002E-2</v>
      </c>
      <c r="BK33" s="497">
        <v>2.2354599999999999E-2</v>
      </c>
      <c r="BL33" s="497">
        <v>2.2007700000000002E-2</v>
      </c>
      <c r="BM33" s="497">
        <v>2.5344200000000001E-2</v>
      </c>
      <c r="BN33" s="497">
        <v>2.56551E-2</v>
      </c>
      <c r="BO33" s="497">
        <v>2.6721700000000001E-2</v>
      </c>
      <c r="BP33" s="497">
        <v>2.70513E-2</v>
      </c>
      <c r="BQ33" s="497">
        <v>2.7777099999999999E-2</v>
      </c>
      <c r="BR33" s="497">
        <v>2.7276999999999999E-2</v>
      </c>
      <c r="BS33" s="497">
        <v>2.5356799999999999E-2</v>
      </c>
      <c r="BT33" s="497">
        <v>2.4917499999999999E-2</v>
      </c>
      <c r="BU33" s="497">
        <v>2.2786799999999999E-2</v>
      </c>
      <c r="BV33" s="497">
        <v>2.2713899999999999E-2</v>
      </c>
    </row>
    <row r="34" spans="1:74" ht="12" customHeight="1" x14ac:dyDescent="0.2">
      <c r="A34" s="253" t="s">
        <v>41</v>
      </c>
      <c r="B34" s="754" t="s">
        <v>1046</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1.63799E-3</v>
      </c>
      <c r="AW34" s="430">
        <v>1.6401E-3</v>
      </c>
      <c r="AX34" s="430">
        <v>1.63751E-3</v>
      </c>
      <c r="AY34" s="435">
        <v>1.63427E-3</v>
      </c>
      <c r="AZ34" s="435">
        <v>1.6454600000000001E-3</v>
      </c>
      <c r="BA34" s="435">
        <v>1.6429400000000001E-3</v>
      </c>
      <c r="BB34" s="435">
        <v>1.6451E-3</v>
      </c>
      <c r="BC34" s="435">
        <v>1.64255E-3</v>
      </c>
      <c r="BD34" s="435">
        <v>1.64467E-3</v>
      </c>
      <c r="BE34" s="435">
        <v>1.64208E-3</v>
      </c>
      <c r="BF34" s="435">
        <v>1.63926E-3</v>
      </c>
      <c r="BG34" s="435">
        <v>1.6410800000000001E-3</v>
      </c>
      <c r="BH34" s="435">
        <v>1.6413599999999999E-3</v>
      </c>
      <c r="BI34" s="435">
        <v>1.6414800000000001E-3</v>
      </c>
      <c r="BJ34" s="435">
        <v>1.6418400000000001E-3</v>
      </c>
      <c r="BK34" s="435">
        <v>1.6425299999999999E-3</v>
      </c>
      <c r="BL34" s="435">
        <v>1.64226E-3</v>
      </c>
      <c r="BM34" s="435">
        <v>1.6421999999999999E-3</v>
      </c>
      <c r="BN34" s="435">
        <v>1.6419399999999999E-3</v>
      </c>
      <c r="BO34" s="435">
        <v>1.6418800000000001E-3</v>
      </c>
      <c r="BP34" s="435">
        <v>1.64163E-3</v>
      </c>
      <c r="BQ34" s="435">
        <v>1.6415900000000001E-3</v>
      </c>
      <c r="BR34" s="435">
        <v>1.6417999999999999E-3</v>
      </c>
      <c r="BS34" s="435">
        <v>1.6418699999999999E-3</v>
      </c>
      <c r="BT34" s="435">
        <v>1.6419099999999999E-3</v>
      </c>
      <c r="BU34" s="435">
        <v>1.6419500000000001E-3</v>
      </c>
      <c r="BV34" s="435">
        <v>1.64196E-3</v>
      </c>
    </row>
    <row r="35" spans="1:74" ht="12" customHeight="1" x14ac:dyDescent="0.2">
      <c r="A35" s="253" t="s">
        <v>564</v>
      </c>
      <c r="B35" s="754" t="s">
        <v>1050</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4.9348484870999996E-3</v>
      </c>
      <c r="AN35" s="430">
        <v>5.3653988928000001E-3</v>
      </c>
      <c r="AO35" s="430">
        <v>7.2701588725999997E-3</v>
      </c>
      <c r="AP35" s="430">
        <v>8.1399282521E-3</v>
      </c>
      <c r="AQ35" s="430">
        <v>8.8440929497000005E-3</v>
      </c>
      <c r="AR35" s="430">
        <v>8.8863402722999998E-3</v>
      </c>
      <c r="AS35" s="430">
        <v>9.2579231291999992E-3</v>
      </c>
      <c r="AT35" s="430">
        <v>8.8836179841999992E-3</v>
      </c>
      <c r="AU35" s="430">
        <v>7.9905908090999993E-3</v>
      </c>
      <c r="AV35" s="430">
        <v>6.9078294451000001E-3</v>
      </c>
      <c r="AW35" s="430">
        <v>5.5271900000000004E-3</v>
      </c>
      <c r="AX35" s="430">
        <v>5.3028499999999996E-3</v>
      </c>
      <c r="AY35" s="435">
        <v>5.7567599999999997E-3</v>
      </c>
      <c r="AZ35" s="435">
        <v>6.33929E-3</v>
      </c>
      <c r="BA35" s="435">
        <v>8.5033399999999999E-3</v>
      </c>
      <c r="BB35" s="435">
        <v>9.3294899999999993E-3</v>
      </c>
      <c r="BC35" s="435">
        <v>1.0200600000000001E-2</v>
      </c>
      <c r="BD35" s="435">
        <v>1.0226000000000001E-2</v>
      </c>
      <c r="BE35" s="435">
        <v>1.05813E-2</v>
      </c>
      <c r="BF35" s="435">
        <v>1.0138400000000001E-2</v>
      </c>
      <c r="BG35" s="435">
        <v>9.1095800000000008E-3</v>
      </c>
      <c r="BH35" s="435">
        <v>8.0786699999999996E-3</v>
      </c>
      <c r="BI35" s="435">
        <v>6.4514899999999998E-3</v>
      </c>
      <c r="BJ35" s="435">
        <v>6.1296399999999996E-3</v>
      </c>
      <c r="BK35" s="435">
        <v>6.5850600000000002E-3</v>
      </c>
      <c r="BL35" s="435">
        <v>7.18054E-3</v>
      </c>
      <c r="BM35" s="435">
        <v>9.5680100000000001E-3</v>
      </c>
      <c r="BN35" s="435">
        <v>1.04531E-2</v>
      </c>
      <c r="BO35" s="435">
        <v>1.1350499999999999E-2</v>
      </c>
      <c r="BP35" s="435">
        <v>1.1358999999999999E-2</v>
      </c>
      <c r="BQ35" s="435">
        <v>1.17378E-2</v>
      </c>
      <c r="BR35" s="435">
        <v>1.12318E-2</v>
      </c>
      <c r="BS35" s="435">
        <v>1.00801E-2</v>
      </c>
      <c r="BT35" s="435">
        <v>8.9271999999999997E-3</v>
      </c>
      <c r="BU35" s="435">
        <v>7.1180599999999998E-3</v>
      </c>
      <c r="BV35" s="435">
        <v>6.7549899999999998E-3</v>
      </c>
    </row>
    <row r="36" spans="1:74" ht="12" customHeight="1" x14ac:dyDescent="0.2">
      <c r="A36" s="234" t="s">
        <v>493</v>
      </c>
      <c r="B36" s="754" t="s">
        <v>1393</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5.2113999999999997E-3</v>
      </c>
      <c r="AR36" s="430">
        <v>5.4741700000000004E-3</v>
      </c>
      <c r="AS36" s="430">
        <v>5.5991399999999998E-3</v>
      </c>
      <c r="AT36" s="430">
        <v>5.5834099999999996E-3</v>
      </c>
      <c r="AU36" s="430">
        <v>5.5301600000000001E-3</v>
      </c>
      <c r="AV36" s="430">
        <v>5.8321299999999996E-3</v>
      </c>
      <c r="AW36" s="430">
        <v>5.7588099999999996E-3</v>
      </c>
      <c r="AX36" s="430">
        <v>5.8887599999999998E-3</v>
      </c>
      <c r="AY36" s="435">
        <v>5.7181699999999999E-3</v>
      </c>
      <c r="AZ36" s="435">
        <v>5.5029299999999996E-3</v>
      </c>
      <c r="BA36" s="435">
        <v>5.7454899999999998E-3</v>
      </c>
      <c r="BB36" s="435">
        <v>5.4836599999999996E-3</v>
      </c>
      <c r="BC36" s="435">
        <v>5.2498299999999996E-3</v>
      </c>
      <c r="BD36" s="435">
        <v>5.41889E-3</v>
      </c>
      <c r="BE36" s="435">
        <v>5.6008500000000001E-3</v>
      </c>
      <c r="BF36" s="435">
        <v>5.71098E-3</v>
      </c>
      <c r="BG36" s="435">
        <v>5.2910300000000004E-3</v>
      </c>
      <c r="BH36" s="435">
        <v>5.7944800000000003E-3</v>
      </c>
      <c r="BI36" s="435">
        <v>5.7228299999999999E-3</v>
      </c>
      <c r="BJ36" s="435">
        <v>5.8627100000000001E-3</v>
      </c>
      <c r="BK36" s="435">
        <v>5.7043500000000004E-3</v>
      </c>
      <c r="BL36" s="435">
        <v>5.5016199999999996E-3</v>
      </c>
      <c r="BM36" s="435">
        <v>5.7290800000000001E-3</v>
      </c>
      <c r="BN36" s="435">
        <v>5.4768100000000004E-3</v>
      </c>
      <c r="BO36" s="435">
        <v>5.2530500000000004E-3</v>
      </c>
      <c r="BP36" s="435">
        <v>5.4193699999999997E-3</v>
      </c>
      <c r="BQ36" s="435">
        <v>5.6060099999999998E-3</v>
      </c>
      <c r="BR36" s="435">
        <v>5.71653E-3</v>
      </c>
      <c r="BS36" s="435">
        <v>5.2865400000000002E-3</v>
      </c>
      <c r="BT36" s="435">
        <v>5.8098799999999999E-3</v>
      </c>
      <c r="BU36" s="435">
        <v>5.7164299999999998E-3</v>
      </c>
      <c r="BV36" s="435">
        <v>5.8587400000000003E-3</v>
      </c>
    </row>
    <row r="37" spans="1:74" ht="12" customHeight="1" x14ac:dyDescent="0.2">
      <c r="A37" s="234" t="s">
        <v>12</v>
      </c>
      <c r="B37" s="754" t="s">
        <v>1394</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5.9851699999999997E-3</v>
      </c>
      <c r="AW37" s="430">
        <v>5.96629E-3</v>
      </c>
      <c r="AX37" s="430">
        <v>6.0751299999999998E-3</v>
      </c>
      <c r="AY37" s="435">
        <v>6.1402000000000002E-3</v>
      </c>
      <c r="AZ37" s="435">
        <v>5.5538499999999999E-3</v>
      </c>
      <c r="BA37" s="435">
        <v>6.0391100000000003E-3</v>
      </c>
      <c r="BB37" s="435">
        <v>5.7410999999999998E-3</v>
      </c>
      <c r="BC37" s="435">
        <v>5.9724499999999998E-3</v>
      </c>
      <c r="BD37" s="435">
        <v>6.2030399999999999E-3</v>
      </c>
      <c r="BE37" s="435">
        <v>6.3157600000000001E-3</v>
      </c>
      <c r="BF37" s="435">
        <v>6.2003700000000002E-3</v>
      </c>
      <c r="BG37" s="435">
        <v>6.0631299999999999E-3</v>
      </c>
      <c r="BH37" s="435">
        <v>6.0668099999999997E-3</v>
      </c>
      <c r="BI37" s="435">
        <v>5.9561700000000002E-3</v>
      </c>
      <c r="BJ37" s="435">
        <v>6.0716700000000004E-3</v>
      </c>
      <c r="BK37" s="435">
        <v>6.1374100000000003E-3</v>
      </c>
      <c r="BL37" s="435">
        <v>5.5524600000000004E-3</v>
      </c>
      <c r="BM37" s="435">
        <v>6.0378599999999999E-3</v>
      </c>
      <c r="BN37" s="435">
        <v>5.7408199999999998E-3</v>
      </c>
      <c r="BO37" s="435">
        <v>5.9734200000000001E-3</v>
      </c>
      <c r="BP37" s="435">
        <v>6.2038900000000001E-3</v>
      </c>
      <c r="BQ37" s="435">
        <v>6.3168199999999999E-3</v>
      </c>
      <c r="BR37" s="435">
        <v>6.2026599999999996E-3</v>
      </c>
      <c r="BS37" s="435">
        <v>6.0625699999999998E-3</v>
      </c>
      <c r="BT37" s="435">
        <v>6.06575E-3</v>
      </c>
      <c r="BU37" s="435">
        <v>5.95562E-3</v>
      </c>
      <c r="BV37" s="435">
        <v>6.0714699999999998E-3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87"/>
      <c r="AZ38" s="487"/>
      <c r="BA38" s="487"/>
      <c r="BB38" s="487"/>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1039</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4.8374321999999997E-2</v>
      </c>
      <c r="AB39" s="111">
        <v>4.8099546999999999E-2</v>
      </c>
      <c r="AC39" s="111">
        <v>5.5749737000000001E-2</v>
      </c>
      <c r="AD39" s="111">
        <v>5.6937975000000002E-2</v>
      </c>
      <c r="AE39" s="111">
        <v>6.0132096000000003E-2</v>
      </c>
      <c r="AF39" s="111">
        <v>5.9115549000000003E-2</v>
      </c>
      <c r="AG39" s="111">
        <v>6.0815163999999998E-2</v>
      </c>
      <c r="AH39" s="111">
        <v>5.9667445E-2</v>
      </c>
      <c r="AI39" s="111">
        <v>5.5757743999999998E-2</v>
      </c>
      <c r="AJ39" s="111">
        <v>5.4646090000000001E-2</v>
      </c>
      <c r="AK39" s="111">
        <v>4.9517013999999998E-2</v>
      </c>
      <c r="AL39" s="111">
        <v>4.9198036000000001E-2</v>
      </c>
      <c r="AM39" s="111">
        <v>5.0549121000000002E-2</v>
      </c>
      <c r="AN39" s="111">
        <v>4.8566486999999998E-2</v>
      </c>
      <c r="AO39" s="111">
        <v>5.8222713000000002E-2</v>
      </c>
      <c r="AP39" s="111">
        <v>5.9404195E-2</v>
      </c>
      <c r="AQ39" s="111">
        <v>6.2060088999999999E-2</v>
      </c>
      <c r="AR39" s="111">
        <v>6.1338953000000002E-2</v>
      </c>
      <c r="AS39" s="111">
        <v>6.3675413E-2</v>
      </c>
      <c r="AT39" s="111">
        <v>6.1993072000000003E-2</v>
      </c>
      <c r="AU39" s="111">
        <v>5.8348870999999997E-2</v>
      </c>
      <c r="AV39" s="111">
        <v>5.6130100000000002E-2</v>
      </c>
      <c r="AW39" s="111">
        <v>5.1201150000000001E-2</v>
      </c>
      <c r="AX39" s="111">
        <v>5.032064E-2</v>
      </c>
      <c r="AY39" s="497">
        <v>5.1525000000000001E-2</v>
      </c>
      <c r="AZ39" s="497">
        <v>5.0156300000000001E-2</v>
      </c>
      <c r="BA39" s="497">
        <v>5.9871800000000003E-2</v>
      </c>
      <c r="BB39" s="497">
        <v>6.1675899999999999E-2</v>
      </c>
      <c r="BC39" s="497">
        <v>6.5292000000000003E-2</v>
      </c>
      <c r="BD39" s="497">
        <v>6.44898E-2</v>
      </c>
      <c r="BE39" s="497">
        <v>6.6194299999999998E-2</v>
      </c>
      <c r="BF39" s="497">
        <v>6.4765799999999998E-2</v>
      </c>
      <c r="BG39" s="497">
        <v>6.0241999999999997E-2</v>
      </c>
      <c r="BH39" s="497">
        <v>5.75028E-2</v>
      </c>
      <c r="BI39" s="497">
        <v>5.2070400000000003E-2</v>
      </c>
      <c r="BJ39" s="497">
        <v>5.1136899999999999E-2</v>
      </c>
      <c r="BK39" s="497">
        <v>5.2501100000000002E-2</v>
      </c>
      <c r="BL39" s="497">
        <v>5.1278799999999999E-2</v>
      </c>
      <c r="BM39" s="497">
        <v>6.1658499999999998E-2</v>
      </c>
      <c r="BN39" s="497">
        <v>6.3728699999999999E-2</v>
      </c>
      <c r="BO39" s="497">
        <v>6.7586599999999997E-2</v>
      </c>
      <c r="BP39" s="497">
        <v>6.6824099999999997E-2</v>
      </c>
      <c r="BQ39" s="497">
        <v>6.8599300000000002E-2</v>
      </c>
      <c r="BR39" s="497">
        <v>6.7057099999999994E-2</v>
      </c>
      <c r="BS39" s="497">
        <v>6.2232999999999997E-2</v>
      </c>
      <c r="BT39" s="497">
        <v>5.9238300000000001E-2</v>
      </c>
      <c r="BU39" s="497">
        <v>5.3409199999999997E-2</v>
      </c>
      <c r="BV39" s="497">
        <v>5.23297E-2</v>
      </c>
    </row>
    <row r="40" spans="1:74" ht="12" customHeight="1" x14ac:dyDescent="0.2">
      <c r="A40" s="253" t="s">
        <v>317</v>
      </c>
      <c r="B40" s="754" t="s">
        <v>1046</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3.2926000000000001E-3</v>
      </c>
      <c r="AW40" s="430">
        <v>3.29685E-3</v>
      </c>
      <c r="AX40" s="430">
        <v>3.2916400000000002E-3</v>
      </c>
      <c r="AY40" s="435">
        <v>3.2851299999999998E-3</v>
      </c>
      <c r="AZ40" s="435">
        <v>3.3076099999999999E-3</v>
      </c>
      <c r="BA40" s="435">
        <v>3.30255E-3</v>
      </c>
      <c r="BB40" s="435">
        <v>3.3068899999999998E-3</v>
      </c>
      <c r="BC40" s="435">
        <v>3.3017699999999999E-3</v>
      </c>
      <c r="BD40" s="435">
        <v>3.3060400000000001E-3</v>
      </c>
      <c r="BE40" s="435">
        <v>3.3008299999999998E-3</v>
      </c>
      <c r="BF40" s="435">
        <v>3.2951600000000001E-3</v>
      </c>
      <c r="BG40" s="435">
        <v>3.29883E-3</v>
      </c>
      <c r="BH40" s="435">
        <v>3.2993900000000001E-3</v>
      </c>
      <c r="BI40" s="435">
        <v>3.2996200000000001E-3</v>
      </c>
      <c r="BJ40" s="435">
        <v>3.3003500000000001E-3</v>
      </c>
      <c r="BK40" s="435">
        <v>3.3017300000000001E-3</v>
      </c>
      <c r="BL40" s="435">
        <v>3.3011999999999998E-3</v>
      </c>
      <c r="BM40" s="435">
        <v>3.3010700000000001E-3</v>
      </c>
      <c r="BN40" s="435">
        <v>3.3005399999999998E-3</v>
      </c>
      <c r="BO40" s="435">
        <v>3.30043E-3</v>
      </c>
      <c r="BP40" s="435">
        <v>3.29992E-3</v>
      </c>
      <c r="BQ40" s="435">
        <v>3.2998400000000001E-3</v>
      </c>
      <c r="BR40" s="435">
        <v>3.3002700000000001E-3</v>
      </c>
      <c r="BS40" s="435">
        <v>3.3004000000000002E-3</v>
      </c>
      <c r="BT40" s="435">
        <v>3.3004900000000001E-3</v>
      </c>
      <c r="BU40" s="435">
        <v>3.3005700000000001E-3</v>
      </c>
      <c r="BV40" s="435">
        <v>3.3005899999999999E-3</v>
      </c>
    </row>
    <row r="41" spans="1:74" ht="12" customHeight="1" x14ac:dyDescent="0.2">
      <c r="A41" s="253" t="s">
        <v>13</v>
      </c>
      <c r="B41" s="754" t="s">
        <v>1051</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1.467941E-2</v>
      </c>
      <c r="AB41" s="430">
        <v>1.6578499999999999E-2</v>
      </c>
      <c r="AC41" s="430">
        <v>2.2054825E-2</v>
      </c>
      <c r="AD41" s="430">
        <v>2.4329995E-2</v>
      </c>
      <c r="AE41" s="430">
        <v>2.6437183999999999E-2</v>
      </c>
      <c r="AF41" s="430">
        <v>2.6507569000000002E-2</v>
      </c>
      <c r="AG41" s="430">
        <v>2.7120252000000001E-2</v>
      </c>
      <c r="AH41" s="430">
        <v>2.5972532999999999E-2</v>
      </c>
      <c r="AI41" s="430">
        <v>2.3149764E-2</v>
      </c>
      <c r="AJ41" s="430">
        <v>2.0951178000000001E-2</v>
      </c>
      <c r="AK41" s="430">
        <v>1.6909034E-2</v>
      </c>
      <c r="AL41" s="430">
        <v>1.5503124E-2</v>
      </c>
      <c r="AM41" s="430">
        <v>1.6124768000000001E-2</v>
      </c>
      <c r="AN41" s="430">
        <v>1.7473523000000001E-2</v>
      </c>
      <c r="AO41" s="430">
        <v>2.3798360000000001E-2</v>
      </c>
      <c r="AP41" s="430">
        <v>2.6090304000000002E-2</v>
      </c>
      <c r="AQ41" s="430">
        <v>2.7635736000000001E-2</v>
      </c>
      <c r="AR41" s="430">
        <v>2.8025062E-2</v>
      </c>
      <c r="AS41" s="430">
        <v>2.9251059999999999E-2</v>
      </c>
      <c r="AT41" s="430">
        <v>2.7568718999999998E-2</v>
      </c>
      <c r="AU41" s="430">
        <v>2.5034979999999998E-2</v>
      </c>
      <c r="AV41" s="430">
        <v>2.2496700000000001E-2</v>
      </c>
      <c r="AW41" s="430">
        <v>1.8542199999999998E-2</v>
      </c>
      <c r="AX41" s="430">
        <v>1.66882E-2</v>
      </c>
      <c r="AY41" s="435">
        <v>1.7178800000000001E-2</v>
      </c>
      <c r="AZ41" s="435">
        <v>1.8793500000000001E-2</v>
      </c>
      <c r="BA41" s="435">
        <v>2.5508200000000002E-2</v>
      </c>
      <c r="BB41" s="435">
        <v>2.8309899999999999E-2</v>
      </c>
      <c r="BC41" s="435">
        <v>3.09292E-2</v>
      </c>
      <c r="BD41" s="435">
        <v>3.1124599999999999E-2</v>
      </c>
      <c r="BE41" s="435">
        <v>3.1832399999999997E-2</v>
      </c>
      <c r="BF41" s="435">
        <v>3.0409599999999998E-2</v>
      </c>
      <c r="BG41" s="435">
        <v>2.6884000000000002E-2</v>
      </c>
      <c r="BH41" s="435">
        <v>2.3862600000000001E-2</v>
      </c>
      <c r="BI41" s="435">
        <v>1.9408600000000002E-2</v>
      </c>
      <c r="BJ41" s="435">
        <v>1.7495699999999999E-2</v>
      </c>
      <c r="BK41" s="435">
        <v>1.81383E-2</v>
      </c>
      <c r="BL41" s="435">
        <v>1.99224E-2</v>
      </c>
      <c r="BM41" s="435">
        <v>2.7296399999999998E-2</v>
      </c>
      <c r="BN41" s="435">
        <v>3.03691E-2</v>
      </c>
      <c r="BO41" s="435">
        <v>3.32251E-2</v>
      </c>
      <c r="BP41" s="435">
        <v>3.3465000000000002E-2</v>
      </c>
      <c r="BQ41" s="435">
        <v>3.4238400000000002E-2</v>
      </c>
      <c r="BR41" s="435">
        <v>3.2695799999999997E-2</v>
      </c>
      <c r="BS41" s="435">
        <v>2.88735E-2</v>
      </c>
      <c r="BT41" s="435">
        <v>2.5597000000000002E-2</v>
      </c>
      <c r="BU41" s="435">
        <v>2.07466E-2</v>
      </c>
      <c r="BV41" s="435">
        <v>1.8688300000000001E-2</v>
      </c>
    </row>
    <row r="42" spans="1:74" ht="12" customHeight="1" x14ac:dyDescent="0.2">
      <c r="A42" s="253" t="s">
        <v>429</v>
      </c>
      <c r="B42" s="754" t="s">
        <v>1394</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3.1061064999999999E-2</v>
      </c>
      <c r="AN42" s="430">
        <v>2.8055156000000001E-2</v>
      </c>
      <c r="AO42" s="430">
        <v>3.1061064999999999E-2</v>
      </c>
      <c r="AP42" s="430">
        <v>3.0059096E-2</v>
      </c>
      <c r="AQ42" s="430">
        <v>3.1061064999999999E-2</v>
      </c>
      <c r="AR42" s="430">
        <v>3.0059096E-2</v>
      </c>
      <c r="AS42" s="430">
        <v>3.1061064999999999E-2</v>
      </c>
      <c r="AT42" s="430">
        <v>3.1061064999999999E-2</v>
      </c>
      <c r="AU42" s="430">
        <v>3.0059096E-2</v>
      </c>
      <c r="AV42" s="430">
        <v>3.0340800000000001E-2</v>
      </c>
      <c r="AW42" s="430">
        <v>2.9362099999999999E-2</v>
      </c>
      <c r="AX42" s="430">
        <v>3.0340800000000001E-2</v>
      </c>
      <c r="AY42" s="435">
        <v>3.1061100000000001E-2</v>
      </c>
      <c r="AZ42" s="435">
        <v>2.8055199999999999E-2</v>
      </c>
      <c r="BA42" s="435">
        <v>3.1061100000000001E-2</v>
      </c>
      <c r="BB42" s="435">
        <v>3.0059099999999998E-2</v>
      </c>
      <c r="BC42" s="435">
        <v>3.1061100000000001E-2</v>
      </c>
      <c r="BD42" s="435">
        <v>3.0059099999999998E-2</v>
      </c>
      <c r="BE42" s="435">
        <v>3.1061100000000001E-2</v>
      </c>
      <c r="BF42" s="435">
        <v>3.1061100000000001E-2</v>
      </c>
      <c r="BG42" s="435">
        <v>3.0059099999999998E-2</v>
      </c>
      <c r="BH42" s="435">
        <v>3.0340800000000001E-2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3.0059099999999998E-2</v>
      </c>
      <c r="BT42" s="435">
        <v>3.0340800000000001E-2</v>
      </c>
      <c r="BU42" s="435">
        <v>2.9362099999999999E-2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200</v>
      </c>
      <c r="B44" s="496" t="s">
        <v>1376</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0.13930530827000001</v>
      </c>
      <c r="AV44" s="111">
        <v>0.15236232269</v>
      </c>
      <c r="AW44" s="111">
        <v>0.13923057387000001</v>
      </c>
      <c r="AX44" s="111">
        <v>0.14576582116</v>
      </c>
      <c r="AY44" s="497">
        <v>0.13204479999999999</v>
      </c>
      <c r="AZ44" s="497">
        <v>0.12644739999999999</v>
      </c>
      <c r="BA44" s="497">
        <v>0.14301559999999999</v>
      </c>
      <c r="BB44" s="497">
        <v>0.14399629999999999</v>
      </c>
      <c r="BC44" s="497">
        <v>0.1575896</v>
      </c>
      <c r="BD44" s="497">
        <v>0.15582579999999999</v>
      </c>
      <c r="BE44" s="497">
        <v>0.1617431</v>
      </c>
      <c r="BF44" s="497">
        <v>0.16351270000000001</v>
      </c>
      <c r="BG44" s="497">
        <v>0.15460889999999999</v>
      </c>
      <c r="BH44" s="497">
        <v>0.16452169999999999</v>
      </c>
      <c r="BI44" s="497">
        <v>0.1581273</v>
      </c>
      <c r="BJ44" s="497">
        <v>0.1628627</v>
      </c>
      <c r="BK44" s="497">
        <v>0.15060609999999999</v>
      </c>
      <c r="BL44" s="497">
        <v>0.1432726</v>
      </c>
      <c r="BM44" s="497">
        <v>0.15926170000000001</v>
      </c>
      <c r="BN44" s="497">
        <v>0.15698570000000001</v>
      </c>
      <c r="BO44" s="497">
        <v>0.16807530000000001</v>
      </c>
      <c r="BP44" s="497">
        <v>0.16321939999999999</v>
      </c>
      <c r="BQ44" s="497">
        <v>0.16769829999999999</v>
      </c>
      <c r="BR44" s="497">
        <v>0.16817289999999999</v>
      </c>
      <c r="BS44" s="497">
        <v>0.1590297</v>
      </c>
      <c r="BT44" s="497">
        <v>0.1677718</v>
      </c>
      <c r="BU44" s="497">
        <v>0.15937760000000001</v>
      </c>
      <c r="BV44" s="497">
        <v>0.1637035</v>
      </c>
    </row>
    <row r="45" spans="1:74" ht="12" customHeight="1" x14ac:dyDescent="0.2">
      <c r="A45" s="252" t="s">
        <v>760</v>
      </c>
      <c r="B45" s="754" t="s">
        <v>1390</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4.5971140509000002E-2</v>
      </c>
      <c r="AV45" s="430">
        <v>4.9565380595E-2</v>
      </c>
      <c r="AW45" s="430">
        <v>4.6235967900000001E-2</v>
      </c>
      <c r="AX45" s="430">
        <v>5.1891349865999997E-2</v>
      </c>
      <c r="AY45" s="435">
        <v>4.2597200000000002E-2</v>
      </c>
      <c r="AZ45" s="435">
        <v>4.2983E-2</v>
      </c>
      <c r="BA45" s="435">
        <v>4.9972599999999999E-2</v>
      </c>
      <c r="BB45" s="435">
        <v>5.2801800000000003E-2</v>
      </c>
      <c r="BC45" s="435">
        <v>5.96118E-2</v>
      </c>
      <c r="BD45" s="435">
        <v>6.0487699999999998E-2</v>
      </c>
      <c r="BE45" s="435">
        <v>6.3942600000000002E-2</v>
      </c>
      <c r="BF45" s="435">
        <v>6.5626699999999996E-2</v>
      </c>
      <c r="BG45" s="435">
        <v>6.4626199999999995E-2</v>
      </c>
      <c r="BH45" s="435">
        <v>6.6459299999999999E-2</v>
      </c>
      <c r="BI45" s="435">
        <v>6.4331700000000006E-2</v>
      </c>
      <c r="BJ45" s="435">
        <v>6.7968700000000007E-2</v>
      </c>
      <c r="BK45" s="435">
        <v>6.1439000000000001E-2</v>
      </c>
      <c r="BL45" s="435">
        <v>5.9616200000000001E-2</v>
      </c>
      <c r="BM45" s="435">
        <v>6.6135600000000003E-2</v>
      </c>
      <c r="BN45" s="435">
        <v>6.5751400000000002E-2</v>
      </c>
      <c r="BO45" s="435">
        <v>7.0099599999999998E-2</v>
      </c>
      <c r="BP45" s="435">
        <v>6.7965999999999999E-2</v>
      </c>
      <c r="BQ45" s="435">
        <v>7.0054900000000003E-2</v>
      </c>
      <c r="BR45" s="435">
        <v>7.0501999999999995E-2</v>
      </c>
      <c r="BS45" s="435">
        <v>6.8231899999999998E-2</v>
      </c>
      <c r="BT45" s="435">
        <v>6.9655300000000003E-2</v>
      </c>
      <c r="BU45" s="435">
        <v>6.6148299999999993E-2</v>
      </c>
      <c r="BV45" s="435">
        <v>6.9542199999999998E-2</v>
      </c>
    </row>
    <row r="46" spans="1:74" ht="12" customHeight="1" x14ac:dyDescent="0.2">
      <c r="A46" s="750" t="s">
        <v>199</v>
      </c>
      <c r="B46" s="755" t="s">
        <v>1052</v>
      </c>
      <c r="C46" s="751">
        <v>8.6453891850999998E-2</v>
      </c>
      <c r="D46" s="751">
        <v>8.0575290282000001E-2</v>
      </c>
      <c r="E46" s="751">
        <v>9.5515937214999999E-2</v>
      </c>
      <c r="F46" s="751">
        <v>8.9112177899E-2</v>
      </c>
      <c r="G46" s="751">
        <v>9.6800807958999993E-2</v>
      </c>
      <c r="H46" s="751">
        <v>9.6476308326000002E-2</v>
      </c>
      <c r="I46" s="751">
        <v>9.3539389804000006E-2</v>
      </c>
      <c r="J46" s="751">
        <v>9.9088343708000001E-2</v>
      </c>
      <c r="K46" s="751">
        <v>8.9640986334E-2</v>
      </c>
      <c r="L46" s="751">
        <v>9.7993333964000007E-2</v>
      </c>
      <c r="M46" s="751">
        <v>9.4096214307000006E-2</v>
      </c>
      <c r="N46" s="751">
        <v>9.2131171681999996E-2</v>
      </c>
      <c r="O46" s="751">
        <v>9.1061378201999998E-2</v>
      </c>
      <c r="P46" s="751">
        <v>8.1427748011000001E-2</v>
      </c>
      <c r="Q46" s="751">
        <v>9.7226616380999997E-2</v>
      </c>
      <c r="R46" s="751">
        <v>9.0527193857000005E-2</v>
      </c>
      <c r="S46" s="751">
        <v>9.7530152090999994E-2</v>
      </c>
      <c r="T46" s="751">
        <v>9.7621835998000006E-2</v>
      </c>
      <c r="U46" s="751">
        <v>9.5524160639999994E-2</v>
      </c>
      <c r="V46" s="751">
        <v>0.10097901082999999</v>
      </c>
      <c r="W46" s="751">
        <v>9.1035672868999995E-2</v>
      </c>
      <c r="X46" s="751">
        <v>0.10030844942</v>
      </c>
      <c r="Y46" s="751">
        <v>9.4404988039999999E-2</v>
      </c>
      <c r="Z46" s="751">
        <v>9.3946982247999994E-2</v>
      </c>
      <c r="AA46" s="751">
        <v>8.6508873520000001E-2</v>
      </c>
      <c r="AB46" s="751">
        <v>8.8581647880999995E-2</v>
      </c>
      <c r="AC46" s="751">
        <v>9.4825743207000004E-2</v>
      </c>
      <c r="AD46" s="751">
        <v>8.7775173935000006E-2</v>
      </c>
      <c r="AE46" s="751">
        <v>0.10204376781000001</v>
      </c>
      <c r="AF46" s="751">
        <v>9.4075225807000007E-2</v>
      </c>
      <c r="AG46" s="751">
        <v>0.10025323758</v>
      </c>
      <c r="AH46" s="751">
        <v>9.8071437679000006E-2</v>
      </c>
      <c r="AI46" s="751">
        <v>9.2233202710999995E-2</v>
      </c>
      <c r="AJ46" s="751">
        <v>0.10007374189</v>
      </c>
      <c r="AK46" s="751">
        <v>9.3232815289000001E-2</v>
      </c>
      <c r="AL46" s="751">
        <v>9.3366430676000006E-2</v>
      </c>
      <c r="AM46" s="751">
        <v>9.1371651028000003E-2</v>
      </c>
      <c r="AN46" s="751">
        <v>8.4840636812999998E-2</v>
      </c>
      <c r="AO46" s="751">
        <v>9.3158892276999999E-2</v>
      </c>
      <c r="AP46" s="751">
        <v>9.5214118737000003E-2</v>
      </c>
      <c r="AQ46" s="751">
        <v>9.4416592921999998E-2</v>
      </c>
      <c r="AR46" s="751">
        <v>9.7629723973999993E-2</v>
      </c>
      <c r="AS46" s="751">
        <v>9.9113369973000007E-2</v>
      </c>
      <c r="AT46" s="751">
        <v>9.8438052831999995E-2</v>
      </c>
      <c r="AU46" s="751">
        <v>9.3334167757E-2</v>
      </c>
      <c r="AV46" s="751">
        <v>0.10279694209</v>
      </c>
      <c r="AW46" s="751">
        <v>9.2994605970000005E-2</v>
      </c>
      <c r="AX46" s="751">
        <v>9.3874471293E-2</v>
      </c>
      <c r="AY46" s="752">
        <v>8.9447600000000002E-2</v>
      </c>
      <c r="AZ46" s="752">
        <v>8.3464399999999994E-2</v>
      </c>
      <c r="BA46" s="752">
        <v>9.3043000000000001E-2</v>
      </c>
      <c r="BB46" s="752">
        <v>9.1194399999999995E-2</v>
      </c>
      <c r="BC46" s="752">
        <v>9.7977800000000004E-2</v>
      </c>
      <c r="BD46" s="752">
        <v>9.5338000000000006E-2</v>
      </c>
      <c r="BE46" s="752">
        <v>9.7800499999999999E-2</v>
      </c>
      <c r="BF46" s="752">
        <v>9.7885899999999998E-2</v>
      </c>
      <c r="BG46" s="752">
        <v>8.9982699999999999E-2</v>
      </c>
      <c r="BH46" s="752">
        <v>9.8062399999999994E-2</v>
      </c>
      <c r="BI46" s="752">
        <v>9.3795699999999996E-2</v>
      </c>
      <c r="BJ46" s="752">
        <v>9.4894000000000006E-2</v>
      </c>
      <c r="BK46" s="752">
        <v>8.9167200000000002E-2</v>
      </c>
      <c r="BL46" s="752">
        <v>8.3656400000000006E-2</v>
      </c>
      <c r="BM46" s="752">
        <v>9.3126100000000003E-2</v>
      </c>
      <c r="BN46" s="752">
        <v>9.1234300000000004E-2</v>
      </c>
      <c r="BO46" s="752">
        <v>9.7975699999999999E-2</v>
      </c>
      <c r="BP46" s="752">
        <v>9.5253500000000005E-2</v>
      </c>
      <c r="BQ46" s="752">
        <v>9.7643400000000005E-2</v>
      </c>
      <c r="BR46" s="752">
        <v>9.7670900000000005E-2</v>
      </c>
      <c r="BS46" s="752">
        <v>9.0797799999999998E-2</v>
      </c>
      <c r="BT46" s="752">
        <v>9.8116499999999995E-2</v>
      </c>
      <c r="BU46" s="752">
        <v>9.3229300000000001E-2</v>
      </c>
      <c r="BV46" s="752">
        <v>9.4161300000000003E-2</v>
      </c>
    </row>
    <row r="47" spans="1:74" s="291" customFormat="1" ht="15" x14ac:dyDescent="0.25">
      <c r="A47" s="293"/>
      <c r="B47" s="1030" t="s">
        <v>1446</v>
      </c>
      <c r="C47" s="1030"/>
      <c r="D47" s="1030"/>
      <c r="E47" s="1030"/>
      <c r="F47" s="1030"/>
      <c r="G47" s="1030"/>
      <c r="H47" s="1030"/>
      <c r="I47" s="1030"/>
      <c r="J47" s="1030"/>
      <c r="K47" s="1030"/>
      <c r="L47" s="1030"/>
      <c r="M47" s="1030"/>
      <c r="N47" s="1030"/>
      <c r="O47" s="1030"/>
      <c r="P47" s="1030"/>
      <c r="Q47" s="1030"/>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028" t="s">
        <v>1447</v>
      </c>
      <c r="C48" s="1029"/>
      <c r="D48" s="1029"/>
      <c r="E48" s="1029"/>
      <c r="F48" s="1029"/>
      <c r="G48" s="1029"/>
      <c r="H48" s="1029"/>
      <c r="I48" s="1029"/>
      <c r="J48" s="1029"/>
      <c r="K48" s="1029"/>
      <c r="L48" s="1029"/>
      <c r="M48" s="1029"/>
      <c r="N48" s="1029"/>
      <c r="O48" s="1029"/>
      <c r="P48" s="1029"/>
      <c r="Q48" s="1029"/>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029" t="s">
        <v>1448</v>
      </c>
      <c r="C49" s="1029"/>
      <c r="D49" s="1029"/>
      <c r="E49" s="1029"/>
      <c r="F49" s="1029"/>
      <c r="G49" s="1029"/>
      <c r="H49" s="1029"/>
      <c r="I49" s="1029"/>
      <c r="J49" s="1029"/>
      <c r="K49" s="1029"/>
      <c r="L49" s="1029"/>
      <c r="M49" s="1029"/>
      <c r="N49" s="1029"/>
      <c r="O49" s="1029"/>
      <c r="P49" s="1029"/>
      <c r="Q49" s="1029"/>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
      <c r="A50" s="254"/>
      <c r="B50" s="1029" t="s">
        <v>1449</v>
      </c>
      <c r="C50" s="1029"/>
      <c r="D50" s="1029"/>
      <c r="E50" s="1029"/>
      <c r="F50" s="1029"/>
      <c r="G50" s="1029"/>
      <c r="H50" s="1029"/>
      <c r="I50" s="1029"/>
      <c r="J50" s="1029"/>
      <c r="K50" s="1029"/>
      <c r="L50" s="1029"/>
      <c r="M50" s="1029"/>
      <c r="N50" s="1029"/>
      <c r="O50" s="1029"/>
      <c r="P50" s="1029"/>
      <c r="Q50" s="1029"/>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45" customHeight="1" x14ac:dyDescent="0.2">
      <c r="A51" s="254"/>
      <c r="B51" s="1028" t="s">
        <v>1450</v>
      </c>
      <c r="C51" s="1031"/>
      <c r="D51" s="1031"/>
      <c r="E51" s="1031"/>
      <c r="F51" s="1031"/>
      <c r="G51" s="1031"/>
      <c r="H51" s="1031"/>
      <c r="I51" s="1031"/>
      <c r="J51" s="1031"/>
      <c r="K51" s="1031"/>
      <c r="L51" s="1031"/>
      <c r="M51" s="1031"/>
      <c r="N51" s="1031"/>
      <c r="O51" s="1031"/>
      <c r="P51" s="1031"/>
      <c r="Q51" s="1031"/>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
      <c r="A52" s="254"/>
      <c r="B52" s="1029" t="s">
        <v>1451</v>
      </c>
      <c r="C52" s="1029"/>
      <c r="D52" s="1029"/>
      <c r="E52" s="1029"/>
      <c r="F52" s="1029"/>
      <c r="G52" s="1029"/>
      <c r="H52" s="1029"/>
      <c r="I52" s="1029"/>
      <c r="J52" s="1029"/>
      <c r="K52" s="1029"/>
      <c r="L52" s="1029"/>
      <c r="M52" s="1029"/>
      <c r="N52" s="1029"/>
      <c r="O52" s="1029"/>
      <c r="P52" s="1029"/>
      <c r="Q52" s="1029"/>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
      <c r="A53" s="254"/>
      <c r="B53" s="1028" t="s">
        <v>1452</v>
      </c>
      <c r="C53" s="1031"/>
      <c r="D53" s="1031"/>
      <c r="E53" s="1031"/>
      <c r="F53" s="1031"/>
      <c r="G53" s="1031"/>
      <c r="H53" s="1031"/>
      <c r="I53" s="1031"/>
      <c r="J53" s="1031"/>
      <c r="K53" s="1031"/>
      <c r="L53" s="1031"/>
      <c r="M53" s="1031"/>
      <c r="N53" s="1031"/>
      <c r="O53" s="1031"/>
      <c r="P53" s="1031"/>
      <c r="Q53" s="1031"/>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75"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
      <c r="A55" s="254"/>
      <c r="B55" s="917" t="str">
        <f>Dates!$G$2</f>
        <v>EIA completed modeling and analysis for this report on Thursday, January 8, 2026.</v>
      </c>
      <c r="C55" s="904"/>
      <c r="D55" s="904"/>
      <c r="E55" s="904"/>
      <c r="F55" s="904"/>
      <c r="G55" s="904"/>
      <c r="H55" s="904"/>
      <c r="I55" s="904"/>
      <c r="J55" s="904"/>
      <c r="K55" s="904"/>
      <c r="L55" s="904"/>
      <c r="M55" s="904"/>
      <c r="N55" s="904"/>
      <c r="O55" s="904"/>
      <c r="P55" s="904"/>
      <c r="Q55" s="904"/>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
      <c r="A56" s="254"/>
      <c r="B56" s="926" t="s">
        <v>1414</v>
      </c>
      <c r="C56" s="913"/>
      <c r="D56" s="913"/>
      <c r="E56" s="913"/>
      <c r="F56" s="913"/>
      <c r="G56" s="913"/>
      <c r="H56" s="913"/>
      <c r="I56" s="913"/>
      <c r="J56" s="913"/>
      <c r="K56" s="913"/>
      <c r="L56" s="913"/>
      <c r="M56" s="913"/>
      <c r="N56" s="913"/>
      <c r="O56" s="913"/>
      <c r="P56" s="913"/>
      <c r="Q56" s="913"/>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18" t="s">
        <v>827</v>
      </c>
      <c r="C57" s="918"/>
      <c r="D57" s="918"/>
      <c r="E57" s="918"/>
      <c r="F57" s="918"/>
      <c r="G57" s="918"/>
      <c r="H57" s="918"/>
      <c r="I57" s="918"/>
      <c r="J57" s="918"/>
      <c r="K57" s="918"/>
      <c r="L57" s="918"/>
      <c r="M57" s="918"/>
      <c r="N57" s="918"/>
      <c r="O57" s="918"/>
      <c r="P57" s="918"/>
      <c r="Q57" s="918"/>
      <c r="R57" s="918"/>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
      <c r="A58" s="254"/>
      <c r="B58" s="996" t="s">
        <v>1445</v>
      </c>
      <c r="C58" s="922"/>
      <c r="D58" s="922"/>
      <c r="E58" s="922"/>
      <c r="F58" s="922"/>
      <c r="G58" s="922"/>
      <c r="H58" s="922"/>
      <c r="I58" s="922"/>
      <c r="J58" s="922"/>
      <c r="K58" s="922"/>
      <c r="L58" s="922"/>
      <c r="M58" s="922"/>
      <c r="N58" s="922"/>
      <c r="O58" s="922"/>
      <c r="P58" s="922"/>
      <c r="Q58" s="923"/>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
      <c r="A59" s="254"/>
      <c r="B59" s="921" t="s">
        <v>804</v>
      </c>
      <c r="C59" s="923"/>
      <c r="D59" s="923"/>
      <c r="E59" s="923"/>
      <c r="F59" s="923"/>
      <c r="G59" s="923"/>
      <c r="H59" s="923"/>
      <c r="I59" s="923"/>
      <c r="J59" s="923"/>
      <c r="K59" s="923"/>
      <c r="L59" s="923"/>
      <c r="M59" s="923"/>
      <c r="N59" s="923"/>
      <c r="O59" s="923"/>
      <c r="P59" s="923"/>
      <c r="Q59" s="997"/>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
      <c r="A60" s="254"/>
      <c r="B60" s="998" t="s">
        <v>829</v>
      </c>
      <c r="C60" s="923"/>
      <c r="D60" s="923"/>
      <c r="E60" s="923"/>
      <c r="F60" s="923"/>
      <c r="G60" s="923"/>
      <c r="H60" s="923"/>
      <c r="I60" s="923"/>
      <c r="J60" s="923"/>
      <c r="K60" s="923"/>
      <c r="L60" s="923"/>
      <c r="M60" s="923"/>
      <c r="N60" s="923"/>
      <c r="O60" s="923"/>
      <c r="P60" s="923"/>
      <c r="Q60" s="923"/>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3" customWidth="1"/>
    <col min="56" max="58" width="7.42578125" style="710" customWidth="1"/>
    <col min="59" max="61" width="7.42578125" style="843" customWidth="1"/>
    <col min="62" max="62" width="7.42578125" style="134" customWidth="1"/>
    <col min="63" max="74" width="7.42578125" style="71" customWidth="1"/>
    <col min="75" max="16384" width="9.5703125" style="71"/>
  </cols>
  <sheetData>
    <row r="1" spans="1:74" ht="13.35" customHeight="1" x14ac:dyDescent="0.25">
      <c r="A1" s="901" t="s">
        <v>479</v>
      </c>
      <c r="B1" s="1032" t="s">
        <v>1399</v>
      </c>
      <c r="C1" s="967"/>
      <c r="D1" s="967"/>
      <c r="E1" s="967"/>
      <c r="F1" s="967"/>
      <c r="G1" s="967"/>
      <c r="H1" s="967"/>
      <c r="I1" s="967"/>
      <c r="J1" s="967"/>
      <c r="K1" s="967"/>
      <c r="L1" s="967"/>
      <c r="M1" s="967"/>
      <c r="N1" s="967"/>
      <c r="O1" s="967"/>
      <c r="P1" s="967"/>
      <c r="Q1" s="967"/>
      <c r="R1" s="967"/>
      <c r="S1" s="967"/>
      <c r="T1" s="967"/>
      <c r="U1" s="967"/>
      <c r="V1" s="967"/>
      <c r="W1" s="967"/>
      <c r="X1" s="967"/>
      <c r="Y1" s="967"/>
      <c r="Z1" s="967"/>
      <c r="AA1" s="967"/>
      <c r="AB1" s="967"/>
      <c r="AC1" s="967"/>
      <c r="AD1" s="967"/>
      <c r="AE1" s="967"/>
      <c r="AF1" s="967"/>
      <c r="AG1" s="967"/>
      <c r="AH1" s="967"/>
      <c r="AI1" s="967"/>
      <c r="AJ1" s="967"/>
      <c r="AK1" s="967"/>
      <c r="AL1" s="967"/>
    </row>
    <row r="2" spans="1:74" s="24"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891"/>
      <c r="AZ5" s="891"/>
      <c r="BA5" s="891"/>
      <c r="BB5" s="891"/>
      <c r="BC5" s="891"/>
      <c r="BD5" s="892"/>
      <c r="BE5" s="892"/>
      <c r="BF5" s="892"/>
      <c r="BG5" s="892"/>
      <c r="BH5" s="892"/>
      <c r="BI5" s="892"/>
      <c r="BJ5" s="502"/>
      <c r="BK5" s="502"/>
      <c r="BL5" s="502"/>
      <c r="BM5" s="502"/>
      <c r="BN5" s="502"/>
      <c r="BO5" s="502"/>
      <c r="BP5" s="502"/>
      <c r="BQ5" s="502"/>
      <c r="BR5" s="502"/>
      <c r="BS5" s="502"/>
      <c r="BT5" s="502"/>
      <c r="BU5" s="502"/>
      <c r="BV5" s="502"/>
    </row>
    <row r="6" spans="1:74" ht="11.1"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893"/>
      <c r="AZ6" s="893"/>
      <c r="BA6" s="893"/>
      <c r="BB6" s="893"/>
      <c r="BC6" s="893"/>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278</v>
      </c>
      <c r="B7" s="515" t="s">
        <v>810</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23895.886328000001</v>
      </c>
      <c r="AT7" s="347">
        <v>23941.083084000002</v>
      </c>
      <c r="AU7" s="347">
        <v>23975.924794999999</v>
      </c>
      <c r="AV7" s="347">
        <v>23978.622512999998</v>
      </c>
      <c r="AW7" s="347">
        <v>24009.095847000001</v>
      </c>
      <c r="AX7" s="347">
        <v>24045.555847</v>
      </c>
      <c r="AY7" s="358">
        <v>24094.47</v>
      </c>
      <c r="AZ7" s="358">
        <v>24138.05</v>
      </c>
      <c r="BA7" s="358">
        <v>24182.77</v>
      </c>
      <c r="BB7" s="358">
        <v>24228.26</v>
      </c>
      <c r="BC7" s="358">
        <v>24275.52</v>
      </c>
      <c r="BD7" s="358">
        <v>24324.2</v>
      </c>
      <c r="BE7" s="358">
        <v>24378.3</v>
      </c>
      <c r="BF7" s="358">
        <v>24426.79</v>
      </c>
      <c r="BG7" s="358">
        <v>24473.66</v>
      </c>
      <c r="BH7" s="358">
        <v>24522.25</v>
      </c>
      <c r="BI7" s="358">
        <v>24563.43</v>
      </c>
      <c r="BJ7" s="358">
        <v>24600.53</v>
      </c>
      <c r="BK7" s="358">
        <v>24627.55</v>
      </c>
      <c r="BL7" s="358">
        <v>24660.97</v>
      </c>
      <c r="BM7" s="358">
        <v>24694.81</v>
      </c>
      <c r="BN7" s="358">
        <v>24731.83</v>
      </c>
      <c r="BO7" s="358">
        <v>24764.41</v>
      </c>
      <c r="BP7" s="358">
        <v>24795.32</v>
      </c>
      <c r="BQ7" s="358">
        <v>24822.05</v>
      </c>
      <c r="BR7" s="358">
        <v>24851.53</v>
      </c>
      <c r="BS7" s="358">
        <v>24881.23</v>
      </c>
      <c r="BT7" s="358">
        <v>24911.58</v>
      </c>
      <c r="BU7" s="358">
        <v>24941.41</v>
      </c>
      <c r="BV7" s="358">
        <v>24971.15</v>
      </c>
    </row>
    <row r="8" spans="1:74" ht="11.1"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486</v>
      </c>
      <c r="B9" s="515" t="s">
        <v>810</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16527.7</v>
      </c>
      <c r="AT9" s="347">
        <v>16568.2</v>
      </c>
      <c r="AU9" s="347">
        <v>16574.8</v>
      </c>
      <c r="AV9" s="347">
        <v>16593.216295999999</v>
      </c>
      <c r="AW9" s="347">
        <v>16619.070741</v>
      </c>
      <c r="AX9" s="347">
        <v>16649.542963</v>
      </c>
      <c r="AY9" s="358">
        <v>16690.32</v>
      </c>
      <c r="AZ9" s="358">
        <v>16725.759999999998</v>
      </c>
      <c r="BA9" s="358">
        <v>16761.560000000001</v>
      </c>
      <c r="BB9" s="358">
        <v>16799.75</v>
      </c>
      <c r="BC9" s="358">
        <v>16834.71</v>
      </c>
      <c r="BD9" s="358">
        <v>16868.5</v>
      </c>
      <c r="BE9" s="358">
        <v>16901.47</v>
      </c>
      <c r="BF9" s="358">
        <v>16932.63</v>
      </c>
      <c r="BG9" s="358">
        <v>16962.349999999999</v>
      </c>
      <c r="BH9" s="358">
        <v>16991.7</v>
      </c>
      <c r="BI9" s="358">
        <v>17017.71</v>
      </c>
      <c r="BJ9" s="358">
        <v>17041.47</v>
      </c>
      <c r="BK9" s="358">
        <v>17057.71</v>
      </c>
      <c r="BL9" s="358">
        <v>17080.91</v>
      </c>
      <c r="BM9" s="358">
        <v>17105.8</v>
      </c>
      <c r="BN9" s="358">
        <v>17134.11</v>
      </c>
      <c r="BO9" s="358">
        <v>17161.099999999999</v>
      </c>
      <c r="BP9" s="358">
        <v>17188.48</v>
      </c>
      <c r="BQ9" s="358">
        <v>17216.240000000002</v>
      </c>
      <c r="BR9" s="358">
        <v>17244.45</v>
      </c>
      <c r="BS9" s="358">
        <v>17273.080000000002</v>
      </c>
      <c r="BT9" s="358">
        <v>17301.830000000002</v>
      </c>
      <c r="BU9" s="358">
        <v>17331.53</v>
      </c>
      <c r="BV9" s="358">
        <v>17361.89</v>
      </c>
    </row>
    <row r="10" spans="1:74" ht="11.1"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288</v>
      </c>
      <c r="B11" s="515" t="s">
        <v>810</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4392.3204297000002</v>
      </c>
      <c r="AT11" s="347">
        <v>4392.4889105000002</v>
      </c>
      <c r="AU11" s="347">
        <v>4389.2036509</v>
      </c>
      <c r="AV11" s="347">
        <v>4374.1312193000003</v>
      </c>
      <c r="AW11" s="347">
        <v>4370.1885525999996</v>
      </c>
      <c r="AX11" s="347">
        <v>4369.0422193000004</v>
      </c>
      <c r="AY11" s="358">
        <v>4371.7669999999998</v>
      </c>
      <c r="AZ11" s="358">
        <v>4375.4070000000002</v>
      </c>
      <c r="BA11" s="358">
        <v>4381.0379999999996</v>
      </c>
      <c r="BB11" s="358">
        <v>4391.0320000000002</v>
      </c>
      <c r="BC11" s="358">
        <v>4398.8649999999998</v>
      </c>
      <c r="BD11" s="358">
        <v>4406.91</v>
      </c>
      <c r="BE11" s="358">
        <v>4415.32</v>
      </c>
      <c r="BF11" s="358">
        <v>4423.6719999999996</v>
      </c>
      <c r="BG11" s="358">
        <v>4432.12</v>
      </c>
      <c r="BH11" s="358">
        <v>4441.4539999999997</v>
      </c>
      <c r="BI11" s="358">
        <v>4449.5020000000004</v>
      </c>
      <c r="BJ11" s="358">
        <v>4457.0550000000003</v>
      </c>
      <c r="BK11" s="358">
        <v>4463.9769999999999</v>
      </c>
      <c r="BL11" s="358">
        <v>4470.6390000000001</v>
      </c>
      <c r="BM11" s="358">
        <v>4476.9040000000005</v>
      </c>
      <c r="BN11" s="358">
        <v>4482.2889999999998</v>
      </c>
      <c r="BO11" s="358">
        <v>4488.1270000000004</v>
      </c>
      <c r="BP11" s="358">
        <v>4493.933</v>
      </c>
      <c r="BQ11" s="358">
        <v>4499.7650000000003</v>
      </c>
      <c r="BR11" s="358">
        <v>4505.4639999999999</v>
      </c>
      <c r="BS11" s="358">
        <v>4511.0870000000004</v>
      </c>
      <c r="BT11" s="358">
        <v>4516.2079999999996</v>
      </c>
      <c r="BU11" s="358">
        <v>4522.0020000000004</v>
      </c>
      <c r="BV11" s="358">
        <v>4528.0410000000002</v>
      </c>
    </row>
    <row r="12" spans="1:74" ht="11.1"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57"/>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290</v>
      </c>
      <c r="B13" s="515" t="s">
        <v>810</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-64.742113333000006</v>
      </c>
      <c r="AT13" s="499">
        <v>-58.216720000000002</v>
      </c>
      <c r="AU13" s="499">
        <v>-42.090456666999998</v>
      </c>
      <c r="AV13" s="499">
        <v>9.8889836296000002</v>
      </c>
      <c r="AW13" s="499">
        <v>25.527756741000001</v>
      </c>
      <c r="AX13" s="499">
        <v>31.078169630000001</v>
      </c>
      <c r="AY13" s="353">
        <v>10.116231778</v>
      </c>
      <c r="AZ13" s="353">
        <v>7.8079171111000001</v>
      </c>
      <c r="BA13" s="353">
        <v>7.7292351111000004</v>
      </c>
      <c r="BB13" s="353">
        <v>10.023016296</v>
      </c>
      <c r="BC13" s="353">
        <v>14.296476740999999</v>
      </c>
      <c r="BD13" s="353">
        <v>20.692446962999998</v>
      </c>
      <c r="BE13" s="353">
        <v>30.683803703999999</v>
      </c>
      <c r="BF13" s="353">
        <v>40.220135925999998</v>
      </c>
      <c r="BG13" s="353">
        <v>50.774320369999998</v>
      </c>
      <c r="BH13" s="353">
        <v>65.357605926000005</v>
      </c>
      <c r="BI13" s="353">
        <v>75.689058148000001</v>
      </c>
      <c r="BJ13" s="353">
        <v>84.779925926000004</v>
      </c>
      <c r="BK13" s="353">
        <v>92.397908518999998</v>
      </c>
      <c r="BL13" s="353">
        <v>99.181832963000005</v>
      </c>
      <c r="BM13" s="353">
        <v>104.89939852000001</v>
      </c>
      <c r="BN13" s="353">
        <v>109.37164074</v>
      </c>
      <c r="BO13" s="353">
        <v>113.09071185000001</v>
      </c>
      <c r="BP13" s="353">
        <v>115.87764740999999</v>
      </c>
      <c r="BQ13" s="353">
        <v>116.90838519</v>
      </c>
      <c r="BR13" s="353">
        <v>118.44909629999999</v>
      </c>
      <c r="BS13" s="353">
        <v>119.67571852</v>
      </c>
      <c r="BT13" s="353">
        <v>121.26872593</v>
      </c>
      <c r="BU13" s="353">
        <v>121.35681481</v>
      </c>
      <c r="BV13" s="353">
        <v>120.62045926</v>
      </c>
    </row>
    <row r="14" spans="1:74" ht="11.1"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512</v>
      </c>
      <c r="B15" s="515" t="s">
        <v>810</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4002.3098885999998</v>
      </c>
      <c r="AT15" s="347">
        <v>4000.7542217999999</v>
      </c>
      <c r="AU15" s="347">
        <v>3995.4643884000002</v>
      </c>
      <c r="AV15" s="347">
        <v>3968.601944</v>
      </c>
      <c r="AW15" s="347">
        <v>3969.2226107000001</v>
      </c>
      <c r="AX15" s="347">
        <v>3979.487944</v>
      </c>
      <c r="AY15" s="358">
        <v>4019.8490000000002</v>
      </c>
      <c r="AZ15" s="358">
        <v>4034.0650000000001</v>
      </c>
      <c r="BA15" s="358">
        <v>4042.5880000000002</v>
      </c>
      <c r="BB15" s="358">
        <v>4038.0360000000001</v>
      </c>
      <c r="BC15" s="358">
        <v>4040.7069999999999</v>
      </c>
      <c r="BD15" s="358">
        <v>4043.221</v>
      </c>
      <c r="BE15" s="358">
        <v>4045.9059999999999</v>
      </c>
      <c r="BF15" s="358">
        <v>4047.8580000000002</v>
      </c>
      <c r="BG15" s="358">
        <v>4049.4059999999999</v>
      </c>
      <c r="BH15" s="358">
        <v>4050.0749999999998</v>
      </c>
      <c r="BI15" s="358">
        <v>4051.1709999999998</v>
      </c>
      <c r="BJ15" s="358">
        <v>4052.2179999999998</v>
      </c>
      <c r="BK15" s="358">
        <v>4053.41</v>
      </c>
      <c r="BL15" s="358">
        <v>4054.2159999999999</v>
      </c>
      <c r="BM15" s="358">
        <v>4054.8290000000002</v>
      </c>
      <c r="BN15" s="358">
        <v>4055.1709999999998</v>
      </c>
      <c r="BO15" s="358">
        <v>4055.4580000000001</v>
      </c>
      <c r="BP15" s="358">
        <v>4055.6109999999999</v>
      </c>
      <c r="BQ15" s="358">
        <v>4055.7710000000002</v>
      </c>
      <c r="BR15" s="358">
        <v>4055.5509999999999</v>
      </c>
      <c r="BS15" s="358">
        <v>4055.0920000000001</v>
      </c>
      <c r="BT15" s="358">
        <v>4054.1289999999999</v>
      </c>
      <c r="BU15" s="358">
        <v>4053.3879999999999</v>
      </c>
      <c r="BV15" s="358">
        <v>4052.6060000000002</v>
      </c>
    </row>
    <row r="16" spans="1:74" ht="11.1"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513</v>
      </c>
      <c r="B17" s="515" t="s">
        <v>810</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2672.3025137</v>
      </c>
      <c r="AT17" s="347">
        <v>2682.0281688999999</v>
      </c>
      <c r="AU17" s="347">
        <v>2690.0821632000002</v>
      </c>
      <c r="AV17" s="347">
        <v>2695.2030227</v>
      </c>
      <c r="AW17" s="347">
        <v>2700.8598004</v>
      </c>
      <c r="AX17" s="347">
        <v>2705.7910227000002</v>
      </c>
      <c r="AY17" s="358">
        <v>2706.4110000000001</v>
      </c>
      <c r="AZ17" s="358">
        <v>2712.58</v>
      </c>
      <c r="BA17" s="358">
        <v>2720.7139999999999</v>
      </c>
      <c r="BB17" s="358">
        <v>2733.002</v>
      </c>
      <c r="BC17" s="358">
        <v>2743.4209999999998</v>
      </c>
      <c r="BD17" s="358">
        <v>2754.1610000000001</v>
      </c>
      <c r="BE17" s="358">
        <v>2766.134</v>
      </c>
      <c r="BF17" s="358">
        <v>2776.8339999999998</v>
      </c>
      <c r="BG17" s="358">
        <v>2787.174</v>
      </c>
      <c r="BH17" s="358">
        <v>2797.0059999999999</v>
      </c>
      <c r="BI17" s="358">
        <v>2806.732</v>
      </c>
      <c r="BJ17" s="358">
        <v>2816.2049999999999</v>
      </c>
      <c r="BK17" s="358">
        <v>2825.0569999999998</v>
      </c>
      <c r="BL17" s="358">
        <v>2834.3029999999999</v>
      </c>
      <c r="BM17" s="358">
        <v>2843.5740000000001</v>
      </c>
      <c r="BN17" s="358">
        <v>2853.2359999999999</v>
      </c>
      <c r="BO17" s="358">
        <v>2862.2820000000002</v>
      </c>
      <c r="BP17" s="358">
        <v>2871.078</v>
      </c>
      <c r="BQ17" s="358">
        <v>2879.3760000000002</v>
      </c>
      <c r="BR17" s="358">
        <v>2887.8580000000002</v>
      </c>
      <c r="BS17" s="358">
        <v>2896.2759999999998</v>
      </c>
      <c r="BT17" s="358">
        <v>2904.154</v>
      </c>
      <c r="BU17" s="358">
        <v>2912.8009999999999</v>
      </c>
      <c r="BV17" s="358">
        <v>2921.741</v>
      </c>
    </row>
    <row r="18" spans="1:74" ht="11.1"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514</v>
      </c>
      <c r="B19" s="515" t="s">
        <v>810</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3662.2123667999999</v>
      </c>
      <c r="AT19" s="347">
        <v>3653.3209213</v>
      </c>
      <c r="AU19" s="347">
        <v>3652.0256985999999</v>
      </c>
      <c r="AV19" s="347">
        <v>3662.6806252000001</v>
      </c>
      <c r="AW19" s="347">
        <v>3673.3124029999999</v>
      </c>
      <c r="AX19" s="347">
        <v>3688.2749585000001</v>
      </c>
      <c r="AY19" s="358">
        <v>3716.0479999999998</v>
      </c>
      <c r="AZ19" s="358">
        <v>3733.3119999999999</v>
      </c>
      <c r="BA19" s="358">
        <v>3748.547</v>
      </c>
      <c r="BB19" s="358">
        <v>3760.4920000000002</v>
      </c>
      <c r="BC19" s="358">
        <v>3772.6149999999998</v>
      </c>
      <c r="BD19" s="358">
        <v>3783.6550000000002</v>
      </c>
      <c r="BE19" s="358">
        <v>3791.68</v>
      </c>
      <c r="BF19" s="358">
        <v>3802.0039999999999</v>
      </c>
      <c r="BG19" s="358">
        <v>3812.694</v>
      </c>
      <c r="BH19" s="358">
        <v>3823.6640000000002</v>
      </c>
      <c r="BI19" s="358">
        <v>3835.1509999999998</v>
      </c>
      <c r="BJ19" s="358">
        <v>3847.069</v>
      </c>
      <c r="BK19" s="358">
        <v>3860.1060000000002</v>
      </c>
      <c r="BL19" s="358">
        <v>3872.37</v>
      </c>
      <c r="BM19" s="358">
        <v>3884.547</v>
      </c>
      <c r="BN19" s="358">
        <v>3894.5329999999999</v>
      </c>
      <c r="BO19" s="358">
        <v>3908.1190000000001</v>
      </c>
      <c r="BP19" s="358">
        <v>3923.1990000000001</v>
      </c>
      <c r="BQ19" s="358">
        <v>3942.5439999999999</v>
      </c>
      <c r="BR19" s="358">
        <v>3958.5329999999999</v>
      </c>
      <c r="BS19" s="358">
        <v>3973.9369999999999</v>
      </c>
      <c r="BT19" s="358">
        <v>3986.7350000000001</v>
      </c>
      <c r="BU19" s="358">
        <v>4002.4870000000001</v>
      </c>
      <c r="BV19" s="358">
        <v>4019.1709999999998</v>
      </c>
    </row>
    <row r="20" spans="1:74" ht="11.1"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504"/>
      <c r="AZ20" s="504"/>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282</v>
      </c>
      <c r="B21" s="515" t="s">
        <v>810</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18168.599999999999</v>
      </c>
      <c r="AQ21" s="347">
        <v>18041.7</v>
      </c>
      <c r="AR21" s="347">
        <v>18036.2</v>
      </c>
      <c r="AS21" s="347">
        <v>18084.5</v>
      </c>
      <c r="AT21" s="347">
        <v>18105.099999999999</v>
      </c>
      <c r="AU21" s="347">
        <v>18116.099999999999</v>
      </c>
      <c r="AV21" s="347">
        <v>18075.607407</v>
      </c>
      <c r="AW21" s="347">
        <v>18114.268519000001</v>
      </c>
      <c r="AX21" s="347">
        <v>18184.014073999999</v>
      </c>
      <c r="AY21" s="358">
        <v>18348.53</v>
      </c>
      <c r="AZ21" s="358">
        <v>18432.68</v>
      </c>
      <c r="BA21" s="358">
        <v>18500.150000000001</v>
      </c>
      <c r="BB21" s="358">
        <v>18529.830000000002</v>
      </c>
      <c r="BC21" s="358">
        <v>18579.77</v>
      </c>
      <c r="BD21" s="358">
        <v>18628.86</v>
      </c>
      <c r="BE21" s="358">
        <v>18674.91</v>
      </c>
      <c r="BF21" s="358">
        <v>18723.939999999999</v>
      </c>
      <c r="BG21" s="358">
        <v>18773.75</v>
      </c>
      <c r="BH21" s="358">
        <v>18828.09</v>
      </c>
      <c r="BI21" s="358">
        <v>18876.669999999998</v>
      </c>
      <c r="BJ21" s="358">
        <v>18923.23</v>
      </c>
      <c r="BK21" s="358">
        <v>18964.75</v>
      </c>
      <c r="BL21" s="358">
        <v>19009.53</v>
      </c>
      <c r="BM21" s="358">
        <v>19054.55</v>
      </c>
      <c r="BN21" s="358">
        <v>19102.64</v>
      </c>
      <c r="BO21" s="358">
        <v>19146.009999999998</v>
      </c>
      <c r="BP21" s="358">
        <v>19187.490000000002</v>
      </c>
      <c r="BQ21" s="358">
        <v>19227.22</v>
      </c>
      <c r="BR21" s="358">
        <v>19264.810000000001</v>
      </c>
      <c r="BS21" s="358">
        <v>19300.39</v>
      </c>
      <c r="BT21" s="358">
        <v>19325.849999999999</v>
      </c>
      <c r="BU21" s="358">
        <v>19363.52</v>
      </c>
      <c r="BV21" s="358">
        <v>19405.28</v>
      </c>
    </row>
    <row r="22" spans="1:74" ht="11.1"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57"/>
      <c r="AZ22" s="357"/>
      <c r="BA22" s="357"/>
      <c r="BB22" s="357"/>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295</v>
      </c>
      <c r="B23" s="510" t="s">
        <v>1058</v>
      </c>
      <c r="C23" s="343">
        <v>150.006</v>
      </c>
      <c r="D23" s="343">
        <v>150.875</v>
      </c>
      <c r="E23" s="343">
        <v>151.346</v>
      </c>
      <c r="F23" s="343">
        <v>151.65100000000001</v>
      </c>
      <c r="G23" s="343">
        <v>151.892</v>
      </c>
      <c r="H23" s="343">
        <v>152.35300000000001</v>
      </c>
      <c r="I23" s="343">
        <v>153.04900000000001</v>
      </c>
      <c r="J23" s="343">
        <v>153.286</v>
      </c>
      <c r="K23" s="343">
        <v>153.51300000000001</v>
      </c>
      <c r="L23" s="343">
        <v>153.91300000000001</v>
      </c>
      <c r="M23" s="343">
        <v>154.21</v>
      </c>
      <c r="N23" s="343">
        <v>154.33600000000001</v>
      </c>
      <c r="O23" s="343">
        <v>154.78</v>
      </c>
      <c r="P23" s="343">
        <v>155.08600000000001</v>
      </c>
      <c r="Q23" s="343">
        <v>155.17099999999999</v>
      </c>
      <c r="R23" s="343">
        <v>155.387</v>
      </c>
      <c r="S23" s="343">
        <v>155.614</v>
      </c>
      <c r="T23" s="343">
        <v>155.87100000000001</v>
      </c>
      <c r="U23" s="343">
        <v>156.01900000000001</v>
      </c>
      <c r="V23" s="343">
        <v>156.17599999999999</v>
      </c>
      <c r="W23" s="343">
        <v>156.334</v>
      </c>
      <c r="X23" s="343">
        <v>156.52000000000001</v>
      </c>
      <c r="Y23" s="343">
        <v>156.661</v>
      </c>
      <c r="Z23" s="343">
        <v>156.93</v>
      </c>
      <c r="AA23" s="343">
        <v>157.04900000000001</v>
      </c>
      <c r="AB23" s="343">
        <v>157.27099999999999</v>
      </c>
      <c r="AC23" s="343">
        <v>157.517</v>
      </c>
      <c r="AD23" s="343">
        <v>157.63499999999999</v>
      </c>
      <c r="AE23" s="343">
        <v>157.828</v>
      </c>
      <c r="AF23" s="343">
        <v>157.91499999999999</v>
      </c>
      <c r="AG23" s="343">
        <v>158.00299999999999</v>
      </c>
      <c r="AH23" s="343">
        <v>158.07400000000001</v>
      </c>
      <c r="AI23" s="343">
        <v>158.31399999999999</v>
      </c>
      <c r="AJ23" s="343">
        <v>158.358</v>
      </c>
      <c r="AK23" s="343">
        <v>158.619</v>
      </c>
      <c r="AL23" s="343">
        <v>158.94200000000001</v>
      </c>
      <c r="AM23" s="343">
        <v>159.053</v>
      </c>
      <c r="AN23" s="343">
        <v>159.155</v>
      </c>
      <c r="AO23" s="343">
        <v>159.27500000000001</v>
      </c>
      <c r="AP23" s="343">
        <v>159.43299999999999</v>
      </c>
      <c r="AQ23" s="343">
        <v>159.452</v>
      </c>
      <c r="AR23" s="343">
        <v>159.43899999999999</v>
      </c>
      <c r="AS23" s="343">
        <v>159.511</v>
      </c>
      <c r="AT23" s="343">
        <v>159.50700000000001</v>
      </c>
      <c r="AU23" s="343">
        <v>159.626</v>
      </c>
      <c r="AV23" s="343">
        <v>159.55916296000001</v>
      </c>
      <c r="AW23" s="343">
        <v>159.60070741000001</v>
      </c>
      <c r="AX23" s="343">
        <v>159.66382963000001</v>
      </c>
      <c r="AY23" s="354">
        <v>159.77529999999999</v>
      </c>
      <c r="AZ23" s="354">
        <v>159.86150000000001</v>
      </c>
      <c r="BA23" s="354">
        <v>159.94919999999999</v>
      </c>
      <c r="BB23" s="354">
        <v>160.03190000000001</v>
      </c>
      <c r="BC23" s="354">
        <v>160.1276</v>
      </c>
      <c r="BD23" s="354">
        <v>160.2296</v>
      </c>
      <c r="BE23" s="354">
        <v>160.34399999999999</v>
      </c>
      <c r="BF23" s="354">
        <v>160.45429999999999</v>
      </c>
      <c r="BG23" s="354">
        <v>160.56649999999999</v>
      </c>
      <c r="BH23" s="354">
        <v>160.6962</v>
      </c>
      <c r="BI23" s="354">
        <v>160.8005</v>
      </c>
      <c r="BJ23" s="354">
        <v>160.89500000000001</v>
      </c>
      <c r="BK23" s="354">
        <v>160.97399999999999</v>
      </c>
      <c r="BL23" s="354">
        <v>161.0532</v>
      </c>
      <c r="BM23" s="354">
        <v>161.1267</v>
      </c>
      <c r="BN23" s="354">
        <v>161.20099999999999</v>
      </c>
      <c r="BO23" s="354">
        <v>161.25880000000001</v>
      </c>
      <c r="BP23" s="354">
        <v>161.3064</v>
      </c>
      <c r="BQ23" s="354">
        <v>161.33439999999999</v>
      </c>
      <c r="BR23" s="354">
        <v>161.36850000000001</v>
      </c>
      <c r="BS23" s="354">
        <v>161.39940000000001</v>
      </c>
      <c r="BT23" s="354">
        <v>161.42850000000001</v>
      </c>
      <c r="BU23" s="354">
        <v>161.45189999999999</v>
      </c>
      <c r="BV23" s="354">
        <v>161.4708</v>
      </c>
    </row>
    <row r="24" spans="1:74" s="78" customFormat="1" ht="11.1"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54"/>
      <c r="AZ24" s="354"/>
      <c r="BA24" s="354"/>
      <c r="BB24" s="354"/>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488</v>
      </c>
      <c r="B25" s="510" t="s">
        <v>1059</v>
      </c>
      <c r="C25" s="343">
        <v>4</v>
      </c>
      <c r="D25" s="343">
        <v>3.8</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3.8</v>
      </c>
      <c r="X25" s="343">
        <v>3.9</v>
      </c>
      <c r="Y25" s="343">
        <v>3.7</v>
      </c>
      <c r="Z25" s="343">
        <v>3.8</v>
      </c>
      <c r="AA25" s="343">
        <v>3.7</v>
      </c>
      <c r="AB25" s="343">
        <v>3.9</v>
      </c>
      <c r="AC25" s="343">
        <v>3.9</v>
      </c>
      <c r="AD25" s="343">
        <v>3.9</v>
      </c>
      <c r="AE25" s="343">
        <v>4</v>
      </c>
      <c r="AF25" s="343">
        <v>4.0999999999999996</v>
      </c>
      <c r="AG25" s="343">
        <v>4.2</v>
      </c>
      <c r="AH25" s="343">
        <v>4.2</v>
      </c>
      <c r="AI25" s="343">
        <v>4.0999999999999996</v>
      </c>
      <c r="AJ25" s="343">
        <v>4.0999999999999996</v>
      </c>
      <c r="AK25" s="343">
        <v>4.2</v>
      </c>
      <c r="AL25" s="343">
        <v>4.0999999999999996</v>
      </c>
      <c r="AM25" s="343">
        <v>4</v>
      </c>
      <c r="AN25" s="343">
        <v>4.0999999999999996</v>
      </c>
      <c r="AO25" s="343">
        <v>4.2</v>
      </c>
      <c r="AP25" s="343">
        <v>4.2</v>
      </c>
      <c r="AQ25" s="343">
        <v>4.2</v>
      </c>
      <c r="AR25" s="343">
        <v>4.0999999999999996</v>
      </c>
      <c r="AS25" s="343">
        <v>4.2</v>
      </c>
      <c r="AT25" s="343">
        <v>4.3</v>
      </c>
      <c r="AU25" s="343">
        <v>4.4000000000000004</v>
      </c>
      <c r="AV25" s="343">
        <v>4.3834147407000001</v>
      </c>
      <c r="AW25" s="343">
        <v>4.4182411852000003</v>
      </c>
      <c r="AX25" s="343">
        <v>4.4489390741000001</v>
      </c>
      <c r="AY25" s="354">
        <v>4.4790270000000003</v>
      </c>
      <c r="AZ25" s="354">
        <v>4.4988289999999997</v>
      </c>
      <c r="BA25" s="354">
        <v>4.511863</v>
      </c>
      <c r="BB25" s="354">
        <v>4.5107790000000003</v>
      </c>
      <c r="BC25" s="354">
        <v>4.5157910000000001</v>
      </c>
      <c r="BD25" s="354">
        <v>4.5195480000000003</v>
      </c>
      <c r="BE25" s="354">
        <v>4.5259349999999996</v>
      </c>
      <c r="BF25" s="354">
        <v>4.5242690000000003</v>
      </c>
      <c r="BG25" s="354">
        <v>4.5184350000000002</v>
      </c>
      <c r="BH25" s="354">
        <v>4.5026799999999998</v>
      </c>
      <c r="BI25" s="354">
        <v>4.4928229999999996</v>
      </c>
      <c r="BJ25" s="354">
        <v>4.4831130000000003</v>
      </c>
      <c r="BK25" s="354">
        <v>4.4735069999999997</v>
      </c>
      <c r="BL25" s="354">
        <v>4.4641209999999996</v>
      </c>
      <c r="BM25" s="354">
        <v>4.4549120000000002</v>
      </c>
      <c r="BN25" s="354">
        <v>4.4444210000000002</v>
      </c>
      <c r="BO25" s="354">
        <v>4.436661</v>
      </c>
      <c r="BP25" s="354">
        <v>4.4301729999999999</v>
      </c>
      <c r="BQ25" s="354">
        <v>4.4251300000000002</v>
      </c>
      <c r="BR25" s="354">
        <v>4.4210539999999998</v>
      </c>
      <c r="BS25" s="354">
        <v>4.4181179999999998</v>
      </c>
      <c r="BT25" s="354">
        <v>4.4173109999999998</v>
      </c>
      <c r="BU25" s="354">
        <v>4.4159160000000002</v>
      </c>
      <c r="BV25" s="354">
        <v>4.4149229999999999</v>
      </c>
    </row>
    <row r="26" spans="1:74" ht="11.1"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490</v>
      </c>
      <c r="B27" s="510" t="s">
        <v>1060</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1.429</v>
      </c>
      <c r="AT27" s="341">
        <v>1.3069999999999999</v>
      </c>
      <c r="AU27" s="341">
        <v>1.337779037</v>
      </c>
      <c r="AV27" s="341">
        <v>1.3178246667</v>
      </c>
      <c r="AW27" s="341">
        <v>1.3108550000000001</v>
      </c>
      <c r="AX27" s="341">
        <v>1.3079143333000001</v>
      </c>
      <c r="AY27" s="352">
        <v>1.315474</v>
      </c>
      <c r="AZ27" s="352">
        <v>1.3157380000000001</v>
      </c>
      <c r="BA27" s="352">
        <v>1.315178</v>
      </c>
      <c r="BB27" s="352">
        <v>1.3127580000000001</v>
      </c>
      <c r="BC27" s="352">
        <v>1.311326</v>
      </c>
      <c r="BD27" s="352">
        <v>1.3098449999999999</v>
      </c>
      <c r="BE27" s="352">
        <v>1.306856</v>
      </c>
      <c r="BF27" s="352">
        <v>1.3063750000000001</v>
      </c>
      <c r="BG27" s="352">
        <v>1.3069409999999999</v>
      </c>
      <c r="BH27" s="352">
        <v>1.3096680000000001</v>
      </c>
      <c r="BI27" s="352">
        <v>1.3114939999999999</v>
      </c>
      <c r="BJ27" s="352">
        <v>1.3135330000000001</v>
      </c>
      <c r="BK27" s="352">
        <v>1.3172839999999999</v>
      </c>
      <c r="BL27" s="352">
        <v>1.318622</v>
      </c>
      <c r="BM27" s="352">
        <v>1.3190470000000001</v>
      </c>
      <c r="BN27" s="352">
        <v>1.3169679999999999</v>
      </c>
      <c r="BO27" s="352">
        <v>1.3167599999999999</v>
      </c>
      <c r="BP27" s="352">
        <v>1.3168310000000001</v>
      </c>
      <c r="BQ27" s="352">
        <v>1.3177460000000001</v>
      </c>
      <c r="BR27" s="352">
        <v>1.317955</v>
      </c>
      <c r="BS27" s="352">
        <v>1.3180210000000001</v>
      </c>
      <c r="BT27" s="352">
        <v>1.3187739999999999</v>
      </c>
      <c r="BU27" s="352">
        <v>1.317933</v>
      </c>
      <c r="BV27" s="352">
        <v>1.3163279999999999</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297</v>
      </c>
      <c r="B30" s="511" t="s">
        <v>296</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100.9773</v>
      </c>
      <c r="AR30" s="343">
        <v>101.428</v>
      </c>
      <c r="AS30" s="343">
        <v>101.59099999999999</v>
      </c>
      <c r="AT30" s="343">
        <v>101.33</v>
      </c>
      <c r="AU30" s="343">
        <v>101.42789999999999</v>
      </c>
      <c r="AV30" s="343">
        <v>101.2611</v>
      </c>
      <c r="AW30" s="343">
        <v>101.15083333</v>
      </c>
      <c r="AX30" s="343">
        <v>101.03096667</v>
      </c>
      <c r="AY30" s="354">
        <v>100.8494</v>
      </c>
      <c r="AZ30" s="354">
        <v>100.74939999999999</v>
      </c>
      <c r="BA30" s="354">
        <v>100.6789</v>
      </c>
      <c r="BB30" s="354">
        <v>100.63</v>
      </c>
      <c r="BC30" s="354">
        <v>100.62430000000001</v>
      </c>
      <c r="BD30" s="354">
        <v>100.6541</v>
      </c>
      <c r="BE30" s="354">
        <v>100.7561</v>
      </c>
      <c r="BF30" s="354">
        <v>100.82899999999999</v>
      </c>
      <c r="BG30" s="354">
        <v>100.9096</v>
      </c>
      <c r="BH30" s="354">
        <v>101.0307</v>
      </c>
      <c r="BI30" s="354">
        <v>101.1023</v>
      </c>
      <c r="BJ30" s="354">
        <v>101.15689999999999</v>
      </c>
      <c r="BK30" s="354">
        <v>101.1717</v>
      </c>
      <c r="BL30" s="354">
        <v>101.2099</v>
      </c>
      <c r="BM30" s="354">
        <v>101.24850000000001</v>
      </c>
      <c r="BN30" s="354">
        <v>101.31319999999999</v>
      </c>
      <c r="BO30" s="354">
        <v>101.33329999999999</v>
      </c>
      <c r="BP30" s="354">
        <v>101.33450000000001</v>
      </c>
      <c r="BQ30" s="354">
        <v>101.2706</v>
      </c>
      <c r="BR30" s="354">
        <v>101.2687</v>
      </c>
      <c r="BS30" s="354">
        <v>101.2825</v>
      </c>
      <c r="BT30" s="354">
        <v>101.34699999999999</v>
      </c>
      <c r="BU30" s="354">
        <v>101.36620000000001</v>
      </c>
      <c r="BV30" s="354">
        <v>101.375</v>
      </c>
    </row>
    <row r="31" spans="1:74" ht="11.1" customHeight="1" x14ac:dyDescent="0.2">
      <c r="A31" s="130" t="s">
        <v>283</v>
      </c>
      <c r="B31" s="515" t="s">
        <v>1061</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97.249300000000005</v>
      </c>
      <c r="AR31" s="343">
        <v>97.536299999999997</v>
      </c>
      <c r="AS31" s="343">
        <v>97.713499999999996</v>
      </c>
      <c r="AT31" s="343">
        <v>97.790400000000005</v>
      </c>
      <c r="AU31" s="343">
        <v>97.770799999999994</v>
      </c>
      <c r="AV31" s="343">
        <v>97.666746666999998</v>
      </c>
      <c r="AW31" s="343">
        <v>97.606253332999998</v>
      </c>
      <c r="AX31" s="343">
        <v>97.536910000000006</v>
      </c>
      <c r="AY31" s="354">
        <v>97.390839999999997</v>
      </c>
      <c r="AZ31" s="354">
        <v>97.354709999999997</v>
      </c>
      <c r="BA31" s="354">
        <v>97.360619999999997</v>
      </c>
      <c r="BB31" s="354">
        <v>97.423289999999994</v>
      </c>
      <c r="BC31" s="354">
        <v>97.502290000000002</v>
      </c>
      <c r="BD31" s="354">
        <v>97.61233</v>
      </c>
      <c r="BE31" s="354">
        <v>97.79325</v>
      </c>
      <c r="BF31" s="354">
        <v>97.935460000000006</v>
      </c>
      <c r="BG31" s="354">
        <v>98.078819999999993</v>
      </c>
      <c r="BH31" s="354">
        <v>98.262990000000002</v>
      </c>
      <c r="BI31" s="354">
        <v>98.378860000000003</v>
      </c>
      <c r="BJ31" s="354">
        <v>98.466120000000004</v>
      </c>
      <c r="BK31" s="354">
        <v>98.468010000000007</v>
      </c>
      <c r="BL31" s="354">
        <v>98.540599999999998</v>
      </c>
      <c r="BM31" s="354">
        <v>98.627139999999997</v>
      </c>
      <c r="BN31" s="354">
        <v>98.789760000000001</v>
      </c>
      <c r="BO31" s="354">
        <v>98.857590000000002</v>
      </c>
      <c r="BP31" s="354">
        <v>98.892759999999996</v>
      </c>
      <c r="BQ31" s="354">
        <v>98.844890000000007</v>
      </c>
      <c r="BR31" s="354">
        <v>98.852549999999994</v>
      </c>
      <c r="BS31" s="354">
        <v>98.865340000000003</v>
      </c>
      <c r="BT31" s="354">
        <v>98.917010000000005</v>
      </c>
      <c r="BU31" s="354">
        <v>98.914770000000004</v>
      </c>
      <c r="BV31" s="354">
        <v>98.892380000000003</v>
      </c>
    </row>
    <row r="32" spans="1:74" ht="11.1" customHeight="1" x14ac:dyDescent="0.2">
      <c r="A32" s="266" t="s">
        <v>503</v>
      </c>
      <c r="B32" s="516" t="s">
        <v>1055</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104.14019999999999</v>
      </c>
      <c r="AR32" s="343">
        <v>104.00579999999999</v>
      </c>
      <c r="AS32" s="343">
        <v>104.43259999999999</v>
      </c>
      <c r="AT32" s="343">
        <v>104.5172</v>
      </c>
      <c r="AU32" s="343">
        <v>104.21169999999999</v>
      </c>
      <c r="AV32" s="343">
        <v>104.59241111</v>
      </c>
      <c r="AW32" s="343">
        <v>104.66347777999999</v>
      </c>
      <c r="AX32" s="343">
        <v>104.71561111</v>
      </c>
      <c r="AY32" s="354">
        <v>104.7086</v>
      </c>
      <c r="AZ32" s="354">
        <v>104.753</v>
      </c>
      <c r="BA32" s="354">
        <v>104.8087</v>
      </c>
      <c r="BB32" s="354">
        <v>104.8899</v>
      </c>
      <c r="BC32" s="354">
        <v>104.9572</v>
      </c>
      <c r="BD32" s="354">
        <v>105.02500000000001</v>
      </c>
      <c r="BE32" s="354">
        <v>105.08759999999999</v>
      </c>
      <c r="BF32" s="354">
        <v>105.1604</v>
      </c>
      <c r="BG32" s="354">
        <v>105.2379</v>
      </c>
      <c r="BH32" s="354">
        <v>105.3224</v>
      </c>
      <c r="BI32" s="354">
        <v>105.40730000000001</v>
      </c>
      <c r="BJ32" s="354">
        <v>105.49509999999999</v>
      </c>
      <c r="BK32" s="354">
        <v>105.57989999999999</v>
      </c>
      <c r="BL32" s="354">
        <v>105.6776</v>
      </c>
      <c r="BM32" s="354">
        <v>105.7824</v>
      </c>
      <c r="BN32" s="354">
        <v>105.8986</v>
      </c>
      <c r="BO32" s="354">
        <v>106.0146</v>
      </c>
      <c r="BP32" s="354">
        <v>106.1344</v>
      </c>
      <c r="BQ32" s="354">
        <v>106.2616</v>
      </c>
      <c r="BR32" s="354">
        <v>106.38679999999999</v>
      </c>
      <c r="BS32" s="354">
        <v>106.5134</v>
      </c>
      <c r="BT32" s="354">
        <v>106.6407</v>
      </c>
      <c r="BU32" s="354">
        <v>106.7706</v>
      </c>
      <c r="BV32" s="354">
        <v>106.9025</v>
      </c>
    </row>
    <row r="33" spans="1:74" ht="11.1" customHeight="1" x14ac:dyDescent="0.2">
      <c r="A33" s="266" t="s">
        <v>504</v>
      </c>
      <c r="B33" s="516" t="s">
        <v>1056</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80.858099999999993</v>
      </c>
      <c r="AR33" s="343">
        <v>82.133300000000006</v>
      </c>
      <c r="AS33" s="343">
        <v>81.9773</v>
      </c>
      <c r="AT33" s="343">
        <v>81.440799999999996</v>
      </c>
      <c r="AU33" s="343">
        <v>81.139799999999994</v>
      </c>
      <c r="AV33" s="343">
        <v>81.379078519000004</v>
      </c>
      <c r="AW33" s="343">
        <v>81.333369630000007</v>
      </c>
      <c r="AX33" s="343">
        <v>81.302301851999999</v>
      </c>
      <c r="AY33" s="354">
        <v>81.258269999999996</v>
      </c>
      <c r="AZ33" s="354">
        <v>81.277190000000004</v>
      </c>
      <c r="BA33" s="354">
        <v>81.331450000000004</v>
      </c>
      <c r="BB33" s="354">
        <v>81.474509999999995</v>
      </c>
      <c r="BC33" s="354">
        <v>81.559370000000001</v>
      </c>
      <c r="BD33" s="354">
        <v>81.639489999999995</v>
      </c>
      <c r="BE33" s="354">
        <v>81.709299999999999</v>
      </c>
      <c r="BF33" s="354">
        <v>81.784099999999995</v>
      </c>
      <c r="BG33" s="354">
        <v>81.858329999999995</v>
      </c>
      <c r="BH33" s="354">
        <v>81.978920000000002</v>
      </c>
      <c r="BI33" s="354">
        <v>82.016810000000007</v>
      </c>
      <c r="BJ33" s="354">
        <v>82.018910000000005</v>
      </c>
      <c r="BK33" s="354">
        <v>81.88973</v>
      </c>
      <c r="BL33" s="354">
        <v>81.891919999999999</v>
      </c>
      <c r="BM33" s="354">
        <v>81.929959999999994</v>
      </c>
      <c r="BN33" s="354">
        <v>82.126429999999999</v>
      </c>
      <c r="BO33" s="354">
        <v>82.144239999999996</v>
      </c>
      <c r="BP33" s="354">
        <v>82.105969999999999</v>
      </c>
      <c r="BQ33" s="354">
        <v>81.891559999999998</v>
      </c>
      <c r="BR33" s="354">
        <v>81.831159999999997</v>
      </c>
      <c r="BS33" s="354">
        <v>81.804720000000003</v>
      </c>
      <c r="BT33" s="354">
        <v>81.93468</v>
      </c>
      <c r="BU33" s="354">
        <v>81.884309999999999</v>
      </c>
      <c r="BV33" s="354">
        <v>81.776070000000004</v>
      </c>
    </row>
    <row r="34" spans="1:74" ht="11.1" customHeight="1" x14ac:dyDescent="0.2">
      <c r="A34" s="266" t="s">
        <v>505</v>
      </c>
      <c r="B34" s="516" t="s">
        <v>1400</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89.859800000000007</v>
      </c>
      <c r="AR34" s="343">
        <v>91.162599999999998</v>
      </c>
      <c r="AS34" s="343">
        <v>89.759799999999998</v>
      </c>
      <c r="AT34" s="343">
        <v>89.454999999999998</v>
      </c>
      <c r="AU34" s="343">
        <v>89.382599999999996</v>
      </c>
      <c r="AV34" s="343">
        <v>89.723514815000001</v>
      </c>
      <c r="AW34" s="343">
        <v>89.822603704000002</v>
      </c>
      <c r="AX34" s="343">
        <v>89.923831480999993</v>
      </c>
      <c r="AY34" s="354">
        <v>90.082999999999998</v>
      </c>
      <c r="AZ34" s="354">
        <v>90.146649999999994</v>
      </c>
      <c r="BA34" s="354">
        <v>90.170599999999993</v>
      </c>
      <c r="BB34" s="354">
        <v>90.144890000000004</v>
      </c>
      <c r="BC34" s="354">
        <v>90.096890000000002</v>
      </c>
      <c r="BD34" s="354">
        <v>90.016630000000006</v>
      </c>
      <c r="BE34" s="354">
        <v>89.873059999999995</v>
      </c>
      <c r="BF34" s="354">
        <v>89.751620000000003</v>
      </c>
      <c r="BG34" s="354">
        <v>89.621229999999997</v>
      </c>
      <c r="BH34" s="354">
        <v>89.481780000000001</v>
      </c>
      <c r="BI34" s="354">
        <v>89.333609999999993</v>
      </c>
      <c r="BJ34" s="354">
        <v>89.176580000000001</v>
      </c>
      <c r="BK34" s="354">
        <v>88.975920000000002</v>
      </c>
      <c r="BL34" s="354">
        <v>88.827290000000005</v>
      </c>
      <c r="BM34" s="354">
        <v>88.695899999999995</v>
      </c>
      <c r="BN34" s="354">
        <v>88.612480000000005</v>
      </c>
      <c r="BO34" s="354">
        <v>88.492519999999999</v>
      </c>
      <c r="BP34" s="354">
        <v>88.366730000000004</v>
      </c>
      <c r="BQ34" s="354">
        <v>88.218909999999994</v>
      </c>
      <c r="BR34" s="354">
        <v>88.09366</v>
      </c>
      <c r="BS34" s="354">
        <v>87.974760000000003</v>
      </c>
      <c r="BT34" s="354">
        <v>87.883089999999996</v>
      </c>
      <c r="BU34" s="354">
        <v>87.761240000000001</v>
      </c>
      <c r="BV34" s="354">
        <v>87.630080000000007</v>
      </c>
    </row>
    <row r="35" spans="1:74" ht="11.1" customHeight="1" x14ac:dyDescent="0.2">
      <c r="A35" s="266" t="s">
        <v>506</v>
      </c>
      <c r="B35" s="516" t="s">
        <v>1057</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101.5908</v>
      </c>
      <c r="AR35" s="343">
        <v>102.6729</v>
      </c>
      <c r="AS35" s="343">
        <v>103.48560000000001</v>
      </c>
      <c r="AT35" s="343">
        <v>103.43810000000001</v>
      </c>
      <c r="AU35" s="343">
        <v>103.2152</v>
      </c>
      <c r="AV35" s="343">
        <v>103.68405556</v>
      </c>
      <c r="AW35" s="343">
        <v>103.77382222</v>
      </c>
      <c r="AX35" s="343">
        <v>103.82612222</v>
      </c>
      <c r="AY35" s="354">
        <v>103.7231</v>
      </c>
      <c r="AZ35" s="354">
        <v>103.7889</v>
      </c>
      <c r="BA35" s="354">
        <v>103.90560000000001</v>
      </c>
      <c r="BB35" s="354">
        <v>104.1374</v>
      </c>
      <c r="BC35" s="354">
        <v>104.3079</v>
      </c>
      <c r="BD35" s="354">
        <v>104.4812</v>
      </c>
      <c r="BE35" s="354">
        <v>104.6815</v>
      </c>
      <c r="BF35" s="354">
        <v>104.84220000000001</v>
      </c>
      <c r="BG35" s="354">
        <v>104.98739999999999</v>
      </c>
      <c r="BH35" s="354">
        <v>105.1266</v>
      </c>
      <c r="BI35" s="354">
        <v>105.23390000000001</v>
      </c>
      <c r="BJ35" s="354">
        <v>105.31870000000001</v>
      </c>
      <c r="BK35" s="354">
        <v>105.2444</v>
      </c>
      <c r="BL35" s="354">
        <v>105.3866</v>
      </c>
      <c r="BM35" s="354">
        <v>105.6087</v>
      </c>
      <c r="BN35" s="354">
        <v>106.11060000000001</v>
      </c>
      <c r="BO35" s="354">
        <v>106.3425</v>
      </c>
      <c r="BP35" s="354">
        <v>106.5043</v>
      </c>
      <c r="BQ35" s="354">
        <v>106.45229999999999</v>
      </c>
      <c r="BR35" s="354">
        <v>106.5818</v>
      </c>
      <c r="BS35" s="354">
        <v>106.74890000000001</v>
      </c>
      <c r="BT35" s="354">
        <v>107.06359999999999</v>
      </c>
      <c r="BU35" s="354">
        <v>107.2238</v>
      </c>
      <c r="BV35" s="354">
        <v>107.3394</v>
      </c>
    </row>
    <row r="36" spans="1:74" ht="11.1" customHeight="1" x14ac:dyDescent="0.2">
      <c r="A36" s="266" t="s">
        <v>507</v>
      </c>
      <c r="B36" s="516" t="s">
        <v>1401</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96.088899999999995</v>
      </c>
      <c r="AR36" s="343">
        <v>94.985100000000003</v>
      </c>
      <c r="AS36" s="343">
        <v>95.233099999999993</v>
      </c>
      <c r="AT36" s="343">
        <v>95.864199999999997</v>
      </c>
      <c r="AU36" s="343">
        <v>95.516499999999994</v>
      </c>
      <c r="AV36" s="343">
        <v>94.800203703999998</v>
      </c>
      <c r="AW36" s="343">
        <v>94.480425925999995</v>
      </c>
      <c r="AX36" s="343">
        <v>94.190100369999996</v>
      </c>
      <c r="AY36" s="354">
        <v>93.906329999999997</v>
      </c>
      <c r="AZ36" s="354">
        <v>93.692080000000004</v>
      </c>
      <c r="BA36" s="354">
        <v>93.524460000000005</v>
      </c>
      <c r="BB36" s="354">
        <v>93.453159999999997</v>
      </c>
      <c r="BC36" s="354">
        <v>93.341520000000003</v>
      </c>
      <c r="BD36" s="354">
        <v>93.239220000000003</v>
      </c>
      <c r="BE36" s="354">
        <v>93.143469999999994</v>
      </c>
      <c r="BF36" s="354">
        <v>93.061989999999994</v>
      </c>
      <c r="BG36" s="354">
        <v>92.991979999999998</v>
      </c>
      <c r="BH36" s="354">
        <v>92.932739999999995</v>
      </c>
      <c r="BI36" s="354">
        <v>92.886150000000001</v>
      </c>
      <c r="BJ36" s="354">
        <v>92.85154</v>
      </c>
      <c r="BK36" s="354">
        <v>92.794039999999995</v>
      </c>
      <c r="BL36" s="354">
        <v>92.809520000000006</v>
      </c>
      <c r="BM36" s="354">
        <v>92.863110000000006</v>
      </c>
      <c r="BN36" s="354">
        <v>93.043310000000005</v>
      </c>
      <c r="BO36" s="354">
        <v>93.106780000000001</v>
      </c>
      <c r="BP36" s="354">
        <v>93.141999999999996</v>
      </c>
      <c r="BQ36" s="354">
        <v>93.066999999999993</v>
      </c>
      <c r="BR36" s="354">
        <v>93.107200000000006</v>
      </c>
      <c r="BS36" s="354">
        <v>93.180629999999994</v>
      </c>
      <c r="BT36" s="354">
        <v>93.363669999999999</v>
      </c>
      <c r="BU36" s="354">
        <v>93.446269999999998</v>
      </c>
      <c r="BV36" s="354">
        <v>93.504810000000006</v>
      </c>
    </row>
    <row r="37" spans="1:74" ht="11.1" customHeight="1" x14ac:dyDescent="0.2">
      <c r="A37" s="266" t="s">
        <v>508</v>
      </c>
      <c r="B37" s="516" t="s">
        <v>1402</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96.613299999999995</v>
      </c>
      <c r="AR37" s="343">
        <v>99.480400000000003</v>
      </c>
      <c r="AS37" s="343">
        <v>99.648799999999994</v>
      </c>
      <c r="AT37" s="343">
        <v>100.2628</v>
      </c>
      <c r="AU37" s="343">
        <v>101.642</v>
      </c>
      <c r="AV37" s="343">
        <v>101.02954074</v>
      </c>
      <c r="AW37" s="343">
        <v>101.09761852</v>
      </c>
      <c r="AX37" s="343">
        <v>101.05304074</v>
      </c>
      <c r="AY37" s="354">
        <v>100.65170000000001</v>
      </c>
      <c r="AZ37" s="354">
        <v>100.56489999999999</v>
      </c>
      <c r="BA37" s="354">
        <v>100.5485</v>
      </c>
      <c r="BB37" s="354">
        <v>100.72669999999999</v>
      </c>
      <c r="BC37" s="354">
        <v>100.758</v>
      </c>
      <c r="BD37" s="354">
        <v>100.7664</v>
      </c>
      <c r="BE37" s="354">
        <v>100.7055</v>
      </c>
      <c r="BF37" s="354">
        <v>100.7034</v>
      </c>
      <c r="BG37" s="354">
        <v>100.7136</v>
      </c>
      <c r="BH37" s="354">
        <v>100.83799999999999</v>
      </c>
      <c r="BI37" s="354">
        <v>100.7961</v>
      </c>
      <c r="BJ37" s="354">
        <v>100.68989999999999</v>
      </c>
      <c r="BK37" s="354">
        <v>100.2165</v>
      </c>
      <c r="BL37" s="354">
        <v>100.2089</v>
      </c>
      <c r="BM37" s="354">
        <v>100.3644</v>
      </c>
      <c r="BN37" s="354">
        <v>101.1122</v>
      </c>
      <c r="BO37" s="354">
        <v>101.2715</v>
      </c>
      <c r="BP37" s="354">
        <v>101.27160000000001</v>
      </c>
      <c r="BQ37" s="354">
        <v>100.7843</v>
      </c>
      <c r="BR37" s="354">
        <v>100.7124</v>
      </c>
      <c r="BS37" s="354">
        <v>100.7277</v>
      </c>
      <c r="BT37" s="354">
        <v>101.121</v>
      </c>
      <c r="BU37" s="354">
        <v>101.0925</v>
      </c>
      <c r="BV37" s="354">
        <v>100.9331</v>
      </c>
    </row>
    <row r="38" spans="1:74" ht="11.1" customHeight="1" x14ac:dyDescent="0.2">
      <c r="A38" s="130" t="s">
        <v>499</v>
      </c>
      <c r="B38" s="760" t="s">
        <v>1403</v>
      </c>
      <c r="C38" s="343">
        <v>96.810270312</v>
      </c>
      <c r="D38" s="343">
        <v>98.282303349000003</v>
      </c>
      <c r="E38" s="343">
        <v>97.827267097000004</v>
      </c>
      <c r="F38" s="343">
        <v>97.562260570000007</v>
      </c>
      <c r="G38" s="343">
        <v>98.065748217000007</v>
      </c>
      <c r="H38" s="343">
        <v>97.441023684000001</v>
      </c>
      <c r="I38" s="343">
        <v>97.623515721000004</v>
      </c>
      <c r="J38" s="343">
        <v>96.848084166000007</v>
      </c>
      <c r="K38" s="343">
        <v>96.962206487000003</v>
      </c>
      <c r="L38" s="343">
        <v>96.660691464999999</v>
      </c>
      <c r="M38" s="343">
        <v>95.210103572999998</v>
      </c>
      <c r="N38" s="343">
        <v>92.608961825999998</v>
      </c>
      <c r="O38" s="343">
        <v>95.782786647999998</v>
      </c>
      <c r="P38" s="343">
        <v>96.571213662999995</v>
      </c>
      <c r="Q38" s="343">
        <v>95.989422125999994</v>
      </c>
      <c r="R38" s="343">
        <v>96.4023945</v>
      </c>
      <c r="S38" s="343">
        <v>95.886673467999998</v>
      </c>
      <c r="T38" s="343">
        <v>95.261567575000001</v>
      </c>
      <c r="U38" s="343">
        <v>95.066627909999994</v>
      </c>
      <c r="V38" s="343">
        <v>95.142133118000004</v>
      </c>
      <c r="W38" s="343">
        <v>96.031825171999998</v>
      </c>
      <c r="X38" s="343">
        <v>95.235120699999996</v>
      </c>
      <c r="Y38" s="343">
        <v>95.325326335</v>
      </c>
      <c r="Z38" s="343">
        <v>95.454072482000001</v>
      </c>
      <c r="AA38" s="343">
        <v>93.059406566999996</v>
      </c>
      <c r="AB38" s="343">
        <v>93.799149897000007</v>
      </c>
      <c r="AC38" s="343">
        <v>94.135474111999997</v>
      </c>
      <c r="AD38" s="343">
        <v>92.997681919000001</v>
      </c>
      <c r="AE38" s="343">
        <v>94.436897486000007</v>
      </c>
      <c r="AF38" s="343">
        <v>93.181688516999998</v>
      </c>
      <c r="AG38" s="343">
        <v>93.284294110999994</v>
      </c>
      <c r="AH38" s="343">
        <v>94.009196541999998</v>
      </c>
      <c r="AI38" s="343">
        <v>94.038080847000003</v>
      </c>
      <c r="AJ38" s="343">
        <v>94.157226910999995</v>
      </c>
      <c r="AK38" s="343">
        <v>93.747565471000001</v>
      </c>
      <c r="AL38" s="343">
        <v>94.990273166999998</v>
      </c>
      <c r="AM38" s="343">
        <v>94.594333536999997</v>
      </c>
      <c r="AN38" s="343">
        <v>94.327194724999998</v>
      </c>
      <c r="AO38" s="343">
        <v>94.690311260000001</v>
      </c>
      <c r="AP38" s="343">
        <v>94.361886845000001</v>
      </c>
      <c r="AQ38" s="343">
        <v>93.827689738999993</v>
      </c>
      <c r="AR38" s="343">
        <v>94.792829096000006</v>
      </c>
      <c r="AS38" s="343">
        <v>94.805520846999997</v>
      </c>
      <c r="AT38" s="343">
        <v>94.996515692000003</v>
      </c>
      <c r="AU38" s="343">
        <v>95.170889188999993</v>
      </c>
      <c r="AV38" s="343">
        <v>95.004535173999997</v>
      </c>
      <c r="AW38" s="343">
        <v>94.946694188999999</v>
      </c>
      <c r="AX38" s="343">
        <v>94.850080634999998</v>
      </c>
      <c r="AY38" s="354">
        <v>94.602879999999999</v>
      </c>
      <c r="AZ38" s="354">
        <v>94.51258</v>
      </c>
      <c r="BA38" s="354">
        <v>94.467370000000003</v>
      </c>
      <c r="BB38" s="354">
        <v>94.547319999999999</v>
      </c>
      <c r="BC38" s="354">
        <v>94.532210000000006</v>
      </c>
      <c r="BD38" s="354">
        <v>94.502129999999994</v>
      </c>
      <c r="BE38" s="354">
        <v>94.439980000000006</v>
      </c>
      <c r="BF38" s="354">
        <v>94.392780000000002</v>
      </c>
      <c r="BG38" s="354">
        <v>94.343419999999995</v>
      </c>
      <c r="BH38" s="354">
        <v>94.330740000000006</v>
      </c>
      <c r="BI38" s="354">
        <v>94.247969999999995</v>
      </c>
      <c r="BJ38" s="354">
        <v>94.133939999999996</v>
      </c>
      <c r="BK38" s="354">
        <v>93.812880000000007</v>
      </c>
      <c r="BL38" s="354">
        <v>93.768159999999995</v>
      </c>
      <c r="BM38" s="354">
        <v>93.824010000000001</v>
      </c>
      <c r="BN38" s="354">
        <v>94.243650000000002</v>
      </c>
      <c r="BO38" s="354">
        <v>94.303229999999999</v>
      </c>
      <c r="BP38" s="354">
        <v>94.265969999999996</v>
      </c>
      <c r="BQ38" s="354">
        <v>93.924379999999999</v>
      </c>
      <c r="BR38" s="354">
        <v>93.849029999999999</v>
      </c>
      <c r="BS38" s="354">
        <v>93.832449999999994</v>
      </c>
      <c r="BT38" s="354">
        <v>94.050070000000005</v>
      </c>
      <c r="BU38" s="354">
        <v>94.019440000000003</v>
      </c>
      <c r="BV38" s="354">
        <v>93.915999999999997</v>
      </c>
    </row>
    <row r="39" spans="1:74" ht="11.1" customHeight="1" x14ac:dyDescent="0.2">
      <c r="A39" s="130" t="s">
        <v>500</v>
      </c>
      <c r="B39" s="760" t="s">
        <v>1404</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96.228999999999999</v>
      </c>
      <c r="AR39" s="343">
        <v>96.190893750000001</v>
      </c>
      <c r="AS39" s="343">
        <v>96.292093750000006</v>
      </c>
      <c r="AT39" s="343">
        <v>96.566031249999995</v>
      </c>
      <c r="AU39" s="343">
        <v>95.951931250000001</v>
      </c>
      <c r="AV39" s="343">
        <v>96.087196805999994</v>
      </c>
      <c r="AW39" s="343">
        <v>95.988714306000006</v>
      </c>
      <c r="AX39" s="343">
        <v>95.885988889000004</v>
      </c>
      <c r="AY39" s="354">
        <v>95.724789999999999</v>
      </c>
      <c r="AZ39" s="354">
        <v>95.654250000000005</v>
      </c>
      <c r="BA39" s="354">
        <v>95.620140000000006</v>
      </c>
      <c r="BB39" s="354">
        <v>95.676839999999999</v>
      </c>
      <c r="BC39" s="354">
        <v>95.674800000000005</v>
      </c>
      <c r="BD39" s="354">
        <v>95.668400000000005</v>
      </c>
      <c r="BE39" s="354">
        <v>95.637079999999997</v>
      </c>
      <c r="BF39" s="354">
        <v>95.637410000000003</v>
      </c>
      <c r="BG39" s="354">
        <v>95.648809999999997</v>
      </c>
      <c r="BH39" s="354">
        <v>95.699870000000004</v>
      </c>
      <c r="BI39" s="354">
        <v>95.71199</v>
      </c>
      <c r="BJ39" s="354">
        <v>95.713750000000005</v>
      </c>
      <c r="BK39" s="354">
        <v>95.629019999999997</v>
      </c>
      <c r="BL39" s="354">
        <v>95.667159999999996</v>
      </c>
      <c r="BM39" s="354">
        <v>95.752030000000005</v>
      </c>
      <c r="BN39" s="354">
        <v>96.008409999999998</v>
      </c>
      <c r="BO39" s="354">
        <v>96.093170000000001</v>
      </c>
      <c r="BP39" s="354">
        <v>96.131100000000004</v>
      </c>
      <c r="BQ39" s="354">
        <v>96.028030000000001</v>
      </c>
      <c r="BR39" s="354">
        <v>96.042879999999997</v>
      </c>
      <c r="BS39" s="354">
        <v>96.081490000000002</v>
      </c>
      <c r="BT39" s="354">
        <v>96.226979999999998</v>
      </c>
      <c r="BU39" s="354">
        <v>96.250780000000006</v>
      </c>
      <c r="BV39" s="354">
        <v>96.236009999999993</v>
      </c>
    </row>
    <row r="40" spans="1:74" ht="11.1" customHeight="1" x14ac:dyDescent="0.2">
      <c r="A40" s="130" t="s">
        <v>501</v>
      </c>
      <c r="B40" s="760" t="s">
        <v>1405</v>
      </c>
      <c r="C40" s="343">
        <v>97.724893829999999</v>
      </c>
      <c r="D40" s="343">
        <v>98.639364157000003</v>
      </c>
      <c r="E40" s="343">
        <v>98.793499972999996</v>
      </c>
      <c r="F40" s="343">
        <v>98.721761490000006</v>
      </c>
      <c r="G40" s="343">
        <v>98.575649490000004</v>
      </c>
      <c r="H40" s="343">
        <v>98.076778614999995</v>
      </c>
      <c r="I40" s="343">
        <v>98.346382903999995</v>
      </c>
      <c r="J40" s="343">
        <v>97.797482303999999</v>
      </c>
      <c r="K40" s="343">
        <v>97.527824687999995</v>
      </c>
      <c r="L40" s="343">
        <v>97.462965726999997</v>
      </c>
      <c r="M40" s="343">
        <v>96.224198912000006</v>
      </c>
      <c r="N40" s="343">
        <v>93.724811079000006</v>
      </c>
      <c r="O40" s="343">
        <v>96.480741227999999</v>
      </c>
      <c r="P40" s="343">
        <v>97.045133742999994</v>
      </c>
      <c r="Q40" s="343">
        <v>96.663111603000004</v>
      </c>
      <c r="R40" s="343">
        <v>97.211621551999997</v>
      </c>
      <c r="S40" s="343">
        <v>96.850241635000003</v>
      </c>
      <c r="T40" s="343">
        <v>96.269537841000002</v>
      </c>
      <c r="U40" s="343">
        <v>96.472740587000004</v>
      </c>
      <c r="V40" s="343">
        <v>96.47422229</v>
      </c>
      <c r="W40" s="343">
        <v>97.138556816000005</v>
      </c>
      <c r="X40" s="343">
        <v>96.283258485000005</v>
      </c>
      <c r="Y40" s="343">
        <v>96.720391546000002</v>
      </c>
      <c r="Z40" s="343">
        <v>96.848243119000003</v>
      </c>
      <c r="AA40" s="343">
        <v>94.840760599999996</v>
      </c>
      <c r="AB40" s="343">
        <v>95.972970653999994</v>
      </c>
      <c r="AC40" s="343">
        <v>96.271262063999998</v>
      </c>
      <c r="AD40" s="343">
        <v>95.565521587999996</v>
      </c>
      <c r="AE40" s="343">
        <v>96.632509447000004</v>
      </c>
      <c r="AF40" s="343">
        <v>95.914910234999994</v>
      </c>
      <c r="AG40" s="343">
        <v>95.163180167999997</v>
      </c>
      <c r="AH40" s="343">
        <v>95.840004773999993</v>
      </c>
      <c r="AI40" s="343">
        <v>95.725639349999994</v>
      </c>
      <c r="AJ40" s="343">
        <v>95.308169621000005</v>
      </c>
      <c r="AK40" s="343">
        <v>95.656190350000003</v>
      </c>
      <c r="AL40" s="343">
        <v>96.500838966000003</v>
      </c>
      <c r="AM40" s="343">
        <v>95.579366242000006</v>
      </c>
      <c r="AN40" s="343">
        <v>95.984461499000005</v>
      </c>
      <c r="AO40" s="343">
        <v>96.343363694999994</v>
      </c>
      <c r="AP40" s="343">
        <v>96.322267409999995</v>
      </c>
      <c r="AQ40" s="343">
        <v>96.132012532000005</v>
      </c>
      <c r="AR40" s="343">
        <v>96.782239937</v>
      </c>
      <c r="AS40" s="343">
        <v>96.997673731000006</v>
      </c>
      <c r="AT40" s="343">
        <v>97.189576809000002</v>
      </c>
      <c r="AU40" s="343">
        <v>97.127665418999996</v>
      </c>
      <c r="AV40" s="343">
        <v>97.197539575999997</v>
      </c>
      <c r="AW40" s="343">
        <v>97.178735716000006</v>
      </c>
      <c r="AX40" s="343">
        <v>97.120879263000006</v>
      </c>
      <c r="AY40" s="354">
        <v>96.909139999999994</v>
      </c>
      <c r="AZ40" s="354">
        <v>96.859300000000005</v>
      </c>
      <c r="BA40" s="354">
        <v>96.856530000000006</v>
      </c>
      <c r="BB40" s="354">
        <v>96.973529999999997</v>
      </c>
      <c r="BC40" s="354">
        <v>97.010360000000006</v>
      </c>
      <c r="BD40" s="354">
        <v>97.039720000000003</v>
      </c>
      <c r="BE40" s="354">
        <v>97.047439999999995</v>
      </c>
      <c r="BF40" s="354">
        <v>97.072490000000002</v>
      </c>
      <c r="BG40" s="354">
        <v>97.100710000000007</v>
      </c>
      <c r="BH40" s="354">
        <v>97.165530000000004</v>
      </c>
      <c r="BI40" s="354">
        <v>97.174989999999994</v>
      </c>
      <c r="BJ40" s="354">
        <v>97.162540000000007</v>
      </c>
      <c r="BK40" s="354">
        <v>96.994529999999997</v>
      </c>
      <c r="BL40" s="354">
        <v>97.038460000000001</v>
      </c>
      <c r="BM40" s="354">
        <v>97.160700000000006</v>
      </c>
      <c r="BN40" s="354">
        <v>97.568460000000002</v>
      </c>
      <c r="BO40" s="354">
        <v>97.691909999999993</v>
      </c>
      <c r="BP40" s="354">
        <v>97.73827</v>
      </c>
      <c r="BQ40" s="354">
        <v>97.55444</v>
      </c>
      <c r="BR40" s="354">
        <v>97.561419999999998</v>
      </c>
      <c r="BS40" s="354">
        <v>97.606120000000004</v>
      </c>
      <c r="BT40" s="354">
        <v>97.81532</v>
      </c>
      <c r="BU40" s="354">
        <v>97.840379999999996</v>
      </c>
      <c r="BV40" s="354">
        <v>97.808070000000001</v>
      </c>
    </row>
    <row r="41" spans="1:74" ht="11.1" customHeight="1" x14ac:dyDescent="0.2">
      <c r="A41" s="130" t="s">
        <v>502</v>
      </c>
      <c r="B41" s="760" t="s">
        <v>1406</v>
      </c>
      <c r="C41" s="343">
        <v>96.388253207999995</v>
      </c>
      <c r="D41" s="343">
        <v>96.981591447</v>
      </c>
      <c r="E41" s="343">
        <v>97.019088908000001</v>
      </c>
      <c r="F41" s="343">
        <v>96.461428971999993</v>
      </c>
      <c r="G41" s="343">
        <v>96.336500938</v>
      </c>
      <c r="H41" s="343">
        <v>95.734710458999999</v>
      </c>
      <c r="I41" s="343">
        <v>95.718764505999999</v>
      </c>
      <c r="J41" s="343">
        <v>95.143120612999994</v>
      </c>
      <c r="K41" s="343">
        <v>94.825797037000001</v>
      </c>
      <c r="L41" s="343">
        <v>94.228734326999998</v>
      </c>
      <c r="M41" s="343">
        <v>93.180019220000005</v>
      </c>
      <c r="N41" s="343">
        <v>89.616847011000004</v>
      </c>
      <c r="O41" s="343">
        <v>93.607358609000002</v>
      </c>
      <c r="P41" s="343">
        <v>94.677838609000005</v>
      </c>
      <c r="Q41" s="343">
        <v>94.513730917000004</v>
      </c>
      <c r="R41" s="343">
        <v>94.810189578000006</v>
      </c>
      <c r="S41" s="343">
        <v>94.061390853999995</v>
      </c>
      <c r="T41" s="343">
        <v>93.587183276999994</v>
      </c>
      <c r="U41" s="343">
        <v>94.021114667999996</v>
      </c>
      <c r="V41" s="343">
        <v>94.157329458000007</v>
      </c>
      <c r="W41" s="343">
        <v>95.002674440999996</v>
      </c>
      <c r="X41" s="343">
        <v>94.274298513999994</v>
      </c>
      <c r="Y41" s="343">
        <v>94.456666425999998</v>
      </c>
      <c r="Z41" s="343">
        <v>94.882476472999997</v>
      </c>
      <c r="AA41" s="343">
        <v>92.267640528000001</v>
      </c>
      <c r="AB41" s="343">
        <v>93.680391462000003</v>
      </c>
      <c r="AC41" s="343">
        <v>94.259487661999998</v>
      </c>
      <c r="AD41" s="343">
        <v>93.359165196000006</v>
      </c>
      <c r="AE41" s="343">
        <v>94.601192120999997</v>
      </c>
      <c r="AF41" s="343">
        <v>94.238291211999993</v>
      </c>
      <c r="AG41" s="343">
        <v>93.238364132000001</v>
      </c>
      <c r="AH41" s="343">
        <v>93.847548407000005</v>
      </c>
      <c r="AI41" s="343">
        <v>94.292635579000006</v>
      </c>
      <c r="AJ41" s="343">
        <v>94.329542986000007</v>
      </c>
      <c r="AK41" s="343">
        <v>94.872611297000006</v>
      </c>
      <c r="AL41" s="343">
        <v>95.904940701000001</v>
      </c>
      <c r="AM41" s="343">
        <v>94.053102753999994</v>
      </c>
      <c r="AN41" s="343">
        <v>94.240687722000004</v>
      </c>
      <c r="AO41" s="343">
        <v>94.344696318000004</v>
      </c>
      <c r="AP41" s="343">
        <v>94.197870843000004</v>
      </c>
      <c r="AQ41" s="343">
        <v>93.906919191</v>
      </c>
      <c r="AR41" s="343">
        <v>94.775546118999998</v>
      </c>
      <c r="AS41" s="343">
        <v>94.965827988000001</v>
      </c>
      <c r="AT41" s="343">
        <v>95.027163317000003</v>
      </c>
      <c r="AU41" s="343">
        <v>94.855780158000002</v>
      </c>
      <c r="AV41" s="343">
        <v>95.034361673000006</v>
      </c>
      <c r="AW41" s="343">
        <v>94.996923597000006</v>
      </c>
      <c r="AX41" s="343">
        <v>94.911591318999996</v>
      </c>
      <c r="AY41" s="354">
        <v>94.645269999999996</v>
      </c>
      <c r="AZ41" s="354">
        <v>94.563969999999998</v>
      </c>
      <c r="BA41" s="354">
        <v>94.534599999999998</v>
      </c>
      <c r="BB41" s="354">
        <v>94.641959999999997</v>
      </c>
      <c r="BC41" s="354">
        <v>94.652839999999998</v>
      </c>
      <c r="BD41" s="354">
        <v>94.652050000000003</v>
      </c>
      <c r="BE41" s="354">
        <v>94.638909999999996</v>
      </c>
      <c r="BF41" s="354">
        <v>94.615290000000002</v>
      </c>
      <c r="BG41" s="354">
        <v>94.580520000000007</v>
      </c>
      <c r="BH41" s="354">
        <v>94.561449999999994</v>
      </c>
      <c r="BI41" s="354">
        <v>94.484219999999993</v>
      </c>
      <c r="BJ41" s="354">
        <v>94.375690000000006</v>
      </c>
      <c r="BK41" s="354">
        <v>94.056479999999993</v>
      </c>
      <c r="BL41" s="354">
        <v>94.019890000000004</v>
      </c>
      <c r="BM41" s="354">
        <v>94.086519999999993</v>
      </c>
      <c r="BN41" s="354">
        <v>94.530720000000002</v>
      </c>
      <c r="BO41" s="354">
        <v>94.598060000000004</v>
      </c>
      <c r="BP41" s="354">
        <v>94.562880000000007</v>
      </c>
      <c r="BQ41" s="354">
        <v>94.214420000000004</v>
      </c>
      <c r="BR41" s="354">
        <v>94.132249999999999</v>
      </c>
      <c r="BS41" s="354">
        <v>94.105620000000002</v>
      </c>
      <c r="BT41" s="354">
        <v>94.299009999999996</v>
      </c>
      <c r="BU41" s="354">
        <v>94.260080000000002</v>
      </c>
      <c r="BV41" s="354">
        <v>94.153319999999994</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54"/>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54"/>
      <c r="AZ43" s="354"/>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6"/>
      <c r="AZ44" s="506"/>
      <c r="BA44" s="506"/>
      <c r="BB44" s="506"/>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292</v>
      </c>
      <c r="B45" s="510" t="s">
        <v>1062</v>
      </c>
      <c r="C45" s="429">
        <v>2.8254199999999998</v>
      </c>
      <c r="D45" s="429">
        <v>2.8452500000000001</v>
      </c>
      <c r="E45" s="429">
        <v>2.8746700000000001</v>
      </c>
      <c r="F45" s="429">
        <v>2.8858199999999998</v>
      </c>
      <c r="G45" s="429">
        <v>2.9129900000000002</v>
      </c>
      <c r="H45" s="429">
        <v>2.95072</v>
      </c>
      <c r="I45" s="429">
        <v>2.9493999999999998</v>
      </c>
      <c r="J45" s="429">
        <v>2.9516200000000001</v>
      </c>
      <c r="K45" s="429">
        <v>2.96421</v>
      </c>
      <c r="L45" s="429">
        <v>2.9797899999999999</v>
      </c>
      <c r="M45" s="429">
        <v>2.9870800000000002</v>
      </c>
      <c r="N45" s="429">
        <v>2.9880800000000001</v>
      </c>
      <c r="O45" s="429">
        <v>3.0045600000000001</v>
      </c>
      <c r="P45" s="429">
        <v>3.0147599999999999</v>
      </c>
      <c r="Q45" s="429">
        <v>3.0164300000000002</v>
      </c>
      <c r="R45" s="429">
        <v>3.0285799999999998</v>
      </c>
      <c r="S45" s="429">
        <v>3.0331600000000001</v>
      </c>
      <c r="T45" s="429">
        <v>3.0409899999999999</v>
      </c>
      <c r="U45" s="429">
        <v>3.0461499999999999</v>
      </c>
      <c r="V45" s="429">
        <v>3.0613800000000002</v>
      </c>
      <c r="W45" s="429">
        <v>3.0737399999999999</v>
      </c>
      <c r="X45" s="429">
        <v>3.07653</v>
      </c>
      <c r="Y45" s="429">
        <v>3.08087</v>
      </c>
      <c r="Z45" s="429">
        <v>3.0873499999999998</v>
      </c>
      <c r="AA45" s="429">
        <v>3.0979399999999999</v>
      </c>
      <c r="AB45" s="429">
        <v>3.11022</v>
      </c>
      <c r="AC45" s="429">
        <v>3.12107</v>
      </c>
      <c r="AD45" s="429">
        <v>3.1301600000000001</v>
      </c>
      <c r="AE45" s="429">
        <v>3.1314000000000002</v>
      </c>
      <c r="AF45" s="429">
        <v>3.13131</v>
      </c>
      <c r="AG45" s="429">
        <v>3.1356600000000001</v>
      </c>
      <c r="AH45" s="429">
        <v>3.1413099999999998</v>
      </c>
      <c r="AI45" s="429">
        <v>3.1485099999999999</v>
      </c>
      <c r="AJ45" s="429">
        <v>3.15564</v>
      </c>
      <c r="AK45" s="429">
        <v>3.1644899999999998</v>
      </c>
      <c r="AL45" s="429">
        <v>3.1760299999999999</v>
      </c>
      <c r="AM45" s="429">
        <v>3.1908599999999998</v>
      </c>
      <c r="AN45" s="429">
        <v>3.1977500000000001</v>
      </c>
      <c r="AO45" s="429">
        <v>3.1961499999999998</v>
      </c>
      <c r="AP45" s="429">
        <v>3.2032099999999999</v>
      </c>
      <c r="AQ45" s="429">
        <v>3.2058</v>
      </c>
      <c r="AR45" s="429">
        <v>3.2149999999999999</v>
      </c>
      <c r="AS45" s="429">
        <v>3.22132</v>
      </c>
      <c r="AT45" s="429">
        <v>3.2336399999999998</v>
      </c>
      <c r="AU45" s="429">
        <v>3.2436799999999999</v>
      </c>
      <c r="AV45" s="429">
        <v>3.2495242221999998</v>
      </c>
      <c r="AW45" s="429">
        <v>3.2571718888999999</v>
      </c>
      <c r="AX45" s="429">
        <v>3.2644148889000002</v>
      </c>
      <c r="AY45" s="352">
        <v>3.2713169999999998</v>
      </c>
      <c r="AZ45" s="352">
        <v>3.2777029999999998</v>
      </c>
      <c r="BA45" s="352">
        <v>3.283636</v>
      </c>
      <c r="BB45" s="352">
        <v>3.2880470000000002</v>
      </c>
      <c r="BC45" s="352">
        <v>3.2938779999999999</v>
      </c>
      <c r="BD45" s="352">
        <v>3.3000600000000002</v>
      </c>
      <c r="BE45" s="352">
        <v>3.307191</v>
      </c>
      <c r="BF45" s="352">
        <v>3.3136220000000001</v>
      </c>
      <c r="BG45" s="352">
        <v>3.3199540000000001</v>
      </c>
      <c r="BH45" s="352">
        <v>3.3263539999999998</v>
      </c>
      <c r="BI45" s="352">
        <v>3.33236</v>
      </c>
      <c r="BJ45" s="352">
        <v>3.3381409999999998</v>
      </c>
      <c r="BK45" s="352">
        <v>3.3430710000000001</v>
      </c>
      <c r="BL45" s="352">
        <v>3.3488669999999998</v>
      </c>
      <c r="BM45" s="352">
        <v>3.354905</v>
      </c>
      <c r="BN45" s="352">
        <v>3.361351</v>
      </c>
      <c r="BO45" s="352">
        <v>3.367747</v>
      </c>
      <c r="BP45" s="352">
        <v>3.37426</v>
      </c>
      <c r="BQ45" s="352">
        <v>3.3809610000000001</v>
      </c>
      <c r="BR45" s="352">
        <v>3.3876529999999998</v>
      </c>
      <c r="BS45" s="352">
        <v>3.3944070000000002</v>
      </c>
      <c r="BT45" s="352">
        <v>3.402183</v>
      </c>
      <c r="BU45" s="352">
        <v>3.4083429999999999</v>
      </c>
      <c r="BV45" s="352">
        <v>3.4138459999999999</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57"/>
      <c r="AZ46" s="357"/>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291</v>
      </c>
      <c r="B47" s="510" t="s">
        <v>1063</v>
      </c>
      <c r="C47" s="429">
        <v>2.4948956939000002</v>
      </c>
      <c r="D47" s="429">
        <v>2.5381879322000001</v>
      </c>
      <c r="E47" s="429">
        <v>2.5887654523000001</v>
      </c>
      <c r="F47" s="429">
        <v>2.6866093106000002</v>
      </c>
      <c r="G47" s="429">
        <v>2.721771602</v>
      </c>
      <c r="H47" s="429">
        <v>2.7342333828999998</v>
      </c>
      <c r="I47" s="429">
        <v>2.6955982070000002</v>
      </c>
      <c r="J47" s="429">
        <v>2.6839563017999999</v>
      </c>
      <c r="K47" s="429">
        <v>2.6709112207999999</v>
      </c>
      <c r="L47" s="429">
        <v>2.6543294479999999</v>
      </c>
      <c r="M47" s="429">
        <v>2.6400781528000001</v>
      </c>
      <c r="N47" s="429">
        <v>2.6260238188999998</v>
      </c>
      <c r="O47" s="429">
        <v>2.6160896108</v>
      </c>
      <c r="P47" s="429">
        <v>2.5994868263000002</v>
      </c>
      <c r="Q47" s="429">
        <v>2.58013863</v>
      </c>
      <c r="R47" s="429">
        <v>2.5416566414999999</v>
      </c>
      <c r="S47" s="429">
        <v>2.5291089064999999</v>
      </c>
      <c r="T47" s="429">
        <v>2.5261070448999998</v>
      </c>
      <c r="U47" s="429">
        <v>2.5489722440000002</v>
      </c>
      <c r="V47" s="429">
        <v>2.5528212383</v>
      </c>
      <c r="W47" s="429">
        <v>2.5539752150999999</v>
      </c>
      <c r="X47" s="429">
        <v>2.5476957465000001</v>
      </c>
      <c r="Y47" s="429">
        <v>2.5470135097000002</v>
      </c>
      <c r="Z47" s="429">
        <v>2.5471900764000002</v>
      </c>
      <c r="AA47" s="429">
        <v>2.5508940697</v>
      </c>
      <c r="AB47" s="429">
        <v>2.5507867764999999</v>
      </c>
      <c r="AC47" s="429">
        <v>2.5495368198000001</v>
      </c>
      <c r="AD47" s="429">
        <v>2.5457720559000001</v>
      </c>
      <c r="AE47" s="429">
        <v>2.5432658796999998</v>
      </c>
      <c r="AF47" s="429">
        <v>2.5406461476</v>
      </c>
      <c r="AG47" s="429">
        <v>2.5336933282</v>
      </c>
      <c r="AH47" s="429">
        <v>2.5340111327999999</v>
      </c>
      <c r="AI47" s="429">
        <v>2.53738003</v>
      </c>
      <c r="AJ47" s="429">
        <v>2.5442401338999998</v>
      </c>
      <c r="AK47" s="429">
        <v>2.5533811306</v>
      </c>
      <c r="AL47" s="429">
        <v>2.5652431344000002</v>
      </c>
      <c r="AM47" s="429">
        <v>2.5935889852999998</v>
      </c>
      <c r="AN47" s="429">
        <v>2.6005708731000001</v>
      </c>
      <c r="AO47" s="429">
        <v>2.5999516377999998</v>
      </c>
      <c r="AP47" s="429">
        <v>2.5781357101000002</v>
      </c>
      <c r="AQ47" s="429">
        <v>2.5725109056000002</v>
      </c>
      <c r="AR47" s="429">
        <v>2.5694816550000001</v>
      </c>
      <c r="AS47" s="429">
        <v>2.5695072019</v>
      </c>
      <c r="AT47" s="429">
        <v>2.5713246263</v>
      </c>
      <c r="AU47" s="429">
        <v>2.5753931718</v>
      </c>
      <c r="AV47" s="429">
        <v>2.5892418889000002</v>
      </c>
      <c r="AW47" s="429">
        <v>2.5921658888999999</v>
      </c>
      <c r="AX47" s="429">
        <v>2.5916942222000001</v>
      </c>
      <c r="AY47" s="352">
        <v>2.583135</v>
      </c>
      <c r="AZ47" s="352">
        <v>2.5793910000000002</v>
      </c>
      <c r="BA47" s="352">
        <v>2.5757699999999999</v>
      </c>
      <c r="BB47" s="352">
        <v>2.5676209999999999</v>
      </c>
      <c r="BC47" s="352">
        <v>2.5677340000000002</v>
      </c>
      <c r="BD47" s="352">
        <v>2.5714579999999998</v>
      </c>
      <c r="BE47" s="352">
        <v>2.583539</v>
      </c>
      <c r="BF47" s="352">
        <v>2.5909249999999999</v>
      </c>
      <c r="BG47" s="352">
        <v>2.5983619999999998</v>
      </c>
      <c r="BH47" s="352">
        <v>2.6073019999999998</v>
      </c>
      <c r="BI47" s="352">
        <v>2.6137540000000001</v>
      </c>
      <c r="BJ47" s="352">
        <v>2.6191680000000002</v>
      </c>
      <c r="BK47" s="352">
        <v>2.6231409999999999</v>
      </c>
      <c r="BL47" s="352">
        <v>2.6267849999999999</v>
      </c>
      <c r="BM47" s="352">
        <v>2.6296970000000002</v>
      </c>
      <c r="BN47" s="352">
        <v>2.6294919999999999</v>
      </c>
      <c r="BO47" s="352">
        <v>2.6327240000000001</v>
      </c>
      <c r="BP47" s="352">
        <v>2.6370100000000001</v>
      </c>
      <c r="BQ47" s="352">
        <v>2.6438120000000001</v>
      </c>
      <c r="BR47" s="352">
        <v>2.6491099999999999</v>
      </c>
      <c r="BS47" s="352">
        <v>2.654366</v>
      </c>
      <c r="BT47" s="352">
        <v>2.661848</v>
      </c>
      <c r="BU47" s="352">
        <v>2.6653169999999999</v>
      </c>
      <c r="BV47" s="352">
        <v>2.6670400000000001</v>
      </c>
    </row>
    <row r="48" spans="1:74" ht="11.1"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6"/>
      <c r="AZ48" s="506"/>
      <c r="BA48" s="506"/>
      <c r="BB48" s="506"/>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293</v>
      </c>
      <c r="B49" s="510" t="s">
        <v>1063</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2.5193699999999999</v>
      </c>
      <c r="AT49" s="429">
        <v>2.4703400000000002</v>
      </c>
      <c r="AU49" s="429">
        <v>2.5005199999999999</v>
      </c>
      <c r="AV49" s="429">
        <v>2.4215629999999999</v>
      </c>
      <c r="AW49" s="429">
        <v>2.4317259999999998</v>
      </c>
      <c r="AX49" s="429">
        <v>2.1847259999999999</v>
      </c>
      <c r="AY49" s="352">
        <v>2.2449970000000001</v>
      </c>
      <c r="AZ49" s="352">
        <v>2.2059859999999998</v>
      </c>
      <c r="BA49" s="352">
        <v>2.2541899999999999</v>
      </c>
      <c r="BB49" s="352">
        <v>2.1958120000000001</v>
      </c>
      <c r="BC49" s="352">
        <v>2.1942560000000002</v>
      </c>
      <c r="BD49" s="352">
        <v>2.1842899999999998</v>
      </c>
      <c r="BE49" s="352">
        <v>2.2089690000000002</v>
      </c>
      <c r="BF49" s="352">
        <v>2.2384750000000002</v>
      </c>
      <c r="BG49" s="352">
        <v>2.1815880000000001</v>
      </c>
      <c r="BH49" s="352">
        <v>2.1036990000000002</v>
      </c>
      <c r="BI49" s="352">
        <v>2.0414379999999999</v>
      </c>
      <c r="BJ49" s="352">
        <v>1.9884740000000001</v>
      </c>
      <c r="BK49" s="352">
        <v>2.0986639999999999</v>
      </c>
      <c r="BL49" s="352">
        <v>2.0707949999999999</v>
      </c>
      <c r="BM49" s="352">
        <v>2.1194470000000001</v>
      </c>
      <c r="BN49" s="352">
        <v>2.183157</v>
      </c>
      <c r="BO49" s="352">
        <v>2.1693150000000001</v>
      </c>
      <c r="BP49" s="352">
        <v>2.1759499999999998</v>
      </c>
      <c r="BQ49" s="352">
        <v>2.1882320000000002</v>
      </c>
      <c r="BR49" s="352">
        <v>2.2314500000000002</v>
      </c>
      <c r="BS49" s="352">
        <v>2.21563</v>
      </c>
      <c r="BT49" s="352">
        <v>2.20499</v>
      </c>
      <c r="BU49" s="352">
        <v>2.1674799999999999</v>
      </c>
      <c r="BV49" s="352">
        <v>2.0750600000000001</v>
      </c>
    </row>
    <row r="50" spans="1:74" ht="11.1"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54"/>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280</v>
      </c>
      <c r="B51" s="512" t="s">
        <v>1064</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128.79446394999999</v>
      </c>
      <c r="AT51" s="343">
        <v>129.13860563</v>
      </c>
      <c r="AU51" s="343">
        <v>129.53069314000001</v>
      </c>
      <c r="AV51" s="343">
        <v>130.09958757999999</v>
      </c>
      <c r="AW51" s="343">
        <v>130.49092091</v>
      </c>
      <c r="AX51" s="343">
        <v>130.83355424000001</v>
      </c>
      <c r="AY51" s="354">
        <v>131.07329999999999</v>
      </c>
      <c r="AZ51" s="354">
        <v>131.35919999999999</v>
      </c>
      <c r="BA51" s="354">
        <v>131.6371</v>
      </c>
      <c r="BB51" s="354">
        <v>131.9049</v>
      </c>
      <c r="BC51" s="354">
        <v>132.16829999999999</v>
      </c>
      <c r="BD51" s="354">
        <v>132.42509999999999</v>
      </c>
      <c r="BE51" s="354">
        <v>132.65360000000001</v>
      </c>
      <c r="BF51" s="354">
        <v>132.91370000000001</v>
      </c>
      <c r="BG51" s="354">
        <v>133.18360000000001</v>
      </c>
      <c r="BH51" s="354">
        <v>133.49950000000001</v>
      </c>
      <c r="BI51" s="354">
        <v>133.7619</v>
      </c>
      <c r="BJ51" s="354">
        <v>134.0069</v>
      </c>
      <c r="BK51" s="354">
        <v>134.19649999999999</v>
      </c>
      <c r="BL51" s="354">
        <v>134.43539999999999</v>
      </c>
      <c r="BM51" s="354">
        <v>134.68559999999999</v>
      </c>
      <c r="BN51" s="354">
        <v>134.97370000000001</v>
      </c>
      <c r="BO51" s="354">
        <v>135.22630000000001</v>
      </c>
      <c r="BP51" s="354">
        <v>135.4701</v>
      </c>
      <c r="BQ51" s="354">
        <v>135.67590000000001</v>
      </c>
      <c r="BR51" s="354">
        <v>135.92410000000001</v>
      </c>
      <c r="BS51" s="354">
        <v>136.18549999999999</v>
      </c>
      <c r="BT51" s="354">
        <v>136.47499999999999</v>
      </c>
      <c r="BU51" s="354">
        <v>136.7517</v>
      </c>
      <c r="BV51" s="354">
        <v>137.03039999999999</v>
      </c>
    </row>
    <row r="52" spans="1:74" ht="11.1"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57"/>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57"/>
      <c r="AZ54" s="357"/>
      <c r="BA54" s="357"/>
      <c r="BB54" s="357"/>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299</v>
      </c>
      <c r="B55" s="510" t="s">
        <v>1065</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7949.4838710000004</v>
      </c>
      <c r="AB55" s="347">
        <v>8310.8275861999991</v>
      </c>
      <c r="AC55" s="347">
        <v>8857.5806451999997</v>
      </c>
      <c r="AD55" s="347">
        <v>9106.9333332999995</v>
      </c>
      <c r="AE55" s="347">
        <v>9435.5806451999997</v>
      </c>
      <c r="AF55" s="347">
        <v>9435.8333332999991</v>
      </c>
      <c r="AG55" s="347">
        <v>9389.6129032000008</v>
      </c>
      <c r="AH55" s="347">
        <v>9423.0967741999993</v>
      </c>
      <c r="AI55" s="347">
        <v>9096.0666667000005</v>
      </c>
      <c r="AJ55" s="347">
        <v>9295.5806451999997</v>
      </c>
      <c r="AK55" s="347">
        <v>8703.3333332999991</v>
      </c>
      <c r="AL55" s="347">
        <v>8483.0967741999993</v>
      </c>
      <c r="AM55" s="347">
        <v>8101.3548387000001</v>
      </c>
      <c r="AN55" s="347">
        <v>8481.9642856999999</v>
      </c>
      <c r="AO55" s="347">
        <v>8953.9032258000007</v>
      </c>
      <c r="AP55" s="347">
        <v>9244.5333332999999</v>
      </c>
      <c r="AQ55" s="347">
        <v>9480.4838710000004</v>
      </c>
      <c r="AR55" s="347">
        <v>9520.8333332999991</v>
      </c>
      <c r="AS55" s="347">
        <v>9546.6774194000009</v>
      </c>
      <c r="AT55" s="347">
        <v>9505.1290322999994</v>
      </c>
      <c r="AU55" s="347">
        <v>9280.6</v>
      </c>
      <c r="AV55" s="347">
        <v>9355.0967741999993</v>
      </c>
      <c r="AW55" s="347">
        <v>8747.8160000000007</v>
      </c>
      <c r="AX55" s="347">
        <v>8525.0329999999994</v>
      </c>
      <c r="AY55" s="358">
        <v>8134.1170000000002</v>
      </c>
      <c r="AZ55" s="358">
        <v>8562.1550000000007</v>
      </c>
      <c r="BA55" s="358">
        <v>8932.11</v>
      </c>
      <c r="BB55" s="358">
        <v>9309.9230000000007</v>
      </c>
      <c r="BC55" s="358">
        <v>9573.6650000000009</v>
      </c>
      <c r="BD55" s="358">
        <v>9643.5740000000005</v>
      </c>
      <c r="BE55" s="358">
        <v>9564.8670000000002</v>
      </c>
      <c r="BF55" s="358">
        <v>9599.473</v>
      </c>
      <c r="BG55" s="358">
        <v>9170.4470000000001</v>
      </c>
      <c r="BH55" s="358">
        <v>9216.59</v>
      </c>
      <c r="BI55" s="358">
        <v>8848.4330000000009</v>
      </c>
      <c r="BJ55" s="358">
        <v>8628.2839999999997</v>
      </c>
      <c r="BK55" s="358">
        <v>8190.7510000000002</v>
      </c>
      <c r="BL55" s="358">
        <v>8616.1260000000002</v>
      </c>
      <c r="BM55" s="358">
        <v>8985.6720000000005</v>
      </c>
      <c r="BN55" s="358">
        <v>9362.1</v>
      </c>
      <c r="BO55" s="358">
        <v>9624.5400000000009</v>
      </c>
      <c r="BP55" s="358">
        <v>9688.86</v>
      </c>
      <c r="BQ55" s="358">
        <v>9603.268</v>
      </c>
      <c r="BR55" s="358">
        <v>9631.6839999999993</v>
      </c>
      <c r="BS55" s="358">
        <v>9287.8209999999999</v>
      </c>
      <c r="BT55" s="358">
        <v>9322.2430000000004</v>
      </c>
      <c r="BU55" s="358">
        <v>8851.1720000000005</v>
      </c>
      <c r="BV55" s="358">
        <v>8626.2049999999999</v>
      </c>
    </row>
    <row r="56" spans="1:74" ht="11.1"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301</v>
      </c>
      <c r="B57" s="510" t="s">
        <v>1066</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5">
        <v>7.6452580000000001</v>
      </c>
      <c r="AZ57" s="435">
        <v>7.1716980000000001</v>
      </c>
      <c r="BA57" s="435">
        <v>7.8413120000000003</v>
      </c>
      <c r="BB57" s="435">
        <v>7.6933790000000002</v>
      </c>
      <c r="BC57" s="435">
        <v>8.0269180000000002</v>
      </c>
      <c r="BD57" s="435">
        <v>7.9404279999999998</v>
      </c>
      <c r="BE57" s="435">
        <v>8.1517199999999992</v>
      </c>
      <c r="BF57" s="435">
        <v>8.2656530000000004</v>
      </c>
      <c r="BG57" s="435">
        <v>7.9857279999999999</v>
      </c>
      <c r="BH57" s="435">
        <v>8.0044640000000005</v>
      </c>
      <c r="BI57" s="435">
        <v>7.8278040000000004</v>
      </c>
      <c r="BJ57" s="435">
        <v>8.0072939999999999</v>
      </c>
      <c r="BK57" s="435">
        <v>7.9774120000000002</v>
      </c>
      <c r="BL57" s="435">
        <v>7.4556570000000004</v>
      </c>
      <c r="BM57" s="435">
        <v>8.1304719999999993</v>
      </c>
      <c r="BN57" s="435">
        <v>7.9819019999999998</v>
      </c>
      <c r="BO57" s="435">
        <v>8.3088680000000004</v>
      </c>
      <c r="BP57" s="435">
        <v>8.1945399999999999</v>
      </c>
      <c r="BQ57" s="435">
        <v>8.3621119999999998</v>
      </c>
      <c r="BR57" s="435">
        <v>8.4542199999999994</v>
      </c>
      <c r="BS57" s="435">
        <v>8.1508420000000008</v>
      </c>
      <c r="BT57" s="435">
        <v>8.1708949999999998</v>
      </c>
      <c r="BU57" s="435">
        <v>7.9780740000000003</v>
      </c>
      <c r="BV57" s="435">
        <v>8.1458259999999996</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5"/>
      <c r="AZ58" s="435"/>
      <c r="BA58" s="435"/>
      <c r="BB58" s="435"/>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1398</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5"/>
      <c r="AZ59" s="435"/>
      <c r="BA59" s="435"/>
      <c r="BB59" s="435"/>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541</v>
      </c>
      <c r="B60" s="758" t="s">
        <v>540</v>
      </c>
      <c r="C60" s="34">
        <v>476.32421779999999</v>
      </c>
      <c r="D60" s="34">
        <v>421.18035620000001</v>
      </c>
      <c r="E60" s="34">
        <v>417.34012899999999</v>
      </c>
      <c r="F60" s="34">
        <v>373.53075480000001</v>
      </c>
      <c r="G60" s="34">
        <v>381.7368429</v>
      </c>
      <c r="H60" s="34">
        <v>395.70392579999998</v>
      </c>
      <c r="I60" s="34">
        <v>425.51887269999997</v>
      </c>
      <c r="J60" s="34">
        <v>428.26050370000002</v>
      </c>
      <c r="K60" s="34">
        <v>385.86304639999997</v>
      </c>
      <c r="L60" s="34">
        <v>382.62834980000002</v>
      </c>
      <c r="M60" s="34">
        <v>404.23179809999999</v>
      </c>
      <c r="N60" s="34">
        <v>452.89445840000002</v>
      </c>
      <c r="O60" s="34">
        <v>437.62495259999997</v>
      </c>
      <c r="P60" s="34">
        <v>391.32490489999998</v>
      </c>
      <c r="Q60" s="34">
        <v>420.88538699999998</v>
      </c>
      <c r="R60" s="34">
        <v>364.83282509999998</v>
      </c>
      <c r="S60" s="34">
        <v>370.1236667</v>
      </c>
      <c r="T60" s="34">
        <v>386.3692772</v>
      </c>
      <c r="U60" s="34">
        <v>418.7816775</v>
      </c>
      <c r="V60" s="34">
        <v>430.3236837</v>
      </c>
      <c r="W60" s="34">
        <v>383.45014370000001</v>
      </c>
      <c r="X60" s="34">
        <v>388.52136739999997</v>
      </c>
      <c r="Y60" s="34">
        <v>405.94337250000001</v>
      </c>
      <c r="Z60" s="34">
        <v>426.99584249999998</v>
      </c>
      <c r="AA60" s="34">
        <v>474.63911009999998</v>
      </c>
      <c r="AB60" s="34">
        <v>391.58453739999999</v>
      </c>
      <c r="AC60" s="34">
        <v>388.50527269999998</v>
      </c>
      <c r="AD60" s="34">
        <v>361.61176180000001</v>
      </c>
      <c r="AE60" s="34">
        <v>378.09679699999998</v>
      </c>
      <c r="AF60" s="34">
        <v>386.3397913</v>
      </c>
      <c r="AG60" s="34">
        <v>424.71876420000001</v>
      </c>
      <c r="AH60" s="34">
        <v>421.7379919</v>
      </c>
      <c r="AI60" s="34">
        <v>376.3048771</v>
      </c>
      <c r="AJ60" s="34">
        <v>385.2406727</v>
      </c>
      <c r="AK60" s="34">
        <v>385.04294349999998</v>
      </c>
      <c r="AL60" s="34">
        <v>445.04710549999999</v>
      </c>
      <c r="AM60" s="34">
        <v>498.1821127</v>
      </c>
      <c r="AN60" s="34">
        <v>416.79176669999998</v>
      </c>
      <c r="AO60" s="34">
        <v>395.62244420000002</v>
      </c>
      <c r="AP60" s="34">
        <v>366.77873219999998</v>
      </c>
      <c r="AQ60" s="34">
        <v>373.12665299999998</v>
      </c>
      <c r="AR60" s="34">
        <v>393.62201140000002</v>
      </c>
      <c r="AS60" s="34">
        <v>429.9282594</v>
      </c>
      <c r="AT60" s="34">
        <v>414.40096610000001</v>
      </c>
      <c r="AU60" s="34">
        <v>381.65693690000001</v>
      </c>
      <c r="AV60" s="34">
        <v>383.91090000000003</v>
      </c>
      <c r="AW60" s="34">
        <v>395.8211</v>
      </c>
      <c r="AX60" s="34">
        <v>452.70650000000001</v>
      </c>
      <c r="AY60" s="437">
        <v>461.1311</v>
      </c>
      <c r="AZ60" s="437">
        <v>396.26420000000002</v>
      </c>
      <c r="BA60" s="437">
        <v>396.34640000000002</v>
      </c>
      <c r="BB60" s="437">
        <v>361.24709999999999</v>
      </c>
      <c r="BC60" s="437">
        <v>365.4273</v>
      </c>
      <c r="BD60" s="437">
        <v>377.97480000000002</v>
      </c>
      <c r="BE60" s="437">
        <v>414.17180000000002</v>
      </c>
      <c r="BF60" s="437">
        <v>420.00029999999998</v>
      </c>
      <c r="BG60" s="437">
        <v>377.916</v>
      </c>
      <c r="BH60" s="437">
        <v>384.036</v>
      </c>
      <c r="BI60" s="437">
        <v>395.01350000000002</v>
      </c>
      <c r="BJ60" s="437">
        <v>446.29320000000001</v>
      </c>
      <c r="BK60" s="437">
        <v>460.07060000000001</v>
      </c>
      <c r="BL60" s="437">
        <v>395.93990000000002</v>
      </c>
      <c r="BM60" s="437">
        <v>397.75020000000001</v>
      </c>
      <c r="BN60" s="437">
        <v>364.51150000000001</v>
      </c>
      <c r="BO60" s="437">
        <v>367.96980000000002</v>
      </c>
      <c r="BP60" s="437">
        <v>380.91629999999998</v>
      </c>
      <c r="BQ60" s="437">
        <v>416.12419999999997</v>
      </c>
      <c r="BR60" s="437">
        <v>423.36099999999999</v>
      </c>
      <c r="BS60" s="437">
        <v>380.10640000000001</v>
      </c>
      <c r="BT60" s="437">
        <v>384.73840000000001</v>
      </c>
      <c r="BU60" s="437">
        <v>390.56779999999998</v>
      </c>
      <c r="BV60" s="437">
        <v>440.75689999999997</v>
      </c>
    </row>
    <row r="61" spans="1:74" ht="11.1" customHeight="1" x14ac:dyDescent="0.2">
      <c r="A61" s="76" t="s">
        <v>463</v>
      </c>
      <c r="B61" s="512" t="s">
        <v>314</v>
      </c>
      <c r="C61" s="343">
        <v>185.84211450000001</v>
      </c>
      <c r="D61" s="343">
        <v>175.29721660000001</v>
      </c>
      <c r="E61" s="343">
        <v>196.39828929999999</v>
      </c>
      <c r="F61" s="343">
        <v>182.46782150000001</v>
      </c>
      <c r="G61" s="343">
        <v>189.8713903</v>
      </c>
      <c r="H61" s="343">
        <v>187.28451329999999</v>
      </c>
      <c r="I61" s="343">
        <v>188.3785417</v>
      </c>
      <c r="J61" s="343">
        <v>194.36104760000001</v>
      </c>
      <c r="K61" s="343">
        <v>186.99432279999999</v>
      </c>
      <c r="L61" s="343">
        <v>190.16091689999999</v>
      </c>
      <c r="M61" s="343">
        <v>187.88506720000001</v>
      </c>
      <c r="N61" s="343">
        <v>186.4674048</v>
      </c>
      <c r="O61" s="343">
        <v>183.28299530000001</v>
      </c>
      <c r="P61" s="343">
        <v>172.46603709999999</v>
      </c>
      <c r="Q61" s="343">
        <v>194.56221919999999</v>
      </c>
      <c r="R61" s="343">
        <v>183.62291260000001</v>
      </c>
      <c r="S61" s="343">
        <v>190.3346573</v>
      </c>
      <c r="T61" s="343">
        <v>188.94622150000001</v>
      </c>
      <c r="U61" s="343">
        <v>185.0761545</v>
      </c>
      <c r="V61" s="343">
        <v>196.8363349</v>
      </c>
      <c r="W61" s="343">
        <v>184.1285915</v>
      </c>
      <c r="X61" s="343">
        <v>194.14967329999999</v>
      </c>
      <c r="Y61" s="343">
        <v>190.08828679999999</v>
      </c>
      <c r="Z61" s="343">
        <v>187.52181400000001</v>
      </c>
      <c r="AA61" s="343">
        <v>185.2660712</v>
      </c>
      <c r="AB61" s="343">
        <v>173.95267899999999</v>
      </c>
      <c r="AC61" s="343">
        <v>186.9616834</v>
      </c>
      <c r="AD61" s="343">
        <v>184.81399500000001</v>
      </c>
      <c r="AE61" s="343">
        <v>195.4056732</v>
      </c>
      <c r="AF61" s="343">
        <v>184.1362297</v>
      </c>
      <c r="AG61" s="343">
        <v>193.81741249999999</v>
      </c>
      <c r="AH61" s="343">
        <v>194.11950060000001</v>
      </c>
      <c r="AI61" s="343">
        <v>180.04057589999999</v>
      </c>
      <c r="AJ61" s="343">
        <v>195.02112500000001</v>
      </c>
      <c r="AK61" s="343">
        <v>181.25925609999999</v>
      </c>
      <c r="AL61" s="343">
        <v>188.66950840000001</v>
      </c>
      <c r="AM61" s="343">
        <v>195.2058834</v>
      </c>
      <c r="AN61" s="343">
        <v>170.82292960000001</v>
      </c>
      <c r="AO61" s="343">
        <v>188.2864802</v>
      </c>
      <c r="AP61" s="343">
        <v>184.92386239999999</v>
      </c>
      <c r="AQ61" s="343">
        <v>191.30205419999999</v>
      </c>
      <c r="AR61" s="343">
        <v>190.22423889999999</v>
      </c>
      <c r="AS61" s="343">
        <v>194.97346730000001</v>
      </c>
      <c r="AT61" s="343">
        <v>193.3761131</v>
      </c>
      <c r="AU61" s="343">
        <v>183.7881481</v>
      </c>
      <c r="AV61" s="343">
        <v>190.94589999999999</v>
      </c>
      <c r="AW61" s="343">
        <v>184.1061</v>
      </c>
      <c r="AX61" s="343">
        <v>191.19890000000001</v>
      </c>
      <c r="AY61" s="354">
        <v>188.82480000000001</v>
      </c>
      <c r="AZ61" s="354">
        <v>170.1482</v>
      </c>
      <c r="BA61" s="354">
        <v>189.92699999999999</v>
      </c>
      <c r="BB61" s="354">
        <v>185.40170000000001</v>
      </c>
      <c r="BC61" s="354">
        <v>190.95740000000001</v>
      </c>
      <c r="BD61" s="354">
        <v>187.20740000000001</v>
      </c>
      <c r="BE61" s="354">
        <v>192.2381</v>
      </c>
      <c r="BF61" s="354">
        <v>194.48660000000001</v>
      </c>
      <c r="BG61" s="354">
        <v>181.40629999999999</v>
      </c>
      <c r="BH61" s="354">
        <v>191.9016</v>
      </c>
      <c r="BI61" s="354">
        <v>183.76820000000001</v>
      </c>
      <c r="BJ61" s="354">
        <v>189.36600000000001</v>
      </c>
      <c r="BK61" s="354">
        <v>187.4032</v>
      </c>
      <c r="BL61" s="354">
        <v>170.00299999999999</v>
      </c>
      <c r="BM61" s="354">
        <v>190.08449999999999</v>
      </c>
      <c r="BN61" s="354">
        <v>186.2457</v>
      </c>
      <c r="BO61" s="354">
        <v>191.78540000000001</v>
      </c>
      <c r="BP61" s="354">
        <v>188.17140000000001</v>
      </c>
      <c r="BQ61" s="354">
        <v>192.31010000000001</v>
      </c>
      <c r="BR61" s="354">
        <v>194.66309999999999</v>
      </c>
      <c r="BS61" s="354">
        <v>182.35810000000001</v>
      </c>
      <c r="BT61" s="354">
        <v>192.04499999999999</v>
      </c>
      <c r="BU61" s="354">
        <v>184.2766</v>
      </c>
      <c r="BV61" s="354">
        <v>189.76490000000001</v>
      </c>
    </row>
    <row r="62" spans="1:74" ht="11.1" customHeight="1" x14ac:dyDescent="0.2">
      <c r="A62" s="76" t="s">
        <v>464</v>
      </c>
      <c r="B62" s="512" t="s">
        <v>1025</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182.53997380000001</v>
      </c>
      <c r="P62" s="343">
        <v>162.75963139999999</v>
      </c>
      <c r="Q62" s="343">
        <v>166.49132639999999</v>
      </c>
      <c r="R62" s="343">
        <v>132.71068289999999</v>
      </c>
      <c r="S62" s="343">
        <v>126.6753353</v>
      </c>
      <c r="T62" s="343">
        <v>129.87256840000001</v>
      </c>
      <c r="U62" s="343">
        <v>146.7898064</v>
      </c>
      <c r="V62" s="343">
        <v>147.40242119999999</v>
      </c>
      <c r="W62" s="343">
        <v>130.87023930000001</v>
      </c>
      <c r="X62" s="343">
        <v>133.9555752</v>
      </c>
      <c r="Y62" s="343">
        <v>155.2835225</v>
      </c>
      <c r="Z62" s="343">
        <v>174.878221</v>
      </c>
      <c r="AA62" s="343">
        <v>205.35193179999999</v>
      </c>
      <c r="AB62" s="343">
        <v>163.36578650000001</v>
      </c>
      <c r="AC62" s="343">
        <v>153.86685869999999</v>
      </c>
      <c r="AD62" s="343">
        <v>131.74565319999999</v>
      </c>
      <c r="AE62" s="343">
        <v>128.38943839999999</v>
      </c>
      <c r="AF62" s="343">
        <v>133.4369016</v>
      </c>
      <c r="AG62" s="343">
        <v>150.77980439999999</v>
      </c>
      <c r="AH62" s="343">
        <v>149.64053390000001</v>
      </c>
      <c r="AI62" s="343">
        <v>132.67761759999999</v>
      </c>
      <c r="AJ62" s="343">
        <v>133.62933240000001</v>
      </c>
      <c r="AK62" s="343">
        <v>148.86929280000001</v>
      </c>
      <c r="AL62" s="343">
        <v>184.96136540000001</v>
      </c>
      <c r="AM62" s="343">
        <v>212.88249060000001</v>
      </c>
      <c r="AN62" s="343">
        <v>175.53809999999999</v>
      </c>
      <c r="AO62" s="343">
        <v>149.47948360000001</v>
      </c>
      <c r="AP62" s="343">
        <v>128.76270729999999</v>
      </c>
      <c r="AQ62" s="343">
        <v>124.8871669</v>
      </c>
      <c r="AR62" s="343">
        <v>130.8849409</v>
      </c>
      <c r="AS62" s="343">
        <v>147.2495275</v>
      </c>
      <c r="AT62" s="343">
        <v>143.0648357</v>
      </c>
      <c r="AU62" s="343">
        <v>131.15171079999999</v>
      </c>
      <c r="AV62" s="343">
        <v>133.3792</v>
      </c>
      <c r="AW62" s="343">
        <v>150.19040000000001</v>
      </c>
      <c r="AX62" s="343">
        <v>185.90889999999999</v>
      </c>
      <c r="AY62" s="354">
        <v>195.10929999999999</v>
      </c>
      <c r="AZ62" s="354">
        <v>164.15809999999999</v>
      </c>
      <c r="BA62" s="354">
        <v>153.83969999999999</v>
      </c>
      <c r="BB62" s="354">
        <v>129.49019999999999</v>
      </c>
      <c r="BC62" s="354">
        <v>123.14790000000001</v>
      </c>
      <c r="BD62" s="354">
        <v>127.8535</v>
      </c>
      <c r="BE62" s="354">
        <v>145.04599999999999</v>
      </c>
      <c r="BF62" s="354">
        <v>146.3614</v>
      </c>
      <c r="BG62" s="354">
        <v>131.72219999999999</v>
      </c>
      <c r="BH62" s="354">
        <v>134.95920000000001</v>
      </c>
      <c r="BI62" s="354">
        <v>154.45169999999999</v>
      </c>
      <c r="BJ62" s="354">
        <v>185.56129999999999</v>
      </c>
      <c r="BK62" s="354">
        <v>195.15539999999999</v>
      </c>
      <c r="BL62" s="354">
        <v>163.98840000000001</v>
      </c>
      <c r="BM62" s="354">
        <v>153.49359999999999</v>
      </c>
      <c r="BN62" s="354">
        <v>129.8869</v>
      </c>
      <c r="BO62" s="354">
        <v>123.2914</v>
      </c>
      <c r="BP62" s="354">
        <v>129.07329999999999</v>
      </c>
      <c r="BQ62" s="354">
        <v>147.0095</v>
      </c>
      <c r="BR62" s="354">
        <v>149.6568</v>
      </c>
      <c r="BS62" s="354">
        <v>133.76560000000001</v>
      </c>
      <c r="BT62" s="354">
        <v>136.9853</v>
      </c>
      <c r="BU62" s="354">
        <v>154.00620000000001</v>
      </c>
      <c r="BV62" s="354">
        <v>186.50579999999999</v>
      </c>
    </row>
    <row r="63" spans="1:74" s="757" customFormat="1" ht="11.1" customHeight="1" x14ac:dyDescent="0.2">
      <c r="A63" s="265" t="s">
        <v>160</v>
      </c>
      <c r="B63" s="759" t="s">
        <v>474</v>
      </c>
      <c r="C63" s="756">
        <v>95.474996809999993</v>
      </c>
      <c r="D63" s="756">
        <v>79.754277819999999</v>
      </c>
      <c r="E63" s="756">
        <v>69.708608900000002</v>
      </c>
      <c r="F63" s="756">
        <v>62.975033979999999</v>
      </c>
      <c r="G63" s="756">
        <v>70.231738129999997</v>
      </c>
      <c r="H63" s="756">
        <v>82.556479210000006</v>
      </c>
      <c r="I63" s="756">
        <v>96.375780109999994</v>
      </c>
      <c r="J63" s="756">
        <v>94.416427170000006</v>
      </c>
      <c r="K63" s="756">
        <v>74.303118580000003</v>
      </c>
      <c r="L63" s="756">
        <v>64.157757230000001</v>
      </c>
      <c r="M63" s="756">
        <v>65.796647320000005</v>
      </c>
      <c r="N63" s="756">
        <v>82.458163260000006</v>
      </c>
      <c r="O63" s="756">
        <v>71.168222290000003</v>
      </c>
      <c r="P63" s="756">
        <v>55.526806919999999</v>
      </c>
      <c r="Q63" s="756">
        <v>59.198080269999998</v>
      </c>
      <c r="R63" s="756">
        <v>47.885912269999999</v>
      </c>
      <c r="S63" s="756">
        <v>52.479912919999997</v>
      </c>
      <c r="T63" s="756">
        <v>66.937170030000004</v>
      </c>
      <c r="U63" s="756">
        <v>86.281955420000003</v>
      </c>
      <c r="V63" s="756">
        <v>85.451166409999999</v>
      </c>
      <c r="W63" s="756">
        <v>67.83799569</v>
      </c>
      <c r="X63" s="756">
        <v>59.782357750000003</v>
      </c>
      <c r="Y63" s="756">
        <v>59.958245849999997</v>
      </c>
      <c r="Z63" s="756">
        <v>63.962046260000001</v>
      </c>
      <c r="AA63" s="756">
        <v>83.389077510000007</v>
      </c>
      <c r="AB63" s="756">
        <v>53.674818369999997</v>
      </c>
      <c r="AC63" s="756">
        <v>47.044700910000003</v>
      </c>
      <c r="AD63" s="756">
        <v>44.440472059999998</v>
      </c>
      <c r="AE63" s="756">
        <v>53.669655779999999</v>
      </c>
      <c r="AF63" s="756">
        <v>68.155018380000001</v>
      </c>
      <c r="AG63" s="756">
        <v>79.489517640000003</v>
      </c>
      <c r="AH63" s="756">
        <v>77.345927840000002</v>
      </c>
      <c r="AI63" s="756">
        <v>62.975042070000001</v>
      </c>
      <c r="AJ63" s="756">
        <v>55.958185720000003</v>
      </c>
      <c r="AK63" s="756">
        <v>54.302753000000003</v>
      </c>
      <c r="AL63" s="756">
        <v>70.784202100000002</v>
      </c>
      <c r="AM63" s="756">
        <v>89.45997749</v>
      </c>
      <c r="AN63" s="756">
        <v>69.858307699999997</v>
      </c>
      <c r="AO63" s="756">
        <v>57.222719169999998</v>
      </c>
      <c r="AP63" s="756">
        <v>52.478845159999999</v>
      </c>
      <c r="AQ63" s="756">
        <v>56.303670760000003</v>
      </c>
      <c r="AR63" s="756">
        <v>71.899514310000001</v>
      </c>
      <c r="AS63" s="756">
        <v>87.071503359999994</v>
      </c>
      <c r="AT63" s="756">
        <v>77.326256090000001</v>
      </c>
      <c r="AU63" s="756">
        <v>66.10376067</v>
      </c>
      <c r="AV63" s="756">
        <v>58.953769999999999</v>
      </c>
      <c r="AW63" s="756">
        <v>60.912970000000001</v>
      </c>
      <c r="AX63" s="756">
        <v>74.966700000000003</v>
      </c>
      <c r="AY63" s="507">
        <v>76.563320000000004</v>
      </c>
      <c r="AZ63" s="507">
        <v>61.385489999999997</v>
      </c>
      <c r="BA63" s="507">
        <v>51.945869999999999</v>
      </c>
      <c r="BB63" s="507">
        <v>45.741840000000003</v>
      </c>
      <c r="BC63" s="507">
        <v>50.688339999999997</v>
      </c>
      <c r="BD63" s="507">
        <v>62.300579999999997</v>
      </c>
      <c r="BE63" s="507">
        <v>76.253910000000005</v>
      </c>
      <c r="BF63" s="507">
        <v>78.518510000000006</v>
      </c>
      <c r="BG63" s="507">
        <v>64.174120000000002</v>
      </c>
      <c r="BH63" s="507">
        <v>56.54316</v>
      </c>
      <c r="BI63" s="507">
        <v>56.181939999999997</v>
      </c>
      <c r="BJ63" s="507">
        <v>70.733770000000007</v>
      </c>
      <c r="BK63" s="507">
        <v>76.878280000000004</v>
      </c>
      <c r="BL63" s="507">
        <v>61.376010000000001</v>
      </c>
      <c r="BM63" s="507">
        <v>53.538359999999997</v>
      </c>
      <c r="BN63" s="507">
        <v>47.765650000000001</v>
      </c>
      <c r="BO63" s="507">
        <v>52.259239999999998</v>
      </c>
      <c r="BP63" s="507">
        <v>63.058280000000003</v>
      </c>
      <c r="BQ63" s="507">
        <v>76.170850000000002</v>
      </c>
      <c r="BR63" s="507">
        <v>78.407420000000002</v>
      </c>
      <c r="BS63" s="507">
        <v>63.369500000000002</v>
      </c>
      <c r="BT63" s="507">
        <v>55.076009999999997</v>
      </c>
      <c r="BU63" s="507">
        <v>51.673319999999997</v>
      </c>
      <c r="BV63" s="507">
        <v>63.854030000000002</v>
      </c>
    </row>
    <row r="64" spans="1:74" s="188" customFormat="1" ht="12" customHeight="1" x14ac:dyDescent="0.2">
      <c r="A64" s="187"/>
      <c r="B64" s="1033" t="s">
        <v>1454</v>
      </c>
      <c r="C64" s="1033"/>
      <c r="D64" s="1033"/>
      <c r="E64" s="1033"/>
      <c r="F64" s="1033"/>
      <c r="G64" s="1033"/>
      <c r="H64" s="1033"/>
      <c r="I64" s="1033"/>
      <c r="J64" s="1033"/>
      <c r="K64" s="1033"/>
      <c r="L64" s="1033"/>
      <c r="M64" s="1033"/>
      <c r="N64" s="1033"/>
      <c r="O64" s="1033"/>
      <c r="P64" s="1033"/>
      <c r="Q64" s="1033"/>
      <c r="R64" s="757"/>
      <c r="AY64" s="711"/>
      <c r="AZ64" s="711"/>
      <c r="BA64" s="711"/>
      <c r="BB64" s="711"/>
      <c r="BC64" s="711"/>
      <c r="BD64" s="711"/>
      <c r="BE64" s="711"/>
      <c r="BF64" s="711"/>
      <c r="BG64" s="711"/>
      <c r="BH64" s="711"/>
      <c r="BI64" s="711"/>
      <c r="BJ64" s="202"/>
    </row>
    <row r="65" spans="1:74" s="188" customFormat="1" ht="12" customHeight="1" x14ac:dyDescent="0.2">
      <c r="A65" s="187"/>
      <c r="B65" s="1033" t="s">
        <v>1455</v>
      </c>
      <c r="C65" s="1033"/>
      <c r="D65" s="1033"/>
      <c r="E65" s="1033"/>
      <c r="F65" s="1033"/>
      <c r="G65" s="1033"/>
      <c r="H65" s="1033"/>
      <c r="I65" s="1033"/>
      <c r="J65" s="1033"/>
      <c r="K65" s="1033"/>
      <c r="L65" s="1033"/>
      <c r="M65" s="1033"/>
      <c r="N65" s="1033"/>
      <c r="O65" s="1033"/>
      <c r="P65" s="1033"/>
      <c r="Q65" s="1033"/>
      <c r="R65" s="757"/>
      <c r="AY65" s="711"/>
      <c r="AZ65" s="711"/>
      <c r="BA65" s="711"/>
      <c r="BB65" s="711"/>
      <c r="BC65" s="711"/>
      <c r="BD65" s="712"/>
      <c r="BE65" s="712"/>
      <c r="BF65" s="712"/>
      <c r="BG65" s="711"/>
      <c r="BH65" s="711"/>
      <c r="BI65" s="711"/>
      <c r="BJ65" s="202"/>
    </row>
    <row r="66" spans="1:74" s="188" customFormat="1" ht="12" customHeight="1" x14ac:dyDescent="0.2">
      <c r="A66" s="187"/>
      <c r="B66" s="1033" t="s">
        <v>1456</v>
      </c>
      <c r="C66" s="923"/>
      <c r="D66" s="923"/>
      <c r="E66" s="923"/>
      <c r="F66" s="923"/>
      <c r="G66" s="923"/>
      <c r="H66" s="923"/>
      <c r="I66" s="923"/>
      <c r="J66" s="923"/>
      <c r="K66" s="923"/>
      <c r="L66" s="923"/>
      <c r="M66" s="923"/>
      <c r="N66" s="923"/>
      <c r="O66" s="923"/>
      <c r="P66" s="923"/>
      <c r="Q66" s="923"/>
      <c r="R66" s="757"/>
      <c r="AY66" s="711"/>
      <c r="AZ66" s="711"/>
      <c r="BA66" s="711"/>
      <c r="BB66" s="711"/>
      <c r="BC66" s="711"/>
      <c r="BD66" s="712"/>
      <c r="BE66" s="712"/>
      <c r="BF66" s="712"/>
      <c r="BG66" s="711"/>
      <c r="BH66" s="711"/>
      <c r="BI66" s="711"/>
      <c r="BJ66" s="202"/>
    </row>
    <row r="67" spans="1:74" s="291" customFormat="1" ht="12" customHeight="1" x14ac:dyDescent="0.25">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2" customHeight="1" x14ac:dyDescent="0.2">
      <c r="A68" s="187"/>
      <c r="B68" s="917" t="str">
        <f>Dates!$G$2</f>
        <v>EIA completed modeling and analysis for this report on Thursday, January 8, 2026.</v>
      </c>
      <c r="C68" s="904"/>
      <c r="D68" s="904"/>
      <c r="E68" s="904"/>
      <c r="F68" s="904"/>
      <c r="G68" s="904"/>
      <c r="H68" s="904"/>
      <c r="I68" s="904"/>
      <c r="J68" s="904"/>
      <c r="K68" s="904"/>
      <c r="L68" s="904"/>
      <c r="M68" s="904"/>
      <c r="N68" s="904"/>
      <c r="O68" s="904"/>
      <c r="P68" s="904"/>
      <c r="Q68" s="904"/>
      <c r="R68" s="779"/>
      <c r="AY68" s="711"/>
      <c r="AZ68" s="711"/>
      <c r="BA68" s="711"/>
      <c r="BB68" s="711"/>
      <c r="BC68" s="711"/>
      <c r="BD68" s="712"/>
      <c r="BE68" s="712"/>
      <c r="BF68" s="712"/>
      <c r="BG68" s="711"/>
      <c r="BH68" s="711"/>
      <c r="BI68" s="711"/>
      <c r="BJ68" s="202"/>
    </row>
    <row r="69" spans="1:74" s="188" customFormat="1" ht="12" customHeight="1" x14ac:dyDescent="0.2">
      <c r="A69" s="187"/>
      <c r="B69" s="912" t="s">
        <v>483</v>
      </c>
      <c r="C69" s="913"/>
      <c r="D69" s="913"/>
      <c r="E69" s="913"/>
      <c r="F69" s="913"/>
      <c r="G69" s="913"/>
      <c r="H69" s="913"/>
      <c r="I69" s="913"/>
      <c r="J69" s="913"/>
      <c r="K69" s="913"/>
      <c r="L69" s="913"/>
      <c r="M69" s="913"/>
      <c r="N69" s="913"/>
      <c r="O69" s="913"/>
      <c r="P69" s="913"/>
      <c r="Q69" s="913"/>
      <c r="R69" s="757"/>
      <c r="AY69" s="711"/>
      <c r="AZ69" s="711"/>
      <c r="BA69" s="711"/>
      <c r="BB69" s="711"/>
      <c r="BC69" s="711"/>
      <c r="BD69" s="712"/>
      <c r="BE69" s="712"/>
      <c r="BF69" s="712"/>
      <c r="BG69" s="711"/>
      <c r="BH69" s="711"/>
      <c r="BI69" s="711"/>
      <c r="BJ69" s="202"/>
    </row>
    <row r="70" spans="1:74" s="188" customFormat="1" ht="12" customHeight="1" x14ac:dyDescent="0.2">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2" customHeight="1" x14ac:dyDescent="0.2">
      <c r="A71" s="187"/>
      <c r="B71" s="926" t="s">
        <v>1414</v>
      </c>
      <c r="C71" s="913"/>
      <c r="D71" s="913"/>
      <c r="E71" s="913"/>
      <c r="F71" s="913"/>
      <c r="G71" s="913"/>
      <c r="H71" s="913"/>
      <c r="I71" s="913"/>
      <c r="J71" s="913"/>
      <c r="K71" s="913"/>
      <c r="L71" s="913"/>
      <c r="M71" s="913"/>
      <c r="N71" s="913"/>
      <c r="O71" s="913"/>
      <c r="P71" s="913"/>
      <c r="Q71" s="913"/>
      <c r="R71" s="757"/>
      <c r="AY71" s="711"/>
      <c r="AZ71" s="711"/>
      <c r="BA71" s="711"/>
      <c r="BB71" s="711"/>
      <c r="BC71" s="711"/>
      <c r="BD71" s="712"/>
      <c r="BE71" s="712"/>
      <c r="BF71" s="712"/>
      <c r="BG71" s="711"/>
      <c r="BH71" s="711"/>
      <c r="BI71" s="711"/>
      <c r="BJ71" s="202"/>
    </row>
    <row r="72" spans="1:74" s="188" customFormat="1" ht="12" customHeight="1" x14ac:dyDescent="0.2">
      <c r="A72" s="187"/>
      <c r="B72" s="918" t="s">
        <v>827</v>
      </c>
      <c r="C72" s="918"/>
      <c r="D72" s="918"/>
      <c r="E72" s="918"/>
      <c r="F72" s="918"/>
      <c r="G72" s="918"/>
      <c r="H72" s="918"/>
      <c r="I72" s="918"/>
      <c r="J72" s="918"/>
      <c r="K72" s="918"/>
      <c r="L72" s="918"/>
      <c r="M72" s="918"/>
      <c r="N72" s="918"/>
      <c r="O72" s="918"/>
      <c r="P72" s="918"/>
      <c r="Q72" s="918"/>
      <c r="R72" s="918"/>
      <c r="AY72" s="711"/>
      <c r="AZ72" s="711"/>
      <c r="BA72" s="711"/>
      <c r="BB72" s="711"/>
      <c r="BC72" s="711"/>
      <c r="BD72" s="712"/>
      <c r="BE72" s="712"/>
      <c r="BF72" s="712"/>
      <c r="BG72" s="711"/>
      <c r="BH72" s="711"/>
      <c r="BI72" s="711"/>
      <c r="BJ72" s="202"/>
    </row>
    <row r="73" spans="1:74" s="188" customFormat="1" ht="22.5" customHeight="1" x14ac:dyDescent="0.2">
      <c r="A73" s="187"/>
      <c r="B73" s="921" t="s">
        <v>1453</v>
      </c>
      <c r="C73" s="922"/>
      <c r="D73" s="922"/>
      <c r="E73" s="922"/>
      <c r="F73" s="922"/>
      <c r="G73" s="922"/>
      <c r="H73" s="922"/>
      <c r="I73" s="922"/>
      <c r="J73" s="922"/>
      <c r="K73" s="922"/>
      <c r="L73" s="922"/>
      <c r="M73" s="922"/>
      <c r="N73" s="922"/>
      <c r="O73" s="922"/>
      <c r="P73" s="922"/>
      <c r="Q73" s="923"/>
      <c r="R73" s="757"/>
      <c r="AY73" s="711"/>
      <c r="AZ73" s="711"/>
      <c r="BA73" s="711"/>
      <c r="BB73" s="711"/>
      <c r="BC73" s="711"/>
      <c r="BD73" s="712"/>
      <c r="BE73" s="712"/>
      <c r="BF73" s="712"/>
      <c r="BG73" s="711"/>
      <c r="BH73" s="711"/>
      <c r="BI73" s="711"/>
      <c r="BJ73" s="202"/>
    </row>
    <row r="74" spans="1:74" s="188" customFormat="1" ht="12" customHeight="1" x14ac:dyDescent="0.2">
      <c r="A74" s="187"/>
      <c r="B74" s="921" t="s">
        <v>492</v>
      </c>
      <c r="C74" s="923"/>
      <c r="D74" s="923"/>
      <c r="E74" s="923"/>
      <c r="F74" s="923"/>
      <c r="G74" s="923"/>
      <c r="H74" s="923"/>
      <c r="I74" s="923"/>
      <c r="J74" s="923"/>
      <c r="K74" s="923"/>
      <c r="L74" s="923"/>
      <c r="M74" s="923"/>
      <c r="N74" s="923"/>
      <c r="O74" s="923"/>
      <c r="P74" s="923"/>
      <c r="Q74" s="923"/>
      <c r="R74" s="757"/>
      <c r="AY74" s="711"/>
      <c r="AZ74" s="711"/>
      <c r="BA74" s="711"/>
      <c r="BB74" s="711"/>
      <c r="BC74" s="711"/>
      <c r="BD74" s="712"/>
      <c r="BE74" s="712"/>
      <c r="BF74" s="712"/>
      <c r="BG74" s="711"/>
      <c r="BH74" s="711"/>
      <c r="BI74" s="711"/>
      <c r="BJ74" s="202"/>
    </row>
    <row r="75" spans="1:74" s="188" customFormat="1" ht="12" customHeight="1" x14ac:dyDescent="0.2">
      <c r="A75" s="187"/>
      <c r="B75" s="925" t="s">
        <v>1415</v>
      </c>
      <c r="C75" s="923"/>
      <c r="D75" s="923"/>
      <c r="E75" s="923"/>
      <c r="F75" s="923"/>
      <c r="G75" s="923"/>
      <c r="H75" s="923"/>
      <c r="I75" s="923"/>
      <c r="J75" s="923"/>
      <c r="K75" s="923"/>
      <c r="L75" s="923"/>
      <c r="M75" s="923"/>
      <c r="N75" s="923"/>
      <c r="O75" s="923"/>
      <c r="P75" s="923"/>
      <c r="Q75" s="923"/>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B74:Q74"/>
    <mergeCell ref="B75:Q75"/>
    <mergeCell ref="A1:A2"/>
    <mergeCell ref="B68:Q68"/>
    <mergeCell ref="B64:Q64"/>
    <mergeCell ref="B65:Q65"/>
    <mergeCell ref="B73:Q73"/>
    <mergeCell ref="B66:Q66"/>
    <mergeCell ref="B71:Q71"/>
    <mergeCell ref="B69:Q69"/>
    <mergeCell ref="B72:R72"/>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H47" sqref="BH47"/>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4" customWidth="1"/>
    <col min="56" max="58" width="7.42578125" style="713" customWidth="1"/>
    <col min="59" max="61" width="7.42578125" style="844" customWidth="1"/>
    <col min="62" max="62" width="7.42578125" style="133" customWidth="1"/>
    <col min="63" max="74" width="7.42578125" style="90" customWidth="1"/>
    <col min="75" max="16384" width="9.5703125" style="90"/>
  </cols>
  <sheetData>
    <row r="1" spans="1:74" ht="13.35" customHeight="1" x14ac:dyDescent="0.2">
      <c r="A1" s="901" t="s">
        <v>479</v>
      </c>
      <c r="B1" s="1036" t="s">
        <v>748</v>
      </c>
      <c r="C1" s="1037"/>
      <c r="D1" s="1037"/>
      <c r="E1" s="1037"/>
      <c r="F1" s="1037"/>
      <c r="G1" s="1037"/>
      <c r="H1" s="1037"/>
      <c r="I1" s="1037"/>
      <c r="J1" s="1037"/>
      <c r="K1" s="1037"/>
      <c r="L1" s="1037"/>
      <c r="M1" s="1037"/>
      <c r="N1" s="1037"/>
      <c r="O1" s="1037"/>
      <c r="P1" s="1037"/>
      <c r="Q1" s="1037"/>
      <c r="R1" s="1037"/>
      <c r="S1" s="1037"/>
      <c r="T1" s="1037"/>
      <c r="U1" s="1037"/>
      <c r="V1" s="1037"/>
      <c r="W1" s="1037"/>
      <c r="X1" s="1037"/>
      <c r="Y1" s="1037"/>
      <c r="Z1" s="1037"/>
      <c r="AA1" s="1037"/>
      <c r="AB1" s="1037"/>
      <c r="AC1" s="1037"/>
      <c r="AD1" s="1037"/>
      <c r="AE1" s="1037"/>
      <c r="AF1" s="1037"/>
      <c r="AG1" s="1037"/>
      <c r="AH1" s="1037"/>
      <c r="AI1" s="1037"/>
      <c r="AJ1" s="1037"/>
      <c r="AK1" s="1037"/>
      <c r="AL1" s="1037"/>
    </row>
    <row r="2" spans="1:74" s="8"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81"/>
      <c r="B5" s="91" t="s">
        <v>1407</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894"/>
      <c r="AZ5" s="894"/>
      <c r="BA5" s="894"/>
      <c r="BB5" s="894"/>
      <c r="BC5" s="894"/>
      <c r="BD5" s="895"/>
      <c r="BE5" s="895"/>
      <c r="BF5" s="895"/>
      <c r="BG5" s="895"/>
      <c r="BH5" s="895"/>
      <c r="BI5" s="895"/>
      <c r="BJ5" s="523"/>
      <c r="BK5" s="523"/>
      <c r="BL5" s="523"/>
      <c r="BM5" s="523"/>
      <c r="BN5" s="523"/>
      <c r="BO5" s="523"/>
      <c r="BP5" s="523"/>
      <c r="BQ5" s="523"/>
      <c r="BR5" s="523"/>
      <c r="BS5" s="523"/>
      <c r="BT5" s="523"/>
      <c r="BU5" s="523"/>
      <c r="BV5" s="523"/>
    </row>
    <row r="6" spans="1:74" ht="11.1" customHeight="1" x14ac:dyDescent="0.2">
      <c r="A6" s="81" t="s">
        <v>384</v>
      </c>
      <c r="B6" s="528" t="s">
        <v>1008</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1205.1371313</v>
      </c>
      <c r="AQ6" s="347">
        <v>1208.3412768999999</v>
      </c>
      <c r="AR6" s="347">
        <v>1210.9487707000001</v>
      </c>
      <c r="AS6" s="347">
        <v>1212.6533025000001</v>
      </c>
      <c r="AT6" s="347">
        <v>1214.2972251000001</v>
      </c>
      <c r="AU6" s="347">
        <v>1215.5742282000001</v>
      </c>
      <c r="AV6" s="347">
        <v>1215.6484352</v>
      </c>
      <c r="AW6" s="347">
        <v>1216.8185073</v>
      </c>
      <c r="AX6" s="347">
        <v>1218.2485675999999</v>
      </c>
      <c r="AY6" s="358">
        <v>1220.135</v>
      </c>
      <c r="AZ6" s="358">
        <v>1221.9380000000001</v>
      </c>
      <c r="BA6" s="358">
        <v>1223.854</v>
      </c>
      <c r="BB6" s="358">
        <v>1226.0160000000001</v>
      </c>
      <c r="BC6" s="358">
        <v>1228.058</v>
      </c>
      <c r="BD6" s="358">
        <v>1230.1130000000001</v>
      </c>
      <c r="BE6" s="358">
        <v>1232.2809999999999</v>
      </c>
      <c r="BF6" s="358">
        <v>1234.287</v>
      </c>
      <c r="BG6" s="358">
        <v>1236.23</v>
      </c>
      <c r="BH6" s="358">
        <v>1238.242</v>
      </c>
      <c r="BI6" s="358">
        <v>1239.963</v>
      </c>
      <c r="BJ6" s="358">
        <v>1241.5239999999999</v>
      </c>
      <c r="BK6" s="358">
        <v>1242.7</v>
      </c>
      <c r="BL6" s="358">
        <v>1244.1089999999999</v>
      </c>
      <c r="BM6" s="358">
        <v>1245.527</v>
      </c>
      <c r="BN6" s="358">
        <v>1247.019</v>
      </c>
      <c r="BO6" s="358">
        <v>1248.4069999999999</v>
      </c>
      <c r="BP6" s="358">
        <v>1249.7550000000001</v>
      </c>
      <c r="BQ6" s="358">
        <v>1251.048</v>
      </c>
      <c r="BR6" s="358">
        <v>1252.328</v>
      </c>
      <c r="BS6" s="358">
        <v>1253.58</v>
      </c>
      <c r="BT6" s="358">
        <v>1254.8040000000001</v>
      </c>
      <c r="BU6" s="358">
        <v>1256</v>
      </c>
      <c r="BV6" s="358">
        <v>1257.1669999999999</v>
      </c>
    </row>
    <row r="7" spans="1:74" ht="11.1" customHeight="1" x14ac:dyDescent="0.2">
      <c r="A7" s="81" t="s">
        <v>385</v>
      </c>
      <c r="B7" s="528" t="s">
        <v>1009</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3375.0985335</v>
      </c>
      <c r="AQ7" s="347">
        <v>3385.2932059999998</v>
      </c>
      <c r="AR7" s="347">
        <v>3395.3820274</v>
      </c>
      <c r="AS7" s="347">
        <v>3408.2818526000001</v>
      </c>
      <c r="AT7" s="347">
        <v>3415.9713304000002</v>
      </c>
      <c r="AU7" s="347">
        <v>3421.3673156</v>
      </c>
      <c r="AV7" s="347">
        <v>3419.9685568</v>
      </c>
      <c r="AW7" s="347">
        <v>3424.1534959000001</v>
      </c>
      <c r="AX7" s="347">
        <v>3429.4208812000002</v>
      </c>
      <c r="AY7" s="358">
        <v>3437.16</v>
      </c>
      <c r="AZ7" s="358">
        <v>3443.55</v>
      </c>
      <c r="BA7" s="358">
        <v>3449.982</v>
      </c>
      <c r="BB7" s="358">
        <v>3456.2130000000002</v>
      </c>
      <c r="BC7" s="358">
        <v>3462.9070000000002</v>
      </c>
      <c r="BD7" s="358">
        <v>3469.8220000000001</v>
      </c>
      <c r="BE7" s="358">
        <v>3477.7359999999999</v>
      </c>
      <c r="BF7" s="358">
        <v>3484.51</v>
      </c>
      <c r="BG7" s="358">
        <v>3490.9209999999998</v>
      </c>
      <c r="BH7" s="358">
        <v>3497.181</v>
      </c>
      <c r="BI7" s="358">
        <v>3502.7089999999998</v>
      </c>
      <c r="BJ7" s="358">
        <v>3507.7159999999999</v>
      </c>
      <c r="BK7" s="358">
        <v>3511.58</v>
      </c>
      <c r="BL7" s="358">
        <v>3516.0140000000001</v>
      </c>
      <c r="BM7" s="358">
        <v>3520.3939999999998</v>
      </c>
      <c r="BN7" s="358">
        <v>3525.107</v>
      </c>
      <c r="BO7" s="358">
        <v>3529.09</v>
      </c>
      <c r="BP7" s="358">
        <v>3532.73</v>
      </c>
      <c r="BQ7" s="358">
        <v>3535.7289999999998</v>
      </c>
      <c r="BR7" s="358">
        <v>3538.9050000000002</v>
      </c>
      <c r="BS7" s="358">
        <v>3541.9609999999998</v>
      </c>
      <c r="BT7" s="358">
        <v>3544.8960000000002</v>
      </c>
      <c r="BU7" s="358">
        <v>3547.71</v>
      </c>
      <c r="BV7" s="358">
        <v>3550.404</v>
      </c>
    </row>
    <row r="8" spans="1:74" ht="11.1" customHeight="1" x14ac:dyDescent="0.2">
      <c r="A8" s="81" t="s">
        <v>386</v>
      </c>
      <c r="B8" s="528" t="s">
        <v>1010</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2975.4250127</v>
      </c>
      <c r="AQ8" s="347">
        <v>2984.5610363999999</v>
      </c>
      <c r="AR8" s="347">
        <v>2993.3020946000001</v>
      </c>
      <c r="AS8" s="347">
        <v>3003.2748627999999</v>
      </c>
      <c r="AT8" s="347">
        <v>3010.0059829000002</v>
      </c>
      <c r="AU8" s="347">
        <v>3015.1221306000002</v>
      </c>
      <c r="AV8" s="347">
        <v>3015.9743033</v>
      </c>
      <c r="AW8" s="347">
        <v>3019.8472581000001</v>
      </c>
      <c r="AX8" s="347">
        <v>3024.0919924</v>
      </c>
      <c r="AY8" s="358">
        <v>3028.8389999999999</v>
      </c>
      <c r="AZ8" s="358">
        <v>3033.73</v>
      </c>
      <c r="BA8" s="358">
        <v>3038.893</v>
      </c>
      <c r="BB8" s="358">
        <v>3044.7330000000002</v>
      </c>
      <c r="BC8" s="358">
        <v>3050.1419999999998</v>
      </c>
      <c r="BD8" s="358">
        <v>3055.5239999999999</v>
      </c>
      <c r="BE8" s="358">
        <v>3060.8820000000001</v>
      </c>
      <c r="BF8" s="358">
        <v>3066.2040000000002</v>
      </c>
      <c r="BG8" s="358">
        <v>3071.4940000000001</v>
      </c>
      <c r="BH8" s="358">
        <v>3077.4859999999999</v>
      </c>
      <c r="BI8" s="358">
        <v>3082.1640000000002</v>
      </c>
      <c r="BJ8" s="358">
        <v>3086.26</v>
      </c>
      <c r="BK8" s="358">
        <v>3088.893</v>
      </c>
      <c r="BL8" s="358">
        <v>3092.4879999999998</v>
      </c>
      <c r="BM8" s="358">
        <v>3096.1619999999998</v>
      </c>
      <c r="BN8" s="358">
        <v>3100.2449999999999</v>
      </c>
      <c r="BO8" s="358">
        <v>3103.8330000000001</v>
      </c>
      <c r="BP8" s="358">
        <v>3107.2550000000001</v>
      </c>
      <c r="BQ8" s="358">
        <v>3110.0549999999998</v>
      </c>
      <c r="BR8" s="358">
        <v>3113.4859999999999</v>
      </c>
      <c r="BS8" s="358">
        <v>3117.0920000000001</v>
      </c>
      <c r="BT8" s="358">
        <v>3120.8719999999998</v>
      </c>
      <c r="BU8" s="358">
        <v>3124.828</v>
      </c>
      <c r="BV8" s="358">
        <v>3128.9589999999998</v>
      </c>
    </row>
    <row r="9" spans="1:74" ht="11.1" customHeight="1" x14ac:dyDescent="0.2">
      <c r="A9" s="81" t="s">
        <v>387</v>
      </c>
      <c r="B9" s="528" t="s">
        <v>1011</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1419.3130387000001</v>
      </c>
      <c r="AQ9" s="347">
        <v>1423.5889592999999</v>
      </c>
      <c r="AR9" s="347">
        <v>1427.2904860000001</v>
      </c>
      <c r="AS9" s="347">
        <v>1430.1893310999999</v>
      </c>
      <c r="AT9" s="347">
        <v>1432.9132857</v>
      </c>
      <c r="AU9" s="347">
        <v>1435.2340621999999</v>
      </c>
      <c r="AV9" s="347">
        <v>1436.1839395</v>
      </c>
      <c r="AW9" s="347">
        <v>1438.4241503999999</v>
      </c>
      <c r="AX9" s="347">
        <v>1440.9869739999999</v>
      </c>
      <c r="AY9" s="358">
        <v>1444.251</v>
      </c>
      <c r="AZ9" s="358">
        <v>1447.175</v>
      </c>
      <c r="BA9" s="358">
        <v>1450.1369999999999</v>
      </c>
      <c r="BB9" s="358">
        <v>1453.18</v>
      </c>
      <c r="BC9" s="358">
        <v>1456.1880000000001</v>
      </c>
      <c r="BD9" s="358">
        <v>1459.201</v>
      </c>
      <c r="BE9" s="358">
        <v>1462.3240000000001</v>
      </c>
      <c r="BF9" s="358">
        <v>1465.2739999999999</v>
      </c>
      <c r="BG9" s="358">
        <v>1468.154</v>
      </c>
      <c r="BH9" s="358">
        <v>1471.143</v>
      </c>
      <c r="BI9" s="358">
        <v>1473.7470000000001</v>
      </c>
      <c r="BJ9" s="358">
        <v>1476.1469999999999</v>
      </c>
      <c r="BK9" s="358">
        <v>1478.1089999999999</v>
      </c>
      <c r="BL9" s="358">
        <v>1480.2719999999999</v>
      </c>
      <c r="BM9" s="358">
        <v>1482.404</v>
      </c>
      <c r="BN9" s="358">
        <v>1484.4960000000001</v>
      </c>
      <c r="BO9" s="358">
        <v>1486.5740000000001</v>
      </c>
      <c r="BP9" s="358">
        <v>1488.6279999999999</v>
      </c>
      <c r="BQ9" s="358">
        <v>1490.654</v>
      </c>
      <c r="BR9" s="358">
        <v>1492.664</v>
      </c>
      <c r="BS9" s="358">
        <v>1494.654</v>
      </c>
      <c r="BT9" s="358">
        <v>1496.624</v>
      </c>
      <c r="BU9" s="358">
        <v>1498.5740000000001</v>
      </c>
      <c r="BV9" s="358">
        <v>1500.5039999999999</v>
      </c>
    </row>
    <row r="10" spans="1:74" ht="11.1" customHeight="1" x14ac:dyDescent="0.2">
      <c r="A10" s="81" t="s">
        <v>388</v>
      </c>
      <c r="B10" s="528" t="s">
        <v>1012</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4421.8794623000003</v>
      </c>
      <c r="AQ10" s="347">
        <v>4431.0701159999999</v>
      </c>
      <c r="AR10" s="347">
        <v>4439.4637155999999</v>
      </c>
      <c r="AS10" s="347">
        <v>4448.8348377000002</v>
      </c>
      <c r="AT10" s="347">
        <v>4454.3033968</v>
      </c>
      <c r="AU10" s="347">
        <v>4457.6439694000001</v>
      </c>
      <c r="AV10" s="347">
        <v>4453.2939992000001</v>
      </c>
      <c r="AW10" s="347">
        <v>4456.5505163999997</v>
      </c>
      <c r="AX10" s="347">
        <v>4461.8509645000004</v>
      </c>
      <c r="AY10" s="358">
        <v>4471.6769999999997</v>
      </c>
      <c r="AZ10" s="358">
        <v>4479.2039999999997</v>
      </c>
      <c r="BA10" s="358">
        <v>4486.9139999999998</v>
      </c>
      <c r="BB10" s="358">
        <v>4494.08</v>
      </c>
      <c r="BC10" s="358">
        <v>4502.701</v>
      </c>
      <c r="BD10" s="358">
        <v>4512.05</v>
      </c>
      <c r="BE10" s="358">
        <v>4523.5339999999997</v>
      </c>
      <c r="BF10" s="358">
        <v>4533.2839999999997</v>
      </c>
      <c r="BG10" s="358">
        <v>4542.7070000000003</v>
      </c>
      <c r="BH10" s="358">
        <v>4552.866</v>
      </c>
      <c r="BI10" s="358">
        <v>4560.8370000000004</v>
      </c>
      <c r="BJ10" s="358">
        <v>4567.6850000000004</v>
      </c>
      <c r="BK10" s="358">
        <v>4571.5249999999996</v>
      </c>
      <c r="BL10" s="358">
        <v>4577.5370000000003</v>
      </c>
      <c r="BM10" s="358">
        <v>4583.8370000000004</v>
      </c>
      <c r="BN10" s="358">
        <v>4591.3090000000002</v>
      </c>
      <c r="BO10" s="358">
        <v>4597.5240000000003</v>
      </c>
      <c r="BP10" s="358">
        <v>4603.3649999999998</v>
      </c>
      <c r="BQ10" s="358">
        <v>4608.165</v>
      </c>
      <c r="BR10" s="358">
        <v>4613.7569999999996</v>
      </c>
      <c r="BS10" s="358">
        <v>4619.4759999999997</v>
      </c>
      <c r="BT10" s="358">
        <v>4625.32</v>
      </c>
      <c r="BU10" s="358">
        <v>4631.29</v>
      </c>
      <c r="BV10" s="358">
        <v>4637.3860000000004</v>
      </c>
    </row>
    <row r="11" spans="1:74" ht="11.1" customHeight="1" x14ac:dyDescent="0.2">
      <c r="A11" s="81" t="s">
        <v>389</v>
      </c>
      <c r="B11" s="528" t="s">
        <v>1013</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1060.5808394999999</v>
      </c>
      <c r="AQ11" s="347">
        <v>1063.0429349000001</v>
      </c>
      <c r="AR11" s="347">
        <v>1065.7955012</v>
      </c>
      <c r="AS11" s="347">
        <v>1069.8981967</v>
      </c>
      <c r="AT11" s="347">
        <v>1072.4369611</v>
      </c>
      <c r="AU11" s="347">
        <v>1074.4714528</v>
      </c>
      <c r="AV11" s="347">
        <v>1075.1297615000001</v>
      </c>
      <c r="AW11" s="347">
        <v>1076.8096403</v>
      </c>
      <c r="AX11" s="347">
        <v>1078.639179</v>
      </c>
      <c r="AY11" s="358">
        <v>1080.7239999999999</v>
      </c>
      <c r="AZ11" s="358">
        <v>1082.7739999999999</v>
      </c>
      <c r="BA11" s="358">
        <v>1084.894</v>
      </c>
      <c r="BB11" s="358">
        <v>1087.1590000000001</v>
      </c>
      <c r="BC11" s="358">
        <v>1089.365</v>
      </c>
      <c r="BD11" s="358">
        <v>1091.5840000000001</v>
      </c>
      <c r="BE11" s="358">
        <v>1093.9000000000001</v>
      </c>
      <c r="BF11" s="358">
        <v>1096.086</v>
      </c>
      <c r="BG11" s="358">
        <v>1098.2249999999999</v>
      </c>
      <c r="BH11" s="358">
        <v>1100.567</v>
      </c>
      <c r="BI11" s="358">
        <v>1102.423</v>
      </c>
      <c r="BJ11" s="358">
        <v>1104.0440000000001</v>
      </c>
      <c r="BK11" s="358">
        <v>1105.047</v>
      </c>
      <c r="BL11" s="358">
        <v>1106.4839999999999</v>
      </c>
      <c r="BM11" s="358">
        <v>1107.971</v>
      </c>
      <c r="BN11" s="358">
        <v>1109.6579999999999</v>
      </c>
      <c r="BO11" s="358">
        <v>1111.1369999999999</v>
      </c>
      <c r="BP11" s="358">
        <v>1112.557</v>
      </c>
      <c r="BQ11" s="358">
        <v>1113.817</v>
      </c>
      <c r="BR11" s="358">
        <v>1115.193</v>
      </c>
      <c r="BS11" s="358">
        <v>1116.5840000000001</v>
      </c>
      <c r="BT11" s="358">
        <v>1117.99</v>
      </c>
      <c r="BU11" s="358">
        <v>1119.412</v>
      </c>
      <c r="BV11" s="358">
        <v>1120.8489999999999</v>
      </c>
    </row>
    <row r="12" spans="1:74" ht="11.1" customHeight="1" x14ac:dyDescent="0.2">
      <c r="A12" s="81" t="s">
        <v>390</v>
      </c>
      <c r="B12" s="528" t="s">
        <v>1014</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2880.2445493999999</v>
      </c>
      <c r="AQ12" s="347">
        <v>2892.0038703</v>
      </c>
      <c r="AR12" s="347">
        <v>2901.9985517999999</v>
      </c>
      <c r="AS12" s="347">
        <v>2909.7556092999998</v>
      </c>
      <c r="AT12" s="347">
        <v>2916.5757509</v>
      </c>
      <c r="AU12" s="347">
        <v>2921.9859916999999</v>
      </c>
      <c r="AV12" s="347">
        <v>2923.2261266</v>
      </c>
      <c r="AW12" s="347">
        <v>2927.88672</v>
      </c>
      <c r="AX12" s="347">
        <v>2933.2075666000001</v>
      </c>
      <c r="AY12" s="358">
        <v>2940.11</v>
      </c>
      <c r="AZ12" s="358">
        <v>2946.06</v>
      </c>
      <c r="BA12" s="358">
        <v>2951.98</v>
      </c>
      <c r="BB12" s="358">
        <v>2957.3879999999999</v>
      </c>
      <c r="BC12" s="358">
        <v>2963.6080000000002</v>
      </c>
      <c r="BD12" s="358">
        <v>2970.1590000000001</v>
      </c>
      <c r="BE12" s="358">
        <v>2977.7359999999999</v>
      </c>
      <c r="BF12" s="358">
        <v>2984.4250000000002</v>
      </c>
      <c r="BG12" s="358">
        <v>2990.9229999999998</v>
      </c>
      <c r="BH12" s="358">
        <v>2997.39</v>
      </c>
      <c r="BI12" s="358">
        <v>3003.384</v>
      </c>
      <c r="BJ12" s="358">
        <v>3009.0659999999998</v>
      </c>
      <c r="BK12" s="358">
        <v>3013.9780000000001</v>
      </c>
      <c r="BL12" s="358">
        <v>3019.3789999999999</v>
      </c>
      <c r="BM12" s="358">
        <v>3024.81</v>
      </c>
      <c r="BN12" s="358">
        <v>3030.6329999999998</v>
      </c>
      <c r="BO12" s="358">
        <v>3035.8560000000002</v>
      </c>
      <c r="BP12" s="358">
        <v>3040.8389999999999</v>
      </c>
      <c r="BQ12" s="358">
        <v>3045.277</v>
      </c>
      <c r="BR12" s="358">
        <v>3050.01</v>
      </c>
      <c r="BS12" s="358">
        <v>3054.732</v>
      </c>
      <c r="BT12" s="358">
        <v>3059.4430000000002</v>
      </c>
      <c r="BU12" s="358">
        <v>3064.143</v>
      </c>
      <c r="BV12" s="358">
        <v>3068.8330000000001</v>
      </c>
    </row>
    <row r="13" spans="1:74" ht="11.1" customHeight="1" x14ac:dyDescent="0.2">
      <c r="A13" s="81" t="s">
        <v>391</v>
      </c>
      <c r="B13" s="528" t="s">
        <v>1015</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1677.4000031</v>
      </c>
      <c r="AQ13" s="347">
        <v>1681.8391328</v>
      </c>
      <c r="AR13" s="347">
        <v>1685.7401891</v>
      </c>
      <c r="AS13" s="347">
        <v>1688.9499321999999</v>
      </c>
      <c r="AT13" s="347">
        <v>1691.8897712</v>
      </c>
      <c r="AU13" s="347">
        <v>1694.4064664</v>
      </c>
      <c r="AV13" s="347">
        <v>1695.430597</v>
      </c>
      <c r="AW13" s="347">
        <v>1697.9030703000001</v>
      </c>
      <c r="AX13" s="347">
        <v>1700.7544654000001</v>
      </c>
      <c r="AY13" s="358">
        <v>1704.396</v>
      </c>
      <c r="AZ13" s="358">
        <v>1707.6969999999999</v>
      </c>
      <c r="BA13" s="358">
        <v>1711.068</v>
      </c>
      <c r="BB13" s="358">
        <v>1714.4670000000001</v>
      </c>
      <c r="BC13" s="358">
        <v>1718.0129999999999</v>
      </c>
      <c r="BD13" s="358">
        <v>1721.6610000000001</v>
      </c>
      <c r="BE13" s="358">
        <v>1725.5930000000001</v>
      </c>
      <c r="BF13" s="358">
        <v>1729.3130000000001</v>
      </c>
      <c r="BG13" s="358">
        <v>1733.002</v>
      </c>
      <c r="BH13" s="358">
        <v>1736.9079999999999</v>
      </c>
      <c r="BI13" s="358">
        <v>1740.346</v>
      </c>
      <c r="BJ13" s="358">
        <v>1743.5640000000001</v>
      </c>
      <c r="BK13" s="358">
        <v>1746.2860000000001</v>
      </c>
      <c r="BL13" s="358">
        <v>1749.2750000000001</v>
      </c>
      <c r="BM13" s="358">
        <v>1752.2529999999999</v>
      </c>
      <c r="BN13" s="358">
        <v>1755.4159999999999</v>
      </c>
      <c r="BO13" s="358">
        <v>1758.2270000000001</v>
      </c>
      <c r="BP13" s="358">
        <v>1760.88</v>
      </c>
      <c r="BQ13" s="358">
        <v>1763.1479999999999</v>
      </c>
      <c r="BR13" s="358">
        <v>1765.66</v>
      </c>
      <c r="BS13" s="358">
        <v>1768.1869999999999</v>
      </c>
      <c r="BT13" s="358">
        <v>1770.729</v>
      </c>
      <c r="BU13" s="358">
        <v>1773.2860000000001</v>
      </c>
      <c r="BV13" s="358">
        <v>1775.8579999999999</v>
      </c>
    </row>
    <row r="14" spans="1:74" ht="11.1" customHeight="1" x14ac:dyDescent="0.2">
      <c r="A14" s="81" t="s">
        <v>392</v>
      </c>
      <c r="B14" s="528" t="s">
        <v>1018</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4492.7544059000002</v>
      </c>
      <c r="AQ14" s="347">
        <v>4505.5474062000003</v>
      </c>
      <c r="AR14" s="347">
        <v>4516.6389185999997</v>
      </c>
      <c r="AS14" s="347">
        <v>4525.2603400999997</v>
      </c>
      <c r="AT14" s="347">
        <v>4533.5253286999996</v>
      </c>
      <c r="AU14" s="347">
        <v>4540.6652813999999</v>
      </c>
      <c r="AV14" s="347">
        <v>4544.2904552999998</v>
      </c>
      <c r="AW14" s="347">
        <v>4550.9726437999998</v>
      </c>
      <c r="AX14" s="347">
        <v>4558.3221039</v>
      </c>
      <c r="AY14" s="358">
        <v>4566.7389999999996</v>
      </c>
      <c r="AZ14" s="358">
        <v>4575.1229999999996</v>
      </c>
      <c r="BA14" s="358">
        <v>4583.8729999999996</v>
      </c>
      <c r="BB14" s="358">
        <v>4593.4660000000003</v>
      </c>
      <c r="BC14" s="358">
        <v>4602.5940000000001</v>
      </c>
      <c r="BD14" s="358">
        <v>4611.732</v>
      </c>
      <c r="BE14" s="358">
        <v>4621.5169999999998</v>
      </c>
      <c r="BF14" s="358">
        <v>4630.1989999999996</v>
      </c>
      <c r="BG14" s="358">
        <v>4638.4139999999998</v>
      </c>
      <c r="BH14" s="358">
        <v>4646.4660000000003</v>
      </c>
      <c r="BI14" s="358">
        <v>4653.5190000000002</v>
      </c>
      <c r="BJ14" s="358">
        <v>4659.8779999999997</v>
      </c>
      <c r="BK14" s="358">
        <v>4664.5569999999998</v>
      </c>
      <c r="BL14" s="358">
        <v>4670.2650000000003</v>
      </c>
      <c r="BM14" s="358">
        <v>4676.0159999999996</v>
      </c>
      <c r="BN14" s="358">
        <v>4682.201</v>
      </c>
      <c r="BO14" s="358">
        <v>4687.7460000000001</v>
      </c>
      <c r="BP14" s="358">
        <v>4693.0439999999999</v>
      </c>
      <c r="BQ14" s="358">
        <v>4697.6639999999998</v>
      </c>
      <c r="BR14" s="358">
        <v>4702.7839999999997</v>
      </c>
      <c r="BS14" s="358">
        <v>4707.9769999999999</v>
      </c>
      <c r="BT14" s="358">
        <v>4713.241</v>
      </c>
      <c r="BU14" s="358">
        <v>4718.5770000000002</v>
      </c>
      <c r="BV14" s="358">
        <v>4723.9859999999999</v>
      </c>
    </row>
    <row r="15" spans="1:74" ht="11.1" customHeight="1" x14ac:dyDescent="0.2">
      <c r="A15" s="81"/>
      <c r="B15" s="91" t="s">
        <v>1408</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24"/>
      <c r="AZ15" s="524"/>
      <c r="BA15" s="524"/>
      <c r="BB15" s="524"/>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393</v>
      </c>
      <c r="B16" s="528" t="s">
        <v>1008</v>
      </c>
      <c r="C16" s="343">
        <v>97.398167904000005</v>
      </c>
      <c r="D16" s="343">
        <v>97.481025509000006</v>
      </c>
      <c r="E16" s="343">
        <v>97.585296623999994</v>
      </c>
      <c r="F16" s="343">
        <v>97.815480933000003</v>
      </c>
      <c r="G16" s="343">
        <v>97.884204304999997</v>
      </c>
      <c r="H16" s="343">
        <v>97.895966423000004</v>
      </c>
      <c r="I16" s="343">
        <v>97.938630603999997</v>
      </c>
      <c r="J16" s="343">
        <v>97.770572728000005</v>
      </c>
      <c r="K16" s="343">
        <v>97.479656112000001</v>
      </c>
      <c r="L16" s="343">
        <v>96.725643262999995</v>
      </c>
      <c r="M16" s="343">
        <v>96.444187284999998</v>
      </c>
      <c r="N16" s="343">
        <v>96.295050685000007</v>
      </c>
      <c r="O16" s="343">
        <v>96.498610834999994</v>
      </c>
      <c r="P16" s="343">
        <v>96.448829963999998</v>
      </c>
      <c r="Q16" s="343">
        <v>96.366085443000003</v>
      </c>
      <c r="R16" s="343">
        <v>96.229730184000005</v>
      </c>
      <c r="S16" s="343">
        <v>96.096543679999996</v>
      </c>
      <c r="T16" s="343">
        <v>95.945878840999995</v>
      </c>
      <c r="U16" s="343">
        <v>95.757039247999998</v>
      </c>
      <c r="V16" s="343">
        <v>95.586940057999996</v>
      </c>
      <c r="W16" s="343">
        <v>95.414884852</v>
      </c>
      <c r="X16" s="343">
        <v>95.318694473999997</v>
      </c>
      <c r="Y16" s="343">
        <v>95.084361598000001</v>
      </c>
      <c r="Z16" s="343">
        <v>94.789707067999998</v>
      </c>
      <c r="AA16" s="343">
        <v>94.203904210999994</v>
      </c>
      <c r="AB16" s="343">
        <v>93.961726382999998</v>
      </c>
      <c r="AC16" s="343">
        <v>93.832346908999995</v>
      </c>
      <c r="AD16" s="343">
        <v>94.063050476000001</v>
      </c>
      <c r="AE16" s="343">
        <v>93.973804193000007</v>
      </c>
      <c r="AF16" s="343">
        <v>93.811892748000005</v>
      </c>
      <c r="AG16" s="343">
        <v>93.460459839999999</v>
      </c>
      <c r="AH16" s="343">
        <v>93.240860296999998</v>
      </c>
      <c r="AI16" s="343">
        <v>93.036237818000004</v>
      </c>
      <c r="AJ16" s="343">
        <v>92.646408312999995</v>
      </c>
      <c r="AK16" s="343">
        <v>92.621878030000005</v>
      </c>
      <c r="AL16" s="343">
        <v>92.762462877999994</v>
      </c>
      <c r="AM16" s="343">
        <v>93.380834433000004</v>
      </c>
      <c r="AN16" s="343">
        <v>93.617145863000005</v>
      </c>
      <c r="AO16" s="343">
        <v>93.784068743000006</v>
      </c>
      <c r="AP16" s="343">
        <v>93.748632150000006</v>
      </c>
      <c r="AQ16" s="343">
        <v>93.876506124000002</v>
      </c>
      <c r="AR16" s="343">
        <v>94.03471974</v>
      </c>
      <c r="AS16" s="343">
        <v>94.360576621000007</v>
      </c>
      <c r="AT16" s="343">
        <v>94.476491805999999</v>
      </c>
      <c r="AU16" s="343">
        <v>94.519768916000004</v>
      </c>
      <c r="AV16" s="343">
        <v>94.404792944999997</v>
      </c>
      <c r="AW16" s="343">
        <v>94.367005161999998</v>
      </c>
      <c r="AX16" s="343">
        <v>94.320790560000006</v>
      </c>
      <c r="AY16" s="354">
        <v>94.208309999999997</v>
      </c>
      <c r="AZ16" s="354">
        <v>94.18862</v>
      </c>
      <c r="BA16" s="354">
        <v>94.203879999999998</v>
      </c>
      <c r="BB16" s="354">
        <v>94.255589999999998</v>
      </c>
      <c r="BC16" s="354">
        <v>94.33963</v>
      </c>
      <c r="BD16" s="354">
        <v>94.457499999999996</v>
      </c>
      <c r="BE16" s="354">
        <v>94.658690000000007</v>
      </c>
      <c r="BF16" s="354">
        <v>94.807109999999994</v>
      </c>
      <c r="BG16" s="354">
        <v>94.952250000000006</v>
      </c>
      <c r="BH16" s="354">
        <v>95.134690000000006</v>
      </c>
      <c r="BI16" s="354">
        <v>95.242819999999995</v>
      </c>
      <c r="BJ16" s="354">
        <v>95.317220000000006</v>
      </c>
      <c r="BK16" s="354">
        <v>95.294319999999999</v>
      </c>
      <c r="BL16" s="354">
        <v>95.348960000000005</v>
      </c>
      <c r="BM16" s="354">
        <v>95.417559999999995</v>
      </c>
      <c r="BN16" s="354">
        <v>95.560190000000006</v>
      </c>
      <c r="BO16" s="354">
        <v>95.611660000000001</v>
      </c>
      <c r="BP16" s="354">
        <v>95.632040000000003</v>
      </c>
      <c r="BQ16" s="354">
        <v>95.576059999999998</v>
      </c>
      <c r="BR16" s="354">
        <v>95.568209999999993</v>
      </c>
      <c r="BS16" s="354">
        <v>95.563220000000001</v>
      </c>
      <c r="BT16" s="354">
        <v>95.561099999999996</v>
      </c>
      <c r="BU16" s="354">
        <v>95.561840000000004</v>
      </c>
      <c r="BV16" s="354">
        <v>95.565439999999995</v>
      </c>
    </row>
    <row r="17" spans="1:74" ht="11.1" customHeight="1" x14ac:dyDescent="0.2">
      <c r="A17" s="81" t="s">
        <v>394</v>
      </c>
      <c r="B17" s="528" t="s">
        <v>1009</v>
      </c>
      <c r="C17" s="343">
        <v>95.749971377999998</v>
      </c>
      <c r="D17" s="343">
        <v>95.958221730000005</v>
      </c>
      <c r="E17" s="343">
        <v>96.151537059999995</v>
      </c>
      <c r="F17" s="343">
        <v>96.401439382000007</v>
      </c>
      <c r="G17" s="343">
        <v>96.511243160000006</v>
      </c>
      <c r="H17" s="343">
        <v>96.552470408000005</v>
      </c>
      <c r="I17" s="343">
        <v>96.593806200000003</v>
      </c>
      <c r="J17" s="343">
        <v>96.446366581000007</v>
      </c>
      <c r="K17" s="343">
        <v>96.178836625000002</v>
      </c>
      <c r="L17" s="343">
        <v>95.447237424999997</v>
      </c>
      <c r="M17" s="343">
        <v>95.197510976000004</v>
      </c>
      <c r="N17" s="343">
        <v>95.085678371</v>
      </c>
      <c r="O17" s="343">
        <v>95.302907614999995</v>
      </c>
      <c r="P17" s="343">
        <v>95.323486693999996</v>
      </c>
      <c r="Q17" s="343">
        <v>95.338583612999997</v>
      </c>
      <c r="R17" s="343">
        <v>95.368245908000006</v>
      </c>
      <c r="S17" s="343">
        <v>95.357342854999999</v>
      </c>
      <c r="T17" s="343">
        <v>95.325921991000001</v>
      </c>
      <c r="U17" s="343">
        <v>95.250100790999994</v>
      </c>
      <c r="V17" s="343">
        <v>95.195556195999998</v>
      </c>
      <c r="W17" s="343">
        <v>95.138405681999998</v>
      </c>
      <c r="X17" s="343">
        <v>95.138488945999995</v>
      </c>
      <c r="Y17" s="343">
        <v>95.031246820999996</v>
      </c>
      <c r="Z17" s="343">
        <v>94.876519005000006</v>
      </c>
      <c r="AA17" s="343">
        <v>94.484893518000007</v>
      </c>
      <c r="AB17" s="343">
        <v>94.377253303000003</v>
      </c>
      <c r="AC17" s="343">
        <v>94.364186380999996</v>
      </c>
      <c r="AD17" s="343">
        <v>94.669376731</v>
      </c>
      <c r="AE17" s="343">
        <v>94.677693409</v>
      </c>
      <c r="AF17" s="343">
        <v>94.612820393999996</v>
      </c>
      <c r="AG17" s="343">
        <v>94.403004804000005</v>
      </c>
      <c r="AH17" s="343">
        <v>94.245567066999996</v>
      </c>
      <c r="AI17" s="343">
        <v>94.068754299999995</v>
      </c>
      <c r="AJ17" s="343">
        <v>93.588689759999994</v>
      </c>
      <c r="AK17" s="343">
        <v>93.586034491000007</v>
      </c>
      <c r="AL17" s="343">
        <v>93.776911749000007</v>
      </c>
      <c r="AM17" s="343">
        <v>94.497191166999997</v>
      </c>
      <c r="AN17" s="343">
        <v>94.823231258000007</v>
      </c>
      <c r="AO17" s="343">
        <v>95.090901654000007</v>
      </c>
      <c r="AP17" s="343">
        <v>95.210358525000004</v>
      </c>
      <c r="AQ17" s="343">
        <v>95.428672401</v>
      </c>
      <c r="AR17" s="343">
        <v>95.655999453999996</v>
      </c>
      <c r="AS17" s="343">
        <v>96.036778921000007</v>
      </c>
      <c r="AT17" s="343">
        <v>96.173802898999995</v>
      </c>
      <c r="AU17" s="343">
        <v>96.211510626000006</v>
      </c>
      <c r="AV17" s="343">
        <v>96.025479527000002</v>
      </c>
      <c r="AW17" s="343">
        <v>95.957871682000004</v>
      </c>
      <c r="AX17" s="343">
        <v>95.884264516000002</v>
      </c>
      <c r="AY17" s="354">
        <v>95.748130000000003</v>
      </c>
      <c r="AZ17" s="354">
        <v>95.704920000000001</v>
      </c>
      <c r="BA17" s="354">
        <v>95.69811</v>
      </c>
      <c r="BB17" s="354">
        <v>95.730329999999995</v>
      </c>
      <c r="BC17" s="354">
        <v>95.794319999999999</v>
      </c>
      <c r="BD17" s="354">
        <v>95.89273</v>
      </c>
      <c r="BE17" s="354">
        <v>96.080119999999994</v>
      </c>
      <c r="BF17" s="354">
        <v>96.206440000000001</v>
      </c>
      <c r="BG17" s="354">
        <v>96.326250000000002</v>
      </c>
      <c r="BH17" s="354">
        <v>96.471410000000006</v>
      </c>
      <c r="BI17" s="354">
        <v>96.554320000000004</v>
      </c>
      <c r="BJ17" s="354">
        <v>96.606840000000005</v>
      </c>
      <c r="BK17" s="354">
        <v>96.576359999999994</v>
      </c>
      <c r="BL17" s="354">
        <v>96.60754</v>
      </c>
      <c r="BM17" s="354">
        <v>96.647769999999994</v>
      </c>
      <c r="BN17" s="354">
        <v>96.758510000000001</v>
      </c>
      <c r="BO17" s="354">
        <v>96.770769999999999</v>
      </c>
      <c r="BP17" s="354">
        <v>96.745999999999995</v>
      </c>
      <c r="BQ17" s="354">
        <v>96.623390000000001</v>
      </c>
      <c r="BR17" s="354">
        <v>96.570179999999993</v>
      </c>
      <c r="BS17" s="354">
        <v>96.525559999999999</v>
      </c>
      <c r="BT17" s="354">
        <v>96.489519999999999</v>
      </c>
      <c r="BU17" s="354">
        <v>96.46208</v>
      </c>
      <c r="BV17" s="354">
        <v>96.443219999999997</v>
      </c>
    </row>
    <row r="18" spans="1:74" ht="11.1" customHeight="1" x14ac:dyDescent="0.2">
      <c r="A18" s="81" t="s">
        <v>395</v>
      </c>
      <c r="B18" s="528" t="s">
        <v>1010</v>
      </c>
      <c r="C18" s="343">
        <v>97.311999065999998</v>
      </c>
      <c r="D18" s="343">
        <v>97.433554090000001</v>
      </c>
      <c r="E18" s="343">
        <v>97.574462835000006</v>
      </c>
      <c r="F18" s="343">
        <v>97.817024751999995</v>
      </c>
      <c r="G18" s="343">
        <v>97.934916350999998</v>
      </c>
      <c r="H18" s="343">
        <v>98.010437082999999</v>
      </c>
      <c r="I18" s="343">
        <v>98.164931779</v>
      </c>
      <c r="J18" s="343">
        <v>98.064702155000006</v>
      </c>
      <c r="K18" s="343">
        <v>97.831093042000006</v>
      </c>
      <c r="L18" s="343">
        <v>97.126291054999996</v>
      </c>
      <c r="M18" s="343">
        <v>96.879283001000005</v>
      </c>
      <c r="N18" s="343">
        <v>96.752255496999993</v>
      </c>
      <c r="O18" s="343">
        <v>96.891126880000002</v>
      </c>
      <c r="P18" s="343">
        <v>96.894621720000004</v>
      </c>
      <c r="Q18" s="343">
        <v>96.908658356000004</v>
      </c>
      <c r="R18" s="343">
        <v>96.989476758999999</v>
      </c>
      <c r="S18" s="343">
        <v>96.982417005000002</v>
      </c>
      <c r="T18" s="343">
        <v>96.943719064999996</v>
      </c>
      <c r="U18" s="343">
        <v>96.901975316999994</v>
      </c>
      <c r="V18" s="343">
        <v>96.778556723999998</v>
      </c>
      <c r="W18" s="343">
        <v>96.602055664999995</v>
      </c>
      <c r="X18" s="343">
        <v>96.281348238000007</v>
      </c>
      <c r="Y18" s="343">
        <v>96.067025169000004</v>
      </c>
      <c r="Z18" s="343">
        <v>95.867962555999995</v>
      </c>
      <c r="AA18" s="343">
        <v>95.607242778</v>
      </c>
      <c r="AB18" s="343">
        <v>95.496389297999997</v>
      </c>
      <c r="AC18" s="343">
        <v>95.458484493</v>
      </c>
      <c r="AD18" s="343">
        <v>95.724489147</v>
      </c>
      <c r="AE18" s="343">
        <v>95.659261103000006</v>
      </c>
      <c r="AF18" s="343">
        <v>95.493761145999997</v>
      </c>
      <c r="AG18" s="343">
        <v>95.035632856999996</v>
      </c>
      <c r="AH18" s="343">
        <v>94.813856384999994</v>
      </c>
      <c r="AI18" s="343">
        <v>94.636075312000003</v>
      </c>
      <c r="AJ18" s="343">
        <v>94.366526471</v>
      </c>
      <c r="AK18" s="343">
        <v>94.378558572000003</v>
      </c>
      <c r="AL18" s="343">
        <v>94.536408446999999</v>
      </c>
      <c r="AM18" s="343">
        <v>95.052006237000001</v>
      </c>
      <c r="AN18" s="343">
        <v>95.342544055000005</v>
      </c>
      <c r="AO18" s="343">
        <v>95.619952041999994</v>
      </c>
      <c r="AP18" s="343">
        <v>95.912619735999996</v>
      </c>
      <c r="AQ18" s="343">
        <v>96.142475904999998</v>
      </c>
      <c r="AR18" s="343">
        <v>96.337910089000005</v>
      </c>
      <c r="AS18" s="343">
        <v>96.564843422999999</v>
      </c>
      <c r="AT18" s="343">
        <v>96.641992782000003</v>
      </c>
      <c r="AU18" s="343">
        <v>96.635279303999994</v>
      </c>
      <c r="AV18" s="343">
        <v>96.454035576999999</v>
      </c>
      <c r="AW18" s="343">
        <v>96.347596979000002</v>
      </c>
      <c r="AX18" s="343">
        <v>96.225296102000001</v>
      </c>
      <c r="AY18" s="354">
        <v>95.988690000000005</v>
      </c>
      <c r="AZ18" s="354">
        <v>95.908500000000004</v>
      </c>
      <c r="BA18" s="354">
        <v>95.886269999999996</v>
      </c>
      <c r="BB18" s="354">
        <v>95.990260000000006</v>
      </c>
      <c r="BC18" s="354">
        <v>96.032780000000002</v>
      </c>
      <c r="BD18" s="354">
        <v>96.082080000000005</v>
      </c>
      <c r="BE18" s="354">
        <v>96.122950000000003</v>
      </c>
      <c r="BF18" s="354">
        <v>96.197199999999995</v>
      </c>
      <c r="BG18" s="354">
        <v>96.289630000000002</v>
      </c>
      <c r="BH18" s="354">
        <v>96.453540000000004</v>
      </c>
      <c r="BI18" s="354">
        <v>96.542349999999999</v>
      </c>
      <c r="BJ18" s="354">
        <v>96.609359999999995</v>
      </c>
      <c r="BK18" s="354">
        <v>96.601579999999998</v>
      </c>
      <c r="BL18" s="354">
        <v>96.664730000000006</v>
      </c>
      <c r="BM18" s="354">
        <v>96.745810000000006</v>
      </c>
      <c r="BN18" s="354">
        <v>96.908180000000002</v>
      </c>
      <c r="BO18" s="354">
        <v>96.977609999999999</v>
      </c>
      <c r="BP18" s="354">
        <v>97.017449999999997</v>
      </c>
      <c r="BQ18" s="354">
        <v>96.978629999999995</v>
      </c>
      <c r="BR18" s="354">
        <v>96.996110000000002</v>
      </c>
      <c r="BS18" s="354">
        <v>97.020799999999994</v>
      </c>
      <c r="BT18" s="354">
        <v>97.052710000000005</v>
      </c>
      <c r="BU18" s="354">
        <v>97.091840000000005</v>
      </c>
      <c r="BV18" s="354">
        <v>97.138199999999998</v>
      </c>
    </row>
    <row r="19" spans="1:74" ht="11.1" customHeight="1" x14ac:dyDescent="0.2">
      <c r="A19" s="81" t="s">
        <v>396</v>
      </c>
      <c r="B19" s="528" t="s">
        <v>1011</v>
      </c>
      <c r="C19" s="343">
        <v>100.57856921</v>
      </c>
      <c r="D19" s="343">
        <v>100.82865111</v>
      </c>
      <c r="E19" s="343">
        <v>101.0947958</v>
      </c>
      <c r="F19" s="343">
        <v>101.48901496000001</v>
      </c>
      <c r="G19" s="343">
        <v>101.70327650999999</v>
      </c>
      <c r="H19" s="343">
        <v>101.8495921</v>
      </c>
      <c r="I19" s="343">
        <v>101.98688987</v>
      </c>
      <c r="J19" s="343">
        <v>101.95311746</v>
      </c>
      <c r="K19" s="343">
        <v>101.807203</v>
      </c>
      <c r="L19" s="343">
        <v>101.23902739</v>
      </c>
      <c r="M19" s="343">
        <v>101.10141815</v>
      </c>
      <c r="N19" s="343">
        <v>101.08425619</v>
      </c>
      <c r="O19" s="343">
        <v>101.3438822</v>
      </c>
      <c r="P19" s="343">
        <v>101.45035928</v>
      </c>
      <c r="Q19" s="343">
        <v>101.56002811</v>
      </c>
      <c r="R19" s="343">
        <v>101.77192896</v>
      </c>
      <c r="S19" s="343">
        <v>101.8137011</v>
      </c>
      <c r="T19" s="343">
        <v>101.78438479</v>
      </c>
      <c r="U19" s="343">
        <v>101.59076028</v>
      </c>
      <c r="V19" s="343">
        <v>101.48918188</v>
      </c>
      <c r="W19" s="343">
        <v>101.38642984000001</v>
      </c>
      <c r="X19" s="343">
        <v>101.30509782999999</v>
      </c>
      <c r="Y19" s="343">
        <v>101.18305327</v>
      </c>
      <c r="Z19" s="343">
        <v>101.04288982</v>
      </c>
      <c r="AA19" s="343">
        <v>100.75998881</v>
      </c>
      <c r="AB19" s="343">
        <v>100.6770516</v>
      </c>
      <c r="AC19" s="343">
        <v>100.66945951</v>
      </c>
      <c r="AD19" s="343">
        <v>101.01383685</v>
      </c>
      <c r="AE19" s="343">
        <v>100.94946676000001</v>
      </c>
      <c r="AF19" s="343">
        <v>100.75297356</v>
      </c>
      <c r="AG19" s="343">
        <v>100.18269011</v>
      </c>
      <c r="AH19" s="343">
        <v>99.903201021000001</v>
      </c>
      <c r="AI19" s="343">
        <v>99.672839170000003</v>
      </c>
      <c r="AJ19" s="343">
        <v>99.366867479000007</v>
      </c>
      <c r="AK19" s="343">
        <v>99.328312901000004</v>
      </c>
      <c r="AL19" s="343">
        <v>99.432438363000003</v>
      </c>
      <c r="AM19" s="343">
        <v>99.848501655000007</v>
      </c>
      <c r="AN19" s="343">
        <v>100.11104385</v>
      </c>
      <c r="AO19" s="343">
        <v>100.38932275000001</v>
      </c>
      <c r="AP19" s="343">
        <v>100.74750505</v>
      </c>
      <c r="AQ19" s="343">
        <v>101.00913231</v>
      </c>
      <c r="AR19" s="343">
        <v>101.23837123</v>
      </c>
      <c r="AS19" s="343">
        <v>101.51673193000001</v>
      </c>
      <c r="AT19" s="343">
        <v>101.62006158</v>
      </c>
      <c r="AU19" s="343">
        <v>101.62987029</v>
      </c>
      <c r="AV19" s="343">
        <v>101.43387584</v>
      </c>
      <c r="AW19" s="343">
        <v>101.34085437</v>
      </c>
      <c r="AX19" s="343">
        <v>101.23852364</v>
      </c>
      <c r="AY19" s="354">
        <v>101.0513</v>
      </c>
      <c r="AZ19" s="354">
        <v>100.98699999999999</v>
      </c>
      <c r="BA19" s="354">
        <v>100.97020000000001</v>
      </c>
      <c r="BB19" s="354">
        <v>101.00790000000001</v>
      </c>
      <c r="BC19" s="354">
        <v>101.0805</v>
      </c>
      <c r="BD19" s="354">
        <v>101.19499999999999</v>
      </c>
      <c r="BE19" s="354">
        <v>101.4102</v>
      </c>
      <c r="BF19" s="354">
        <v>101.56480000000001</v>
      </c>
      <c r="BG19" s="354">
        <v>101.7174</v>
      </c>
      <c r="BH19" s="354">
        <v>101.9118</v>
      </c>
      <c r="BI19" s="354">
        <v>102.0277</v>
      </c>
      <c r="BJ19" s="354">
        <v>102.10890000000001</v>
      </c>
      <c r="BK19" s="354">
        <v>102.089</v>
      </c>
      <c r="BL19" s="354">
        <v>102.1506</v>
      </c>
      <c r="BM19" s="354">
        <v>102.2272</v>
      </c>
      <c r="BN19" s="354">
        <v>102.3811</v>
      </c>
      <c r="BO19" s="354">
        <v>102.44110000000001</v>
      </c>
      <c r="BP19" s="354">
        <v>102.4695</v>
      </c>
      <c r="BQ19" s="354">
        <v>102.4169</v>
      </c>
      <c r="BR19" s="354">
        <v>102.41889999999999</v>
      </c>
      <c r="BS19" s="354">
        <v>102.42610000000001</v>
      </c>
      <c r="BT19" s="354">
        <v>102.43859999999999</v>
      </c>
      <c r="BU19" s="354">
        <v>102.4564</v>
      </c>
      <c r="BV19" s="354">
        <v>102.4794</v>
      </c>
    </row>
    <row r="20" spans="1:74" ht="11.1" customHeight="1" x14ac:dyDescent="0.2">
      <c r="A20" s="81" t="s">
        <v>397</v>
      </c>
      <c r="B20" s="528" t="s">
        <v>1012</v>
      </c>
      <c r="C20" s="343">
        <v>102.30956363</v>
      </c>
      <c r="D20" s="343">
        <v>102.54066783</v>
      </c>
      <c r="E20" s="343">
        <v>102.76866155</v>
      </c>
      <c r="F20" s="343">
        <v>103.0550999</v>
      </c>
      <c r="G20" s="343">
        <v>103.23070631</v>
      </c>
      <c r="H20" s="343">
        <v>103.35703590999999</v>
      </c>
      <c r="I20" s="343">
        <v>103.55753086</v>
      </c>
      <c r="J20" s="343">
        <v>103.49272517999999</v>
      </c>
      <c r="K20" s="343">
        <v>103.28606105</v>
      </c>
      <c r="L20" s="343">
        <v>102.56075616</v>
      </c>
      <c r="M20" s="343">
        <v>102.35296184000001</v>
      </c>
      <c r="N20" s="343">
        <v>102.28589579</v>
      </c>
      <c r="O20" s="343">
        <v>102.51856047</v>
      </c>
      <c r="P20" s="343">
        <v>102.61369913</v>
      </c>
      <c r="Q20" s="343">
        <v>102.73031423</v>
      </c>
      <c r="R20" s="343">
        <v>102.93944859</v>
      </c>
      <c r="S20" s="343">
        <v>103.04573443</v>
      </c>
      <c r="T20" s="343">
        <v>103.12021458</v>
      </c>
      <c r="U20" s="343">
        <v>103.12159930999999</v>
      </c>
      <c r="V20" s="343">
        <v>103.16343539</v>
      </c>
      <c r="W20" s="343">
        <v>103.20443308999999</v>
      </c>
      <c r="X20" s="343">
        <v>103.34051796</v>
      </c>
      <c r="Y20" s="343">
        <v>103.30789473999999</v>
      </c>
      <c r="Z20" s="343">
        <v>103.20248899000001</v>
      </c>
      <c r="AA20" s="343">
        <v>102.78377476</v>
      </c>
      <c r="AB20" s="343">
        <v>102.71319837999999</v>
      </c>
      <c r="AC20" s="343">
        <v>102.75023391000001</v>
      </c>
      <c r="AD20" s="343">
        <v>103.16876683</v>
      </c>
      <c r="AE20" s="343">
        <v>103.21561208</v>
      </c>
      <c r="AF20" s="343">
        <v>103.16465513</v>
      </c>
      <c r="AG20" s="343">
        <v>102.92588901000001</v>
      </c>
      <c r="AH20" s="343">
        <v>102.7468329</v>
      </c>
      <c r="AI20" s="343">
        <v>102.53747983</v>
      </c>
      <c r="AJ20" s="343">
        <v>101.97433956</v>
      </c>
      <c r="AK20" s="343">
        <v>101.94701026</v>
      </c>
      <c r="AL20" s="343">
        <v>102.13200168</v>
      </c>
      <c r="AM20" s="343">
        <v>102.86911343</v>
      </c>
      <c r="AN20" s="343">
        <v>103.22389661</v>
      </c>
      <c r="AO20" s="343">
        <v>103.53615081</v>
      </c>
      <c r="AP20" s="343">
        <v>103.82768486000001</v>
      </c>
      <c r="AQ20" s="343">
        <v>104.03852451</v>
      </c>
      <c r="AR20" s="343">
        <v>104.19047859</v>
      </c>
      <c r="AS20" s="343">
        <v>104.24505997999999</v>
      </c>
      <c r="AT20" s="343">
        <v>104.30810823</v>
      </c>
      <c r="AU20" s="343">
        <v>104.34113624</v>
      </c>
      <c r="AV20" s="343">
        <v>104.32546592999999</v>
      </c>
      <c r="AW20" s="343">
        <v>104.312462</v>
      </c>
      <c r="AX20" s="343">
        <v>104.28344636</v>
      </c>
      <c r="AY20" s="354">
        <v>104.1652</v>
      </c>
      <c r="AZ20" s="354">
        <v>104.1591</v>
      </c>
      <c r="BA20" s="354">
        <v>104.1918</v>
      </c>
      <c r="BB20" s="354">
        <v>104.26690000000001</v>
      </c>
      <c r="BC20" s="354">
        <v>104.37479999999999</v>
      </c>
      <c r="BD20" s="354">
        <v>104.5192</v>
      </c>
      <c r="BE20" s="354">
        <v>104.7495</v>
      </c>
      <c r="BF20" s="354">
        <v>104.92919999999999</v>
      </c>
      <c r="BG20" s="354">
        <v>105.10809999999999</v>
      </c>
      <c r="BH20" s="354">
        <v>105.32680000000001</v>
      </c>
      <c r="BI20" s="354">
        <v>105.4731</v>
      </c>
      <c r="BJ20" s="354">
        <v>105.58799999999999</v>
      </c>
      <c r="BK20" s="354">
        <v>105.6088</v>
      </c>
      <c r="BL20" s="354">
        <v>105.7076</v>
      </c>
      <c r="BM20" s="354">
        <v>105.82170000000001</v>
      </c>
      <c r="BN20" s="354">
        <v>106.0231</v>
      </c>
      <c r="BO20" s="354">
        <v>106.1142</v>
      </c>
      <c r="BP20" s="354">
        <v>106.16670000000001</v>
      </c>
      <c r="BQ20" s="354">
        <v>106.1223</v>
      </c>
      <c r="BR20" s="354">
        <v>106.1417</v>
      </c>
      <c r="BS20" s="354">
        <v>106.1666</v>
      </c>
      <c r="BT20" s="354">
        <v>106.1969</v>
      </c>
      <c r="BU20" s="354">
        <v>106.23260000000001</v>
      </c>
      <c r="BV20" s="354">
        <v>106.2736</v>
      </c>
    </row>
    <row r="21" spans="1:74" ht="11.1" customHeight="1" x14ac:dyDescent="0.2">
      <c r="A21" s="81" t="s">
        <v>398</v>
      </c>
      <c r="B21" s="528" t="s">
        <v>1013</v>
      </c>
      <c r="C21" s="343">
        <v>99.889474218000004</v>
      </c>
      <c r="D21" s="343">
        <v>100.12566876</v>
      </c>
      <c r="E21" s="343">
        <v>100.40738270999999</v>
      </c>
      <c r="F21" s="343">
        <v>100.89760027</v>
      </c>
      <c r="G21" s="343">
        <v>101.14811484000001</v>
      </c>
      <c r="H21" s="343">
        <v>101.32191065000001</v>
      </c>
      <c r="I21" s="343">
        <v>101.51648781</v>
      </c>
      <c r="J21" s="343">
        <v>101.46372099</v>
      </c>
      <c r="K21" s="343">
        <v>101.26111031000001</v>
      </c>
      <c r="L21" s="343">
        <v>100.57314391</v>
      </c>
      <c r="M21" s="343">
        <v>100.32247941</v>
      </c>
      <c r="N21" s="343">
        <v>100.17360493</v>
      </c>
      <c r="O21" s="343">
        <v>100.21220590999999</v>
      </c>
      <c r="P21" s="343">
        <v>100.20264745</v>
      </c>
      <c r="Q21" s="343">
        <v>100.23061495</v>
      </c>
      <c r="R21" s="343">
        <v>100.37739723</v>
      </c>
      <c r="S21" s="343">
        <v>100.41945008</v>
      </c>
      <c r="T21" s="343">
        <v>100.4380623</v>
      </c>
      <c r="U21" s="343">
        <v>100.39060768</v>
      </c>
      <c r="V21" s="343">
        <v>100.39430830000001</v>
      </c>
      <c r="W21" s="343">
        <v>100.40653795</v>
      </c>
      <c r="X21" s="343">
        <v>100.49790686999999</v>
      </c>
      <c r="Y21" s="343">
        <v>100.47423689</v>
      </c>
      <c r="Z21" s="343">
        <v>100.40613827</v>
      </c>
      <c r="AA21" s="343">
        <v>100.12256012</v>
      </c>
      <c r="AB21" s="343">
        <v>100.09389235</v>
      </c>
      <c r="AC21" s="343">
        <v>100.14908409</v>
      </c>
      <c r="AD21" s="343">
        <v>100.54046678</v>
      </c>
      <c r="AE21" s="343">
        <v>100.57412896</v>
      </c>
      <c r="AF21" s="343">
        <v>100.50240207</v>
      </c>
      <c r="AG21" s="343">
        <v>100.11522732</v>
      </c>
      <c r="AH21" s="343">
        <v>99.990266406000003</v>
      </c>
      <c r="AI21" s="343">
        <v>99.917460523000003</v>
      </c>
      <c r="AJ21" s="343">
        <v>99.767869109000003</v>
      </c>
      <c r="AK21" s="343">
        <v>99.896078716999995</v>
      </c>
      <c r="AL21" s="343">
        <v>100.17314878000001</v>
      </c>
      <c r="AM21" s="343">
        <v>100.88970793</v>
      </c>
      <c r="AN21" s="343">
        <v>101.24652743999999</v>
      </c>
      <c r="AO21" s="343">
        <v>101.53423595</v>
      </c>
      <c r="AP21" s="343">
        <v>101.7041249</v>
      </c>
      <c r="AQ21" s="343">
        <v>101.89014279</v>
      </c>
      <c r="AR21" s="343">
        <v>102.04358108</v>
      </c>
      <c r="AS21" s="343">
        <v>102.18915505</v>
      </c>
      <c r="AT21" s="343">
        <v>102.25889768</v>
      </c>
      <c r="AU21" s="343">
        <v>102.27752425</v>
      </c>
      <c r="AV21" s="343">
        <v>102.20094942999999</v>
      </c>
      <c r="AW21" s="343">
        <v>102.15040787</v>
      </c>
      <c r="AX21" s="343">
        <v>102.08181426</v>
      </c>
      <c r="AY21" s="354">
        <v>101.9029</v>
      </c>
      <c r="AZ21" s="354">
        <v>101.8674</v>
      </c>
      <c r="BA21" s="354">
        <v>101.883</v>
      </c>
      <c r="BB21" s="354">
        <v>101.997</v>
      </c>
      <c r="BC21" s="354">
        <v>102.0795</v>
      </c>
      <c r="BD21" s="354">
        <v>102.1778</v>
      </c>
      <c r="BE21" s="354">
        <v>102.3004</v>
      </c>
      <c r="BF21" s="354">
        <v>102.4238</v>
      </c>
      <c r="BG21" s="354">
        <v>102.5565</v>
      </c>
      <c r="BH21" s="354">
        <v>102.74079999999999</v>
      </c>
      <c r="BI21" s="354">
        <v>102.8605</v>
      </c>
      <c r="BJ21" s="354">
        <v>102.95780000000001</v>
      </c>
      <c r="BK21" s="354">
        <v>102.98180000000001</v>
      </c>
      <c r="BL21" s="354">
        <v>103.0724</v>
      </c>
      <c r="BM21" s="354">
        <v>103.1789</v>
      </c>
      <c r="BN21" s="354">
        <v>103.3656</v>
      </c>
      <c r="BO21" s="354">
        <v>103.4552</v>
      </c>
      <c r="BP21" s="354">
        <v>103.51220000000001</v>
      </c>
      <c r="BQ21" s="354">
        <v>103.4773</v>
      </c>
      <c r="BR21" s="354">
        <v>103.5137</v>
      </c>
      <c r="BS21" s="354">
        <v>103.562</v>
      </c>
      <c r="BT21" s="354">
        <v>103.6223</v>
      </c>
      <c r="BU21" s="354">
        <v>103.69450000000001</v>
      </c>
      <c r="BV21" s="354">
        <v>103.7787</v>
      </c>
    </row>
    <row r="22" spans="1:74" ht="11.1" customHeight="1" x14ac:dyDescent="0.2">
      <c r="A22" s="81" t="s">
        <v>399</v>
      </c>
      <c r="B22" s="528" t="s">
        <v>1014</v>
      </c>
      <c r="C22" s="343">
        <v>102.00961811000001</v>
      </c>
      <c r="D22" s="343">
        <v>102.33107282</v>
      </c>
      <c r="E22" s="343">
        <v>102.71807664000001</v>
      </c>
      <c r="F22" s="343">
        <v>103.33626215</v>
      </c>
      <c r="G22" s="343">
        <v>103.73013974</v>
      </c>
      <c r="H22" s="343">
        <v>104.065342</v>
      </c>
      <c r="I22" s="343">
        <v>104.46318586</v>
      </c>
      <c r="J22" s="343">
        <v>104.59004974</v>
      </c>
      <c r="K22" s="343">
        <v>104.56725057</v>
      </c>
      <c r="L22" s="343">
        <v>104.05687309</v>
      </c>
      <c r="M22" s="343">
        <v>103.9881843</v>
      </c>
      <c r="N22" s="343">
        <v>104.02326893</v>
      </c>
      <c r="O22" s="343">
        <v>104.21268254</v>
      </c>
      <c r="P22" s="343">
        <v>104.41739733999999</v>
      </c>
      <c r="Q22" s="343">
        <v>104.68796891</v>
      </c>
      <c r="R22" s="343">
        <v>105.21206146</v>
      </c>
      <c r="S22" s="343">
        <v>105.47359837</v>
      </c>
      <c r="T22" s="343">
        <v>105.66024385999999</v>
      </c>
      <c r="U22" s="343">
        <v>105.63370809</v>
      </c>
      <c r="V22" s="343">
        <v>105.77428813</v>
      </c>
      <c r="W22" s="343">
        <v>105.94369415</v>
      </c>
      <c r="X22" s="343">
        <v>106.28444359</v>
      </c>
      <c r="Y22" s="343">
        <v>106.40461345999999</v>
      </c>
      <c r="Z22" s="343">
        <v>106.4467212</v>
      </c>
      <c r="AA22" s="343">
        <v>106.21341984</v>
      </c>
      <c r="AB22" s="343">
        <v>106.24741358</v>
      </c>
      <c r="AC22" s="343">
        <v>106.35135545</v>
      </c>
      <c r="AD22" s="343">
        <v>106.7116363</v>
      </c>
      <c r="AE22" s="343">
        <v>106.81568126000001</v>
      </c>
      <c r="AF22" s="343">
        <v>106.84988118</v>
      </c>
      <c r="AG22" s="343">
        <v>106.74090450999999</v>
      </c>
      <c r="AH22" s="343">
        <v>106.69041304</v>
      </c>
      <c r="AI22" s="343">
        <v>106.62507521000001</v>
      </c>
      <c r="AJ22" s="343">
        <v>106.33964443000001</v>
      </c>
      <c r="AK22" s="343">
        <v>106.39854884</v>
      </c>
      <c r="AL22" s="343">
        <v>106.59654183000001</v>
      </c>
      <c r="AM22" s="343">
        <v>107.08668881</v>
      </c>
      <c r="AN22" s="343">
        <v>107.44805992000001</v>
      </c>
      <c r="AO22" s="343">
        <v>107.83372056</v>
      </c>
      <c r="AP22" s="343">
        <v>108.41393694</v>
      </c>
      <c r="AQ22" s="343">
        <v>108.72047698999999</v>
      </c>
      <c r="AR22" s="343">
        <v>108.92360693000001</v>
      </c>
      <c r="AS22" s="343">
        <v>108.95037304</v>
      </c>
      <c r="AT22" s="343">
        <v>109.00139801</v>
      </c>
      <c r="AU22" s="343">
        <v>109.00372815999999</v>
      </c>
      <c r="AV22" s="343">
        <v>108.9077929</v>
      </c>
      <c r="AW22" s="343">
        <v>108.84991128999999</v>
      </c>
      <c r="AX22" s="343">
        <v>108.78051275999999</v>
      </c>
      <c r="AY22" s="354">
        <v>108.622</v>
      </c>
      <c r="AZ22" s="354">
        <v>108.5878</v>
      </c>
      <c r="BA22" s="354">
        <v>108.6002</v>
      </c>
      <c r="BB22" s="354">
        <v>108.66330000000001</v>
      </c>
      <c r="BC22" s="354">
        <v>108.7662</v>
      </c>
      <c r="BD22" s="354">
        <v>108.91289999999999</v>
      </c>
      <c r="BE22" s="354">
        <v>109.16630000000001</v>
      </c>
      <c r="BF22" s="354">
        <v>109.3533</v>
      </c>
      <c r="BG22" s="354">
        <v>109.5368</v>
      </c>
      <c r="BH22" s="354">
        <v>109.75709999999999</v>
      </c>
      <c r="BI22" s="354">
        <v>109.90349999999999</v>
      </c>
      <c r="BJ22" s="354">
        <v>110.0162</v>
      </c>
      <c r="BK22" s="354">
        <v>110.0301</v>
      </c>
      <c r="BL22" s="354">
        <v>110.1245</v>
      </c>
      <c r="BM22" s="354">
        <v>110.2341</v>
      </c>
      <c r="BN22" s="354">
        <v>110.4273</v>
      </c>
      <c r="BO22" s="354">
        <v>110.51609999999999</v>
      </c>
      <c r="BP22" s="354">
        <v>110.5688</v>
      </c>
      <c r="BQ22" s="354">
        <v>110.5355</v>
      </c>
      <c r="BR22" s="354">
        <v>110.55370000000001</v>
      </c>
      <c r="BS22" s="354">
        <v>110.5733</v>
      </c>
      <c r="BT22" s="354">
        <v>110.5943</v>
      </c>
      <c r="BU22" s="354">
        <v>110.6168</v>
      </c>
      <c r="BV22" s="354">
        <v>110.6408</v>
      </c>
    </row>
    <row r="23" spans="1:74" ht="11.1" customHeight="1" x14ac:dyDescent="0.2">
      <c r="A23" s="81" t="s">
        <v>400</v>
      </c>
      <c r="B23" s="528" t="s">
        <v>1015</v>
      </c>
      <c r="C23" s="343">
        <v>111.35392926</v>
      </c>
      <c r="D23" s="343">
        <v>111.61032728000001</v>
      </c>
      <c r="E23" s="343">
        <v>111.85283015</v>
      </c>
      <c r="F23" s="343">
        <v>112.09965376</v>
      </c>
      <c r="G23" s="343">
        <v>112.30070439000001</v>
      </c>
      <c r="H23" s="343">
        <v>112.47419793</v>
      </c>
      <c r="I23" s="343">
        <v>112.83437841</v>
      </c>
      <c r="J23" s="343">
        <v>112.79207477999999</v>
      </c>
      <c r="K23" s="343">
        <v>112.56153105999999</v>
      </c>
      <c r="L23" s="343">
        <v>111.7423141</v>
      </c>
      <c r="M23" s="343">
        <v>111.43561507</v>
      </c>
      <c r="N23" s="343">
        <v>111.24100082</v>
      </c>
      <c r="O23" s="343">
        <v>111.24153131</v>
      </c>
      <c r="P23" s="343">
        <v>111.20879164</v>
      </c>
      <c r="Q23" s="343">
        <v>111.22584177</v>
      </c>
      <c r="R23" s="343">
        <v>111.39485735</v>
      </c>
      <c r="S23" s="343">
        <v>111.43485534</v>
      </c>
      <c r="T23" s="343">
        <v>111.4480114</v>
      </c>
      <c r="U23" s="343">
        <v>111.46815879</v>
      </c>
      <c r="V23" s="343">
        <v>111.40225599999999</v>
      </c>
      <c r="W23" s="343">
        <v>111.28413632</v>
      </c>
      <c r="X23" s="343">
        <v>110.97810649</v>
      </c>
      <c r="Y23" s="343">
        <v>110.85732294</v>
      </c>
      <c r="Z23" s="343">
        <v>110.78609244</v>
      </c>
      <c r="AA23" s="343">
        <v>110.75191039000001</v>
      </c>
      <c r="AB23" s="343">
        <v>110.78916439</v>
      </c>
      <c r="AC23" s="343">
        <v>110.88534986000001</v>
      </c>
      <c r="AD23" s="343">
        <v>111.31352739</v>
      </c>
      <c r="AE23" s="343">
        <v>111.32278037</v>
      </c>
      <c r="AF23" s="343">
        <v>111.18616938</v>
      </c>
      <c r="AG23" s="343">
        <v>110.55074533</v>
      </c>
      <c r="AH23" s="343">
        <v>110.38711825</v>
      </c>
      <c r="AI23" s="343">
        <v>110.34233905000001</v>
      </c>
      <c r="AJ23" s="343">
        <v>110.36701978000001</v>
      </c>
      <c r="AK23" s="343">
        <v>110.59697726</v>
      </c>
      <c r="AL23" s="343">
        <v>110.98282355000001</v>
      </c>
      <c r="AM23" s="343">
        <v>111.90463174999999</v>
      </c>
      <c r="AN23" s="343">
        <v>112.31720084</v>
      </c>
      <c r="AO23" s="343">
        <v>112.60060391</v>
      </c>
      <c r="AP23" s="343">
        <v>112.61368372</v>
      </c>
      <c r="AQ23" s="343">
        <v>112.74462269</v>
      </c>
      <c r="AR23" s="343">
        <v>112.85226359000001</v>
      </c>
      <c r="AS23" s="343">
        <v>112.96280221000001</v>
      </c>
      <c r="AT23" s="343">
        <v>113.00420010000001</v>
      </c>
      <c r="AU23" s="343">
        <v>113.00265306</v>
      </c>
      <c r="AV23" s="343">
        <v>112.89845301</v>
      </c>
      <c r="AW23" s="343">
        <v>112.85579715999999</v>
      </c>
      <c r="AX23" s="343">
        <v>112.81497743</v>
      </c>
      <c r="AY23" s="354">
        <v>112.7182</v>
      </c>
      <c r="AZ23" s="354">
        <v>112.7244</v>
      </c>
      <c r="BA23" s="354">
        <v>112.7757</v>
      </c>
      <c r="BB23" s="354">
        <v>112.883</v>
      </c>
      <c r="BC23" s="354">
        <v>113.01649999999999</v>
      </c>
      <c r="BD23" s="354">
        <v>113.187</v>
      </c>
      <c r="BE23" s="354">
        <v>113.4462</v>
      </c>
      <c r="BF23" s="354">
        <v>113.6521</v>
      </c>
      <c r="BG23" s="354">
        <v>113.8565</v>
      </c>
      <c r="BH23" s="354">
        <v>114.1088</v>
      </c>
      <c r="BI23" s="354">
        <v>114.2727</v>
      </c>
      <c r="BJ23" s="354">
        <v>114.3977</v>
      </c>
      <c r="BK23" s="354">
        <v>114.4093</v>
      </c>
      <c r="BL23" s="354">
        <v>114.51260000000001</v>
      </c>
      <c r="BM23" s="354">
        <v>114.6331</v>
      </c>
      <c r="BN23" s="354">
        <v>114.83920000000001</v>
      </c>
      <c r="BO23" s="354">
        <v>114.9425</v>
      </c>
      <c r="BP23" s="354">
        <v>115.0117</v>
      </c>
      <c r="BQ23" s="354">
        <v>114.98739999999999</v>
      </c>
      <c r="BR23" s="354">
        <v>115.0325</v>
      </c>
      <c r="BS23" s="354">
        <v>115.08759999999999</v>
      </c>
      <c r="BT23" s="354">
        <v>115.1529</v>
      </c>
      <c r="BU23" s="354">
        <v>115.2282</v>
      </c>
      <c r="BV23" s="354">
        <v>115.3137</v>
      </c>
    </row>
    <row r="24" spans="1:74" ht="11.1" customHeight="1" x14ac:dyDescent="0.2">
      <c r="A24" s="81" t="s">
        <v>401</v>
      </c>
      <c r="B24" s="528" t="s">
        <v>1018</v>
      </c>
      <c r="C24" s="343">
        <v>96.728725295000004</v>
      </c>
      <c r="D24" s="343">
        <v>96.962547892000003</v>
      </c>
      <c r="E24" s="343">
        <v>97.182592670000005</v>
      </c>
      <c r="F24" s="343">
        <v>97.417956214</v>
      </c>
      <c r="G24" s="343">
        <v>97.588622916999995</v>
      </c>
      <c r="H24" s="343">
        <v>97.723689363999995</v>
      </c>
      <c r="I24" s="343">
        <v>98.009982454999999</v>
      </c>
      <c r="J24" s="343">
        <v>97.933728211000002</v>
      </c>
      <c r="K24" s="343">
        <v>97.681753534999999</v>
      </c>
      <c r="L24" s="343">
        <v>96.858992047000001</v>
      </c>
      <c r="M24" s="343">
        <v>96.551876289999996</v>
      </c>
      <c r="N24" s="343">
        <v>96.365339883999994</v>
      </c>
      <c r="O24" s="343">
        <v>96.468715470000006</v>
      </c>
      <c r="P24" s="343">
        <v>96.396338287999995</v>
      </c>
      <c r="Q24" s="343">
        <v>96.317540979</v>
      </c>
      <c r="R24" s="343">
        <v>96.285132021999999</v>
      </c>
      <c r="S24" s="343">
        <v>96.153888097000006</v>
      </c>
      <c r="T24" s="343">
        <v>95.976617684999994</v>
      </c>
      <c r="U24" s="343">
        <v>95.654786923000003</v>
      </c>
      <c r="V24" s="343">
        <v>95.459363930999999</v>
      </c>
      <c r="W24" s="343">
        <v>95.291814848000001</v>
      </c>
      <c r="X24" s="343">
        <v>95.274819117000007</v>
      </c>
      <c r="Y24" s="343">
        <v>95.071008266999996</v>
      </c>
      <c r="Z24" s="343">
        <v>94.803061741999997</v>
      </c>
      <c r="AA24" s="343">
        <v>94.259117911999994</v>
      </c>
      <c r="AB24" s="343">
        <v>94.021796258999998</v>
      </c>
      <c r="AC24" s="343">
        <v>93.879235152999996</v>
      </c>
      <c r="AD24" s="343">
        <v>94.053950766</v>
      </c>
      <c r="AE24" s="343">
        <v>93.934023625999998</v>
      </c>
      <c r="AF24" s="343">
        <v>93.741969905999994</v>
      </c>
      <c r="AG24" s="343">
        <v>93.477241094999997</v>
      </c>
      <c r="AH24" s="343">
        <v>93.141345595000004</v>
      </c>
      <c r="AI24" s="343">
        <v>92.733734897999994</v>
      </c>
      <c r="AJ24" s="343">
        <v>91.824762284000002</v>
      </c>
      <c r="AK24" s="343">
        <v>91.595956228000006</v>
      </c>
      <c r="AL24" s="343">
        <v>91.617670011000001</v>
      </c>
      <c r="AM24" s="343">
        <v>92.333986038000006</v>
      </c>
      <c r="AN24" s="343">
        <v>92.523677698</v>
      </c>
      <c r="AO24" s="343">
        <v>92.630827393999994</v>
      </c>
      <c r="AP24" s="343">
        <v>92.523014936999999</v>
      </c>
      <c r="AQ24" s="343">
        <v>92.564395848000004</v>
      </c>
      <c r="AR24" s="343">
        <v>92.622549938000006</v>
      </c>
      <c r="AS24" s="343">
        <v>92.784338636000001</v>
      </c>
      <c r="AT24" s="343">
        <v>92.810893008999997</v>
      </c>
      <c r="AU24" s="343">
        <v>92.789074487999997</v>
      </c>
      <c r="AV24" s="343">
        <v>92.648600819999999</v>
      </c>
      <c r="AW24" s="343">
        <v>92.582748197000001</v>
      </c>
      <c r="AX24" s="343">
        <v>92.521234367000005</v>
      </c>
      <c r="AY24" s="354">
        <v>92.430670000000006</v>
      </c>
      <c r="AZ24" s="354">
        <v>92.402879999999996</v>
      </c>
      <c r="BA24" s="354">
        <v>92.40446</v>
      </c>
      <c r="BB24" s="354">
        <v>92.417050000000003</v>
      </c>
      <c r="BC24" s="354">
        <v>92.491190000000003</v>
      </c>
      <c r="BD24" s="354">
        <v>92.608500000000006</v>
      </c>
      <c r="BE24" s="354">
        <v>92.836089999999999</v>
      </c>
      <c r="BF24" s="354">
        <v>92.989400000000003</v>
      </c>
      <c r="BG24" s="354">
        <v>93.135530000000003</v>
      </c>
      <c r="BH24" s="354">
        <v>93.304509999999993</v>
      </c>
      <c r="BI24" s="354">
        <v>93.413780000000003</v>
      </c>
      <c r="BJ24" s="354">
        <v>93.493340000000003</v>
      </c>
      <c r="BK24" s="354">
        <v>93.487520000000004</v>
      </c>
      <c r="BL24" s="354">
        <v>93.549469999999999</v>
      </c>
      <c r="BM24" s="354">
        <v>93.623500000000007</v>
      </c>
      <c r="BN24" s="354">
        <v>93.767700000000005</v>
      </c>
      <c r="BO24" s="354">
        <v>93.822320000000005</v>
      </c>
      <c r="BP24" s="354">
        <v>93.84545</v>
      </c>
      <c r="BQ24" s="354">
        <v>93.793700000000001</v>
      </c>
      <c r="BR24" s="354">
        <v>93.786379999999994</v>
      </c>
      <c r="BS24" s="354">
        <v>93.780109999999993</v>
      </c>
      <c r="BT24" s="354">
        <v>93.774870000000007</v>
      </c>
      <c r="BU24" s="354">
        <v>93.770690000000002</v>
      </c>
      <c r="BV24" s="354">
        <v>93.767539999999997</v>
      </c>
    </row>
    <row r="25" spans="1:74" ht="11.1" customHeight="1" x14ac:dyDescent="0.2">
      <c r="A25" s="81"/>
      <c r="B25" s="91" t="s">
        <v>1409</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25"/>
      <c r="AZ25" s="525"/>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402</v>
      </c>
      <c r="B26" s="528" t="s">
        <v>1008</v>
      </c>
      <c r="C26" s="347">
        <v>986.59131436999996</v>
      </c>
      <c r="D26" s="347">
        <v>978.70215084999995</v>
      </c>
      <c r="E26" s="347">
        <v>972.00932361000002</v>
      </c>
      <c r="F26" s="347">
        <v>965.07761680999999</v>
      </c>
      <c r="G26" s="347">
        <v>961.85387403000004</v>
      </c>
      <c r="H26" s="347">
        <v>960.90287941999998</v>
      </c>
      <c r="I26" s="347">
        <v>962.82446683000001</v>
      </c>
      <c r="J26" s="347">
        <v>965.96909316999995</v>
      </c>
      <c r="K26" s="347">
        <v>970.93659230000003</v>
      </c>
      <c r="L26" s="347">
        <v>982.03982903999997</v>
      </c>
      <c r="M26" s="347">
        <v>987.41842510000004</v>
      </c>
      <c r="N26" s="347">
        <v>991.38524530999996</v>
      </c>
      <c r="O26" s="347">
        <v>990.72869367999999</v>
      </c>
      <c r="P26" s="347">
        <v>994.28065919000005</v>
      </c>
      <c r="Q26" s="347">
        <v>998.82954586000005</v>
      </c>
      <c r="R26" s="347">
        <v>1006.8965475</v>
      </c>
      <c r="S26" s="347">
        <v>1011.5483811</v>
      </c>
      <c r="T26" s="347">
        <v>1015.3062404999999</v>
      </c>
      <c r="U26" s="347">
        <v>1016.4735303</v>
      </c>
      <c r="V26" s="347">
        <v>1019.7158877000001</v>
      </c>
      <c r="W26" s="347">
        <v>1023.3367173</v>
      </c>
      <c r="X26" s="347">
        <v>1027.6524346000001</v>
      </c>
      <c r="Y26" s="347">
        <v>1031.7928972</v>
      </c>
      <c r="Z26" s="347">
        <v>1036.0745205000001</v>
      </c>
      <c r="AA26" s="347">
        <v>1041.9316518000001</v>
      </c>
      <c r="AB26" s="347">
        <v>1045.419836</v>
      </c>
      <c r="AC26" s="347">
        <v>1047.9734203</v>
      </c>
      <c r="AD26" s="347">
        <v>1048.5684232000001</v>
      </c>
      <c r="AE26" s="347">
        <v>1050.0207942</v>
      </c>
      <c r="AF26" s="347">
        <v>1051.3065515999999</v>
      </c>
      <c r="AG26" s="347">
        <v>1052.4671781</v>
      </c>
      <c r="AH26" s="347">
        <v>1053.3885963</v>
      </c>
      <c r="AI26" s="347">
        <v>1054.1122889999999</v>
      </c>
      <c r="AJ26" s="347">
        <v>1053.2554233000001</v>
      </c>
      <c r="AK26" s="347">
        <v>1054.6207895</v>
      </c>
      <c r="AL26" s="347">
        <v>1056.8255549999999</v>
      </c>
      <c r="AM26" s="347">
        <v>1060.8524434999999</v>
      </c>
      <c r="AN26" s="347">
        <v>1063.9989642</v>
      </c>
      <c r="AO26" s="347">
        <v>1067.2478410000001</v>
      </c>
      <c r="AP26" s="347">
        <v>1072.125871</v>
      </c>
      <c r="AQ26" s="347">
        <v>1074.4343623</v>
      </c>
      <c r="AR26" s="347">
        <v>1075.7001118999999</v>
      </c>
      <c r="AS26" s="347">
        <v>1074.3879374000001</v>
      </c>
      <c r="AT26" s="347">
        <v>1074.7195905999999</v>
      </c>
      <c r="AU26" s="347">
        <v>1075.1598892</v>
      </c>
      <c r="AV26" s="347">
        <v>1074.9191478</v>
      </c>
      <c r="AW26" s="347">
        <v>1076.1690008999999</v>
      </c>
      <c r="AX26" s="347">
        <v>1078.1197632999999</v>
      </c>
      <c r="AY26" s="358">
        <v>1081.6869999999999</v>
      </c>
      <c r="AZ26" s="358">
        <v>1084.3530000000001</v>
      </c>
      <c r="BA26" s="358">
        <v>1087.0329999999999</v>
      </c>
      <c r="BB26" s="358">
        <v>1089.749</v>
      </c>
      <c r="BC26" s="358">
        <v>1092.443</v>
      </c>
      <c r="BD26" s="358">
        <v>1095.134</v>
      </c>
      <c r="BE26" s="358">
        <v>1097.854</v>
      </c>
      <c r="BF26" s="358">
        <v>1100.52</v>
      </c>
      <c r="BG26" s="358">
        <v>1103.162</v>
      </c>
      <c r="BH26" s="358">
        <v>1105.5640000000001</v>
      </c>
      <c r="BI26" s="358">
        <v>1108.32</v>
      </c>
      <c r="BJ26" s="358">
        <v>1111.2139999999999</v>
      </c>
      <c r="BK26" s="358">
        <v>1114.6980000000001</v>
      </c>
      <c r="BL26" s="358">
        <v>1117.528</v>
      </c>
      <c r="BM26" s="358">
        <v>1120.1569999999999</v>
      </c>
      <c r="BN26" s="358">
        <v>1122.45</v>
      </c>
      <c r="BO26" s="358">
        <v>1124.777</v>
      </c>
      <c r="BP26" s="358">
        <v>1127.002</v>
      </c>
      <c r="BQ26" s="358">
        <v>1129.19</v>
      </c>
      <c r="BR26" s="358">
        <v>1131.164</v>
      </c>
      <c r="BS26" s="358">
        <v>1132.99</v>
      </c>
      <c r="BT26" s="358">
        <v>1134.6659999999999</v>
      </c>
      <c r="BU26" s="358">
        <v>1136.193</v>
      </c>
      <c r="BV26" s="358">
        <v>1137.5709999999999</v>
      </c>
    </row>
    <row r="27" spans="1:74" ht="11.1" customHeight="1" x14ac:dyDescent="0.2">
      <c r="A27" s="81" t="s">
        <v>403</v>
      </c>
      <c r="B27" s="528" t="s">
        <v>1009</v>
      </c>
      <c r="C27" s="347">
        <v>2559.4227713999999</v>
      </c>
      <c r="D27" s="347">
        <v>2549.7692351000001</v>
      </c>
      <c r="E27" s="347">
        <v>2542.4178010999999</v>
      </c>
      <c r="F27" s="347">
        <v>2536.2544357000002</v>
      </c>
      <c r="G27" s="347">
        <v>2534.3427314</v>
      </c>
      <c r="H27" s="347">
        <v>2535.5686547</v>
      </c>
      <c r="I27" s="347">
        <v>2544.2735342000001</v>
      </c>
      <c r="J27" s="347">
        <v>2548.5187159000002</v>
      </c>
      <c r="K27" s="347">
        <v>2552.6455285000002</v>
      </c>
      <c r="L27" s="347">
        <v>2558.8042518000002</v>
      </c>
      <c r="M27" s="347">
        <v>2561.0816166</v>
      </c>
      <c r="N27" s="347">
        <v>2561.6279024999999</v>
      </c>
      <c r="O27" s="347">
        <v>2554.4915136</v>
      </c>
      <c r="P27" s="347">
        <v>2556.0393388000002</v>
      </c>
      <c r="Q27" s="347">
        <v>2560.3197823</v>
      </c>
      <c r="R27" s="347">
        <v>2572.2055412</v>
      </c>
      <c r="S27" s="347">
        <v>2578.2966978999998</v>
      </c>
      <c r="T27" s="347">
        <v>2583.4659496999998</v>
      </c>
      <c r="U27" s="347">
        <v>2586.7903326000001</v>
      </c>
      <c r="V27" s="347">
        <v>2590.8079977000002</v>
      </c>
      <c r="W27" s="347">
        <v>2594.5959807999998</v>
      </c>
      <c r="X27" s="347">
        <v>2597.3090868999998</v>
      </c>
      <c r="Y27" s="347">
        <v>2601.2716025999998</v>
      </c>
      <c r="Z27" s="347">
        <v>2605.6383326999999</v>
      </c>
      <c r="AA27" s="347">
        <v>2610.7329728999998</v>
      </c>
      <c r="AB27" s="347">
        <v>2615.66536</v>
      </c>
      <c r="AC27" s="347">
        <v>2620.7591898000001</v>
      </c>
      <c r="AD27" s="347">
        <v>2626.6266472000002</v>
      </c>
      <c r="AE27" s="347">
        <v>2631.5842235</v>
      </c>
      <c r="AF27" s="347">
        <v>2636.2441038000002</v>
      </c>
      <c r="AG27" s="347">
        <v>2641.6142368000001</v>
      </c>
      <c r="AH27" s="347">
        <v>2644.9227633</v>
      </c>
      <c r="AI27" s="347">
        <v>2647.1776319999999</v>
      </c>
      <c r="AJ27" s="347">
        <v>2644.3066239</v>
      </c>
      <c r="AK27" s="347">
        <v>2647.5083414999999</v>
      </c>
      <c r="AL27" s="347">
        <v>2652.7105657000002</v>
      </c>
      <c r="AM27" s="347">
        <v>2662.9520929</v>
      </c>
      <c r="AN27" s="347">
        <v>2669.8762329000001</v>
      </c>
      <c r="AO27" s="347">
        <v>2676.5217821000001</v>
      </c>
      <c r="AP27" s="347">
        <v>2683.6974802999998</v>
      </c>
      <c r="AQ27" s="347">
        <v>2689.1792931999998</v>
      </c>
      <c r="AR27" s="347">
        <v>2693.7759606</v>
      </c>
      <c r="AS27" s="347">
        <v>2697.0523523000002</v>
      </c>
      <c r="AT27" s="347">
        <v>2700.2050763000002</v>
      </c>
      <c r="AU27" s="347">
        <v>2702.7990024999999</v>
      </c>
      <c r="AV27" s="347">
        <v>2701.5770047999999</v>
      </c>
      <c r="AW27" s="347">
        <v>2705.4961798999998</v>
      </c>
      <c r="AX27" s="347">
        <v>2711.2994018999998</v>
      </c>
      <c r="AY27" s="358">
        <v>2721.6550000000002</v>
      </c>
      <c r="AZ27" s="358">
        <v>2729.2249999999999</v>
      </c>
      <c r="BA27" s="358">
        <v>2736.6779999999999</v>
      </c>
      <c r="BB27" s="358">
        <v>2743.9169999999999</v>
      </c>
      <c r="BC27" s="358">
        <v>2751.2080000000001</v>
      </c>
      <c r="BD27" s="358">
        <v>2758.4549999999999</v>
      </c>
      <c r="BE27" s="358">
        <v>2765.5540000000001</v>
      </c>
      <c r="BF27" s="358">
        <v>2772.79</v>
      </c>
      <c r="BG27" s="358">
        <v>2780.058</v>
      </c>
      <c r="BH27" s="358">
        <v>2787.1840000000002</v>
      </c>
      <c r="BI27" s="358">
        <v>2794.6480000000001</v>
      </c>
      <c r="BJ27" s="358">
        <v>2802.277</v>
      </c>
      <c r="BK27" s="358">
        <v>2810.92</v>
      </c>
      <c r="BL27" s="358">
        <v>2818.239</v>
      </c>
      <c r="BM27" s="358">
        <v>2825.0839999999998</v>
      </c>
      <c r="BN27" s="358">
        <v>2831.2359999999999</v>
      </c>
      <c r="BO27" s="358">
        <v>2837.299</v>
      </c>
      <c r="BP27" s="358">
        <v>2843.0529999999999</v>
      </c>
      <c r="BQ27" s="358">
        <v>2848.703</v>
      </c>
      <c r="BR27" s="358">
        <v>2853.6880000000001</v>
      </c>
      <c r="BS27" s="358">
        <v>2858.212</v>
      </c>
      <c r="BT27" s="358">
        <v>2862.2750000000001</v>
      </c>
      <c r="BU27" s="358">
        <v>2865.877</v>
      </c>
      <c r="BV27" s="358">
        <v>2869.0169999999998</v>
      </c>
    </row>
    <row r="28" spans="1:74" ht="11.1" customHeight="1" x14ac:dyDescent="0.2">
      <c r="A28" s="81" t="s">
        <v>404</v>
      </c>
      <c r="B28" s="528" t="s">
        <v>1010</v>
      </c>
      <c r="C28" s="347">
        <v>2638.0985194</v>
      </c>
      <c r="D28" s="347">
        <v>2632.4458685</v>
      </c>
      <c r="E28" s="347">
        <v>2626.5288138000001</v>
      </c>
      <c r="F28" s="347">
        <v>2614.8716866999998</v>
      </c>
      <c r="G28" s="347">
        <v>2612.5325762000002</v>
      </c>
      <c r="H28" s="347">
        <v>2614.0358133999998</v>
      </c>
      <c r="I28" s="347">
        <v>2625.2924413000001</v>
      </c>
      <c r="J28" s="347">
        <v>2630.0470918999999</v>
      </c>
      <c r="K28" s="347">
        <v>2634.2108082</v>
      </c>
      <c r="L28" s="347">
        <v>2635.6142249</v>
      </c>
      <c r="M28" s="347">
        <v>2640.2230961999999</v>
      </c>
      <c r="N28" s="347">
        <v>2645.8680570000001</v>
      </c>
      <c r="O28" s="347">
        <v>2653.9972468000001</v>
      </c>
      <c r="P28" s="347">
        <v>2660.6282818</v>
      </c>
      <c r="Q28" s="347">
        <v>2667.2093017000002</v>
      </c>
      <c r="R28" s="347">
        <v>2674.8684598999998</v>
      </c>
      <c r="S28" s="347">
        <v>2680.5033342000002</v>
      </c>
      <c r="T28" s="347">
        <v>2685.2420781000001</v>
      </c>
      <c r="U28" s="347">
        <v>2686.7529791000002</v>
      </c>
      <c r="V28" s="347">
        <v>2691.4482466999998</v>
      </c>
      <c r="W28" s="347">
        <v>2696.9961681999998</v>
      </c>
      <c r="X28" s="347">
        <v>2704.9791141000001</v>
      </c>
      <c r="Y28" s="347">
        <v>2711.0455659999998</v>
      </c>
      <c r="Z28" s="347">
        <v>2716.7778942</v>
      </c>
      <c r="AA28" s="347">
        <v>2721.8226826999999</v>
      </c>
      <c r="AB28" s="347">
        <v>2727.1518255999999</v>
      </c>
      <c r="AC28" s="347">
        <v>2732.4119068</v>
      </c>
      <c r="AD28" s="347">
        <v>2739.6259154999998</v>
      </c>
      <c r="AE28" s="347">
        <v>2743.2306314000002</v>
      </c>
      <c r="AF28" s="347">
        <v>2745.2490437000001</v>
      </c>
      <c r="AG28" s="347">
        <v>2742.0074236999999</v>
      </c>
      <c r="AH28" s="347">
        <v>2743.6085253000001</v>
      </c>
      <c r="AI28" s="347">
        <v>2746.3786197999998</v>
      </c>
      <c r="AJ28" s="347">
        <v>2750.853239</v>
      </c>
      <c r="AK28" s="347">
        <v>2755.5596707</v>
      </c>
      <c r="AL28" s="347">
        <v>2761.0334465999999</v>
      </c>
      <c r="AM28" s="347">
        <v>2767.6667240000002</v>
      </c>
      <c r="AN28" s="347">
        <v>2774.3810701000002</v>
      </c>
      <c r="AO28" s="347">
        <v>2781.5686423000002</v>
      </c>
      <c r="AP28" s="347">
        <v>2791.9281513000001</v>
      </c>
      <c r="AQ28" s="347">
        <v>2798.0381427000002</v>
      </c>
      <c r="AR28" s="347">
        <v>2802.5973270999998</v>
      </c>
      <c r="AS28" s="347">
        <v>2803.8618900000001</v>
      </c>
      <c r="AT28" s="347">
        <v>2806.6273215000001</v>
      </c>
      <c r="AU28" s="347">
        <v>2809.1498071999999</v>
      </c>
      <c r="AV28" s="347">
        <v>2808.5882044999998</v>
      </c>
      <c r="AW28" s="347">
        <v>2812.7556550999998</v>
      </c>
      <c r="AX28" s="347">
        <v>2818.8110167</v>
      </c>
      <c r="AY28" s="358">
        <v>2829.473</v>
      </c>
      <c r="AZ28" s="358">
        <v>2837.2649999999999</v>
      </c>
      <c r="BA28" s="358">
        <v>2844.9070000000002</v>
      </c>
      <c r="BB28" s="358">
        <v>2852.741</v>
      </c>
      <c r="BC28" s="358">
        <v>2859.8229999999999</v>
      </c>
      <c r="BD28" s="358">
        <v>2866.4949999999999</v>
      </c>
      <c r="BE28" s="358">
        <v>2871.826</v>
      </c>
      <c r="BF28" s="358">
        <v>2878.38</v>
      </c>
      <c r="BG28" s="358">
        <v>2885.2240000000002</v>
      </c>
      <c r="BH28" s="358">
        <v>2892.125</v>
      </c>
      <c r="BI28" s="358">
        <v>2899.7260000000001</v>
      </c>
      <c r="BJ28" s="358">
        <v>2907.7930000000001</v>
      </c>
      <c r="BK28" s="358">
        <v>2917.8240000000001</v>
      </c>
      <c r="BL28" s="358">
        <v>2925.7</v>
      </c>
      <c r="BM28" s="358">
        <v>2932.9209999999998</v>
      </c>
      <c r="BN28" s="358">
        <v>2938.9870000000001</v>
      </c>
      <c r="BO28" s="358">
        <v>2945.2669999999998</v>
      </c>
      <c r="BP28" s="358">
        <v>2951.2629999999999</v>
      </c>
      <c r="BQ28" s="358">
        <v>2956.951</v>
      </c>
      <c r="BR28" s="358">
        <v>2962.3960000000002</v>
      </c>
      <c r="BS28" s="358">
        <v>2967.576</v>
      </c>
      <c r="BT28" s="358">
        <v>2972.489</v>
      </c>
      <c r="BU28" s="358">
        <v>2977.136</v>
      </c>
      <c r="BV28" s="358">
        <v>2981.5160000000001</v>
      </c>
    </row>
    <row r="29" spans="1:74" ht="11.1" customHeight="1" x14ac:dyDescent="0.2">
      <c r="A29" s="81" t="s">
        <v>405</v>
      </c>
      <c r="B29" s="528" t="s">
        <v>1011</v>
      </c>
      <c r="C29" s="347">
        <v>1292.2748360000001</v>
      </c>
      <c r="D29" s="347">
        <v>1295.9583267</v>
      </c>
      <c r="E29" s="347">
        <v>1297.5262857</v>
      </c>
      <c r="F29" s="347">
        <v>1291.7633803000001</v>
      </c>
      <c r="G29" s="347">
        <v>1293.0117753</v>
      </c>
      <c r="H29" s="347">
        <v>1296.0561381</v>
      </c>
      <c r="I29" s="347">
        <v>1305.7642871999999</v>
      </c>
      <c r="J29" s="347">
        <v>1308.7497215999999</v>
      </c>
      <c r="K29" s="347">
        <v>1309.8802599999999</v>
      </c>
      <c r="L29" s="347">
        <v>1306.1697861</v>
      </c>
      <c r="M29" s="347">
        <v>1305.8301193</v>
      </c>
      <c r="N29" s="347">
        <v>1305.8751434000001</v>
      </c>
      <c r="O29" s="347">
        <v>1306.5407884000001</v>
      </c>
      <c r="P29" s="347">
        <v>1307.1782469</v>
      </c>
      <c r="Q29" s="347">
        <v>1308.0234488999999</v>
      </c>
      <c r="R29" s="347">
        <v>1309.7594101</v>
      </c>
      <c r="S29" s="347">
        <v>1310.5078372</v>
      </c>
      <c r="T29" s="347">
        <v>1310.951746</v>
      </c>
      <c r="U29" s="347">
        <v>1310.0595556000001</v>
      </c>
      <c r="V29" s="347">
        <v>1310.6681133</v>
      </c>
      <c r="W29" s="347">
        <v>1311.7458383999999</v>
      </c>
      <c r="X29" s="347">
        <v>1313.9632262</v>
      </c>
      <c r="Y29" s="347">
        <v>1315.4764141999999</v>
      </c>
      <c r="Z29" s="347">
        <v>1316.9558979000001</v>
      </c>
      <c r="AA29" s="347">
        <v>1318.3009773000001</v>
      </c>
      <c r="AB29" s="347">
        <v>1319.7885773</v>
      </c>
      <c r="AC29" s="347">
        <v>1321.317998</v>
      </c>
      <c r="AD29" s="347">
        <v>1323.1392464</v>
      </c>
      <c r="AE29" s="347">
        <v>1324.5648033</v>
      </c>
      <c r="AF29" s="347">
        <v>1325.8446756999999</v>
      </c>
      <c r="AG29" s="347">
        <v>1326.3593370999999</v>
      </c>
      <c r="AH29" s="347">
        <v>1327.8124852999999</v>
      </c>
      <c r="AI29" s="347">
        <v>1329.5845938</v>
      </c>
      <c r="AJ29" s="347">
        <v>1331.0606905</v>
      </c>
      <c r="AK29" s="347">
        <v>1333.9319487</v>
      </c>
      <c r="AL29" s="347">
        <v>1337.5833963</v>
      </c>
      <c r="AM29" s="347">
        <v>1343.2543128</v>
      </c>
      <c r="AN29" s="347">
        <v>1347.5366796000001</v>
      </c>
      <c r="AO29" s="347">
        <v>1351.6697763</v>
      </c>
      <c r="AP29" s="347">
        <v>1357.0667175000001</v>
      </c>
      <c r="AQ29" s="347">
        <v>1359.8414378</v>
      </c>
      <c r="AR29" s="347">
        <v>1361.4070518000001</v>
      </c>
      <c r="AS29" s="347">
        <v>1360.1570199</v>
      </c>
      <c r="AT29" s="347">
        <v>1360.5093262</v>
      </c>
      <c r="AU29" s="347">
        <v>1360.8574309999999</v>
      </c>
      <c r="AV29" s="347">
        <v>1359.6216658999999</v>
      </c>
      <c r="AW29" s="347">
        <v>1361.1461188999999</v>
      </c>
      <c r="AX29" s="347">
        <v>1363.8511215000001</v>
      </c>
      <c r="AY29" s="358">
        <v>1369.377</v>
      </c>
      <c r="AZ29" s="358">
        <v>1373.213</v>
      </c>
      <c r="BA29" s="358">
        <v>1376.998</v>
      </c>
      <c r="BB29" s="358">
        <v>1380.8230000000001</v>
      </c>
      <c r="BC29" s="358">
        <v>1384.442</v>
      </c>
      <c r="BD29" s="358">
        <v>1387.944</v>
      </c>
      <c r="BE29" s="358">
        <v>1390.9939999999999</v>
      </c>
      <c r="BF29" s="358">
        <v>1394.5150000000001</v>
      </c>
      <c r="BG29" s="358">
        <v>1398.172</v>
      </c>
      <c r="BH29" s="358">
        <v>1401.817</v>
      </c>
      <c r="BI29" s="358">
        <v>1405.855</v>
      </c>
      <c r="BJ29" s="358">
        <v>1410.1379999999999</v>
      </c>
      <c r="BK29" s="358">
        <v>1415.4970000000001</v>
      </c>
      <c r="BL29" s="358">
        <v>1419.6479999999999</v>
      </c>
      <c r="BM29" s="358">
        <v>1423.423</v>
      </c>
      <c r="BN29" s="358">
        <v>1426.4849999999999</v>
      </c>
      <c r="BO29" s="358">
        <v>1429.7570000000001</v>
      </c>
      <c r="BP29" s="358">
        <v>1432.904</v>
      </c>
      <c r="BQ29" s="358">
        <v>1435.912</v>
      </c>
      <c r="BR29" s="358">
        <v>1438.818</v>
      </c>
      <c r="BS29" s="358">
        <v>1441.6089999999999</v>
      </c>
      <c r="BT29" s="358">
        <v>1444.2850000000001</v>
      </c>
      <c r="BU29" s="358">
        <v>1446.846</v>
      </c>
      <c r="BV29" s="358">
        <v>1449.2909999999999</v>
      </c>
    </row>
    <row r="30" spans="1:74" ht="11.1" customHeight="1" x14ac:dyDescent="0.2">
      <c r="A30" s="81" t="s">
        <v>406</v>
      </c>
      <c r="B30" s="528" t="s">
        <v>1012</v>
      </c>
      <c r="C30" s="347">
        <v>3676.1077693000002</v>
      </c>
      <c r="D30" s="347">
        <v>3673.8047965999999</v>
      </c>
      <c r="E30" s="347">
        <v>3673.5359594000001</v>
      </c>
      <c r="F30" s="347">
        <v>3672.0338259</v>
      </c>
      <c r="G30" s="347">
        <v>3678.2838333999998</v>
      </c>
      <c r="H30" s="347">
        <v>3689.0185501999999</v>
      </c>
      <c r="I30" s="347">
        <v>3712.6214626000001</v>
      </c>
      <c r="J30" s="347">
        <v>3726.0379831</v>
      </c>
      <c r="K30" s="347">
        <v>3737.6515980999998</v>
      </c>
      <c r="L30" s="347">
        <v>3744.6172621999999</v>
      </c>
      <c r="M30" s="347">
        <v>3754.7588503000002</v>
      </c>
      <c r="N30" s="347">
        <v>3765.2313170000002</v>
      </c>
      <c r="O30" s="347">
        <v>3776.7958994000001</v>
      </c>
      <c r="P30" s="347">
        <v>3787.3591953999999</v>
      </c>
      <c r="Q30" s="347">
        <v>3797.6824422</v>
      </c>
      <c r="R30" s="347">
        <v>3808.7720795</v>
      </c>
      <c r="S30" s="347">
        <v>3817.8603981000001</v>
      </c>
      <c r="T30" s="347">
        <v>3825.9538378000002</v>
      </c>
      <c r="U30" s="347">
        <v>3828.6171221</v>
      </c>
      <c r="V30" s="347">
        <v>3838.0472613000002</v>
      </c>
      <c r="W30" s="347">
        <v>3849.8089789000001</v>
      </c>
      <c r="X30" s="347">
        <v>3866.3976686000001</v>
      </c>
      <c r="Y30" s="347">
        <v>3880.9509978999999</v>
      </c>
      <c r="Z30" s="347">
        <v>3895.9643603999998</v>
      </c>
      <c r="AA30" s="347">
        <v>3915.2348935999999</v>
      </c>
      <c r="AB30" s="347">
        <v>3928.3204692999998</v>
      </c>
      <c r="AC30" s="347">
        <v>3939.0182251000001</v>
      </c>
      <c r="AD30" s="347">
        <v>3943.6042118999999</v>
      </c>
      <c r="AE30" s="347">
        <v>3952.3192895000002</v>
      </c>
      <c r="AF30" s="347">
        <v>3961.4395088000001</v>
      </c>
      <c r="AG30" s="347">
        <v>3971.8086312</v>
      </c>
      <c r="AH30" s="347">
        <v>3981.1063130000002</v>
      </c>
      <c r="AI30" s="347">
        <v>3990.1763156000002</v>
      </c>
      <c r="AJ30" s="347">
        <v>3998.1192712000002</v>
      </c>
      <c r="AK30" s="347">
        <v>4007.408441</v>
      </c>
      <c r="AL30" s="347">
        <v>4017.1444572999999</v>
      </c>
      <c r="AM30" s="347">
        <v>4026.9800675000001</v>
      </c>
      <c r="AN30" s="347">
        <v>4037.8702162</v>
      </c>
      <c r="AO30" s="347">
        <v>4049.4676507999998</v>
      </c>
      <c r="AP30" s="347">
        <v>4067.0645488</v>
      </c>
      <c r="AQ30" s="347">
        <v>4076.1074222000002</v>
      </c>
      <c r="AR30" s="347">
        <v>4081.8884484</v>
      </c>
      <c r="AS30" s="347">
        <v>4080.3304511000001</v>
      </c>
      <c r="AT30" s="347">
        <v>4082.6456653999999</v>
      </c>
      <c r="AU30" s="347">
        <v>4084.7569147999998</v>
      </c>
      <c r="AV30" s="347">
        <v>4081.4778861999998</v>
      </c>
      <c r="AW30" s="347">
        <v>4087.0709406999999</v>
      </c>
      <c r="AX30" s="347">
        <v>4096.3497650999998</v>
      </c>
      <c r="AY30" s="358">
        <v>4114.8360000000002</v>
      </c>
      <c r="AZ30" s="358">
        <v>4127.3450000000003</v>
      </c>
      <c r="BA30" s="358">
        <v>4139.3990000000003</v>
      </c>
      <c r="BB30" s="358">
        <v>4150.5640000000003</v>
      </c>
      <c r="BC30" s="358">
        <v>4162.0320000000002</v>
      </c>
      <c r="BD30" s="358">
        <v>4173.37</v>
      </c>
      <c r="BE30" s="358">
        <v>4183.942</v>
      </c>
      <c r="BF30" s="358">
        <v>4195.4939999999997</v>
      </c>
      <c r="BG30" s="358">
        <v>4207.3919999999998</v>
      </c>
      <c r="BH30" s="358">
        <v>4219.2870000000003</v>
      </c>
      <c r="BI30" s="358">
        <v>4232.1350000000002</v>
      </c>
      <c r="BJ30" s="358">
        <v>4245.5879999999997</v>
      </c>
      <c r="BK30" s="358">
        <v>4261.567</v>
      </c>
      <c r="BL30" s="358">
        <v>4274.79</v>
      </c>
      <c r="BM30" s="358">
        <v>4287.1779999999999</v>
      </c>
      <c r="BN30" s="358">
        <v>4298.1080000000002</v>
      </c>
      <c r="BO30" s="358">
        <v>4309.2939999999999</v>
      </c>
      <c r="BP30" s="358">
        <v>4320.1130000000003</v>
      </c>
      <c r="BQ30" s="358">
        <v>4330.8429999999998</v>
      </c>
      <c r="BR30" s="358">
        <v>4340.7190000000001</v>
      </c>
      <c r="BS30" s="358">
        <v>4350.0190000000002</v>
      </c>
      <c r="BT30" s="358">
        <v>4358.7439999999997</v>
      </c>
      <c r="BU30" s="358">
        <v>4366.893</v>
      </c>
      <c r="BV30" s="358">
        <v>4374.4660000000003</v>
      </c>
    </row>
    <row r="31" spans="1:74" ht="11.1" customHeight="1" x14ac:dyDescent="0.2">
      <c r="A31" s="81" t="s">
        <v>407</v>
      </c>
      <c r="B31" s="528" t="s">
        <v>1013</v>
      </c>
      <c r="C31" s="347">
        <v>1022.3761732</v>
      </c>
      <c r="D31" s="347">
        <v>1019.1615108</v>
      </c>
      <c r="E31" s="347">
        <v>1015.8561528</v>
      </c>
      <c r="F31" s="347">
        <v>1010.3510594000001</v>
      </c>
      <c r="G31" s="347">
        <v>1008.4460905</v>
      </c>
      <c r="H31" s="347">
        <v>1008.032206</v>
      </c>
      <c r="I31" s="347">
        <v>1011.0823057</v>
      </c>
      <c r="J31" s="347">
        <v>1012.1709154</v>
      </c>
      <c r="K31" s="347">
        <v>1013.2709347</v>
      </c>
      <c r="L31" s="347">
        <v>1013.0472919</v>
      </c>
      <c r="M31" s="347">
        <v>1015.1714344</v>
      </c>
      <c r="N31" s="347">
        <v>1018.3082905</v>
      </c>
      <c r="O31" s="347">
        <v>1025.0471749999999</v>
      </c>
      <c r="P31" s="347">
        <v>1028.2674721999999</v>
      </c>
      <c r="Q31" s="347">
        <v>1030.5584968999999</v>
      </c>
      <c r="R31" s="347">
        <v>1030.680474</v>
      </c>
      <c r="S31" s="347">
        <v>1032.0427849</v>
      </c>
      <c r="T31" s="347">
        <v>1033.4056545999999</v>
      </c>
      <c r="U31" s="347">
        <v>1034.1331537999999</v>
      </c>
      <c r="V31" s="347">
        <v>1035.9740879000001</v>
      </c>
      <c r="W31" s="347">
        <v>1038.2925279000001</v>
      </c>
      <c r="X31" s="347">
        <v>1041.5950244000001</v>
      </c>
      <c r="Y31" s="347">
        <v>1044.4885626</v>
      </c>
      <c r="Z31" s="347">
        <v>1047.4796934000001</v>
      </c>
      <c r="AA31" s="347">
        <v>1050.6338555</v>
      </c>
      <c r="AB31" s="347">
        <v>1053.7710923</v>
      </c>
      <c r="AC31" s="347">
        <v>1056.9568425</v>
      </c>
      <c r="AD31" s="347">
        <v>1060.9959904</v>
      </c>
      <c r="AE31" s="347">
        <v>1063.6751042999999</v>
      </c>
      <c r="AF31" s="347">
        <v>1065.7990683</v>
      </c>
      <c r="AG31" s="347">
        <v>1066.5898953999999</v>
      </c>
      <c r="AH31" s="347">
        <v>1068.1870503</v>
      </c>
      <c r="AI31" s="347">
        <v>1069.8125457000001</v>
      </c>
      <c r="AJ31" s="347">
        <v>1070.8969196999999</v>
      </c>
      <c r="AK31" s="347">
        <v>1073.0061926999999</v>
      </c>
      <c r="AL31" s="347">
        <v>1075.5709027</v>
      </c>
      <c r="AM31" s="347">
        <v>1079.6408974999999</v>
      </c>
      <c r="AN31" s="347">
        <v>1082.3290955</v>
      </c>
      <c r="AO31" s="347">
        <v>1084.6853447000001</v>
      </c>
      <c r="AP31" s="347">
        <v>1086.7205471</v>
      </c>
      <c r="AQ31" s="347">
        <v>1088.4047218999999</v>
      </c>
      <c r="AR31" s="347">
        <v>1089.7487712</v>
      </c>
      <c r="AS31" s="347">
        <v>1090.1586554999999</v>
      </c>
      <c r="AT31" s="347">
        <v>1091.2679833</v>
      </c>
      <c r="AU31" s="347">
        <v>1092.4827152</v>
      </c>
      <c r="AV31" s="347">
        <v>1093.1373639000001</v>
      </c>
      <c r="AW31" s="347">
        <v>1095.0620194999999</v>
      </c>
      <c r="AX31" s="347">
        <v>1097.5911947</v>
      </c>
      <c r="AY31" s="358">
        <v>1101.472</v>
      </c>
      <c r="AZ31" s="358">
        <v>1104.6500000000001</v>
      </c>
      <c r="BA31" s="358">
        <v>1107.8720000000001</v>
      </c>
      <c r="BB31" s="358">
        <v>1111.2840000000001</v>
      </c>
      <c r="BC31" s="358">
        <v>1114.4839999999999</v>
      </c>
      <c r="BD31" s="358">
        <v>1117.617</v>
      </c>
      <c r="BE31" s="358">
        <v>1120.5920000000001</v>
      </c>
      <c r="BF31" s="358">
        <v>1123.663</v>
      </c>
      <c r="BG31" s="358">
        <v>1126.739</v>
      </c>
      <c r="BH31" s="358">
        <v>1129.598</v>
      </c>
      <c r="BI31" s="358">
        <v>1132.846</v>
      </c>
      <c r="BJ31" s="358">
        <v>1136.2629999999999</v>
      </c>
      <c r="BK31" s="358">
        <v>1140.4490000000001</v>
      </c>
      <c r="BL31" s="358">
        <v>1143.7529999999999</v>
      </c>
      <c r="BM31" s="358">
        <v>1146.7760000000001</v>
      </c>
      <c r="BN31" s="358">
        <v>1149.2639999999999</v>
      </c>
      <c r="BO31" s="358">
        <v>1151.913</v>
      </c>
      <c r="BP31" s="358">
        <v>1154.47</v>
      </c>
      <c r="BQ31" s="358">
        <v>1156.9280000000001</v>
      </c>
      <c r="BR31" s="358">
        <v>1159.306</v>
      </c>
      <c r="BS31" s="358">
        <v>1161.597</v>
      </c>
      <c r="BT31" s="358">
        <v>1163.8</v>
      </c>
      <c r="BU31" s="358">
        <v>1165.9169999999999</v>
      </c>
      <c r="BV31" s="358">
        <v>1167.9469999999999</v>
      </c>
    </row>
    <row r="32" spans="1:74" ht="11.1" customHeight="1" x14ac:dyDescent="0.2">
      <c r="A32" s="81" t="s">
        <v>408</v>
      </c>
      <c r="B32" s="528" t="s">
        <v>1014</v>
      </c>
      <c r="C32" s="347">
        <v>2289.4440672000001</v>
      </c>
      <c r="D32" s="347">
        <v>2293.9426309999999</v>
      </c>
      <c r="E32" s="347">
        <v>2299.0617172000002</v>
      </c>
      <c r="F32" s="347">
        <v>2303.0761842000002</v>
      </c>
      <c r="G32" s="347">
        <v>2310.7301713000002</v>
      </c>
      <c r="H32" s="347">
        <v>2320.2985368</v>
      </c>
      <c r="I32" s="347">
        <v>2337.5522999999998</v>
      </c>
      <c r="J32" s="347">
        <v>2346.6211582999999</v>
      </c>
      <c r="K32" s="347">
        <v>2353.2761307000001</v>
      </c>
      <c r="L32" s="347">
        <v>2349.1672659000001</v>
      </c>
      <c r="M32" s="347">
        <v>2357.2569302000002</v>
      </c>
      <c r="N32" s="347">
        <v>2369.1951723000002</v>
      </c>
      <c r="O32" s="347">
        <v>2396.5340299999998</v>
      </c>
      <c r="P32" s="347">
        <v>2407.5053991999998</v>
      </c>
      <c r="Q32" s="347">
        <v>2413.6613179000001</v>
      </c>
      <c r="R32" s="347">
        <v>2407.0330794000001</v>
      </c>
      <c r="S32" s="347">
        <v>2409.5346267</v>
      </c>
      <c r="T32" s="347">
        <v>2413.1972531000001</v>
      </c>
      <c r="U32" s="347">
        <v>2418.0561919000002</v>
      </c>
      <c r="V32" s="347">
        <v>2424.0145520000001</v>
      </c>
      <c r="W32" s="347">
        <v>2431.1075663000001</v>
      </c>
      <c r="X32" s="347">
        <v>2441.9423385</v>
      </c>
      <c r="Y32" s="347">
        <v>2449.3493340999999</v>
      </c>
      <c r="Z32" s="347">
        <v>2455.9356564</v>
      </c>
      <c r="AA32" s="347">
        <v>2460.8134894</v>
      </c>
      <c r="AB32" s="347">
        <v>2466.4243271999999</v>
      </c>
      <c r="AC32" s="347">
        <v>2471.8803539</v>
      </c>
      <c r="AD32" s="347">
        <v>2477.3906585999998</v>
      </c>
      <c r="AE32" s="347">
        <v>2482.3802461</v>
      </c>
      <c r="AF32" s="347">
        <v>2487.0582055999998</v>
      </c>
      <c r="AG32" s="347">
        <v>2491.5763700000002</v>
      </c>
      <c r="AH32" s="347">
        <v>2495.5171986999999</v>
      </c>
      <c r="AI32" s="347">
        <v>2499.0325246000002</v>
      </c>
      <c r="AJ32" s="347">
        <v>2499.5393048000001</v>
      </c>
      <c r="AK32" s="347">
        <v>2504.1409075000001</v>
      </c>
      <c r="AL32" s="347">
        <v>2510.2542896999998</v>
      </c>
      <c r="AM32" s="347">
        <v>2519.8993965999998</v>
      </c>
      <c r="AN32" s="347">
        <v>2527.5213788999999</v>
      </c>
      <c r="AO32" s="347">
        <v>2535.1401815999998</v>
      </c>
      <c r="AP32" s="347">
        <v>2545.3890603</v>
      </c>
      <c r="AQ32" s="347">
        <v>2551.0265626999999</v>
      </c>
      <c r="AR32" s="347">
        <v>2554.6859439999998</v>
      </c>
      <c r="AS32" s="347">
        <v>2553.6392316000001</v>
      </c>
      <c r="AT32" s="347">
        <v>2555.3883507</v>
      </c>
      <c r="AU32" s="347">
        <v>2557.2053283999999</v>
      </c>
      <c r="AV32" s="347">
        <v>2557.0617120000002</v>
      </c>
      <c r="AW32" s="347">
        <v>2560.5357466</v>
      </c>
      <c r="AX32" s="347">
        <v>2565.5989795999999</v>
      </c>
      <c r="AY32" s="358">
        <v>2574.0210000000002</v>
      </c>
      <c r="AZ32" s="358">
        <v>2580.9349999999999</v>
      </c>
      <c r="BA32" s="358">
        <v>2588.1120000000001</v>
      </c>
      <c r="BB32" s="358">
        <v>2595.5619999999999</v>
      </c>
      <c r="BC32" s="358">
        <v>2603.2550000000001</v>
      </c>
      <c r="BD32" s="358">
        <v>2611.201</v>
      </c>
      <c r="BE32" s="358">
        <v>2619.6979999999999</v>
      </c>
      <c r="BF32" s="358">
        <v>2627.9290000000001</v>
      </c>
      <c r="BG32" s="358">
        <v>2636.19</v>
      </c>
      <c r="BH32" s="358">
        <v>2644.1019999999999</v>
      </c>
      <c r="BI32" s="358">
        <v>2652.71</v>
      </c>
      <c r="BJ32" s="358">
        <v>2661.6350000000002</v>
      </c>
      <c r="BK32" s="358">
        <v>2672.1680000000001</v>
      </c>
      <c r="BL32" s="358">
        <v>2680.7570000000001</v>
      </c>
      <c r="BM32" s="358">
        <v>2688.6950000000002</v>
      </c>
      <c r="BN32" s="358">
        <v>2695.5790000000002</v>
      </c>
      <c r="BO32" s="358">
        <v>2702.5140000000001</v>
      </c>
      <c r="BP32" s="358">
        <v>2709.0990000000002</v>
      </c>
      <c r="BQ32" s="358">
        <v>2715.221</v>
      </c>
      <c r="BR32" s="358">
        <v>2721.19</v>
      </c>
      <c r="BS32" s="358">
        <v>2726.893</v>
      </c>
      <c r="BT32" s="358">
        <v>2732.33</v>
      </c>
      <c r="BU32" s="358">
        <v>2737.502</v>
      </c>
      <c r="BV32" s="358">
        <v>2742.4070000000002</v>
      </c>
    </row>
    <row r="33" spans="1:74" ht="11.1" customHeight="1" x14ac:dyDescent="0.2">
      <c r="A33" s="81" t="s">
        <v>409</v>
      </c>
      <c r="B33" s="528" t="s">
        <v>1015</v>
      </c>
      <c r="C33" s="347">
        <v>1438.9211593</v>
      </c>
      <c r="D33" s="347">
        <v>1436.3537455999999</v>
      </c>
      <c r="E33" s="347">
        <v>1433.5303712</v>
      </c>
      <c r="F33" s="347">
        <v>1425.8204423</v>
      </c>
      <c r="G33" s="347">
        <v>1425.9580914000001</v>
      </c>
      <c r="H33" s="347">
        <v>1429.3127248999999</v>
      </c>
      <c r="I33" s="347">
        <v>1443.5284664000001</v>
      </c>
      <c r="J33" s="347">
        <v>1447.5839759999999</v>
      </c>
      <c r="K33" s="347">
        <v>1449.1233772</v>
      </c>
      <c r="L33" s="347">
        <v>1441.8070408999999</v>
      </c>
      <c r="M33" s="347">
        <v>1443.0689473</v>
      </c>
      <c r="N33" s="347">
        <v>1446.5694672</v>
      </c>
      <c r="O33" s="347">
        <v>1455.8840697999999</v>
      </c>
      <c r="P33" s="347">
        <v>1461.1802147999999</v>
      </c>
      <c r="Q33" s="347">
        <v>1466.0333714000001</v>
      </c>
      <c r="R33" s="347">
        <v>1470.8854509</v>
      </c>
      <c r="S33" s="347">
        <v>1474.521197</v>
      </c>
      <c r="T33" s="347">
        <v>1477.3825211000001</v>
      </c>
      <c r="U33" s="347">
        <v>1477.5048881</v>
      </c>
      <c r="V33" s="347">
        <v>1480.2907694999999</v>
      </c>
      <c r="W33" s="347">
        <v>1483.7756304</v>
      </c>
      <c r="X33" s="347">
        <v>1488.5655122999999</v>
      </c>
      <c r="Y33" s="347">
        <v>1492.9938006</v>
      </c>
      <c r="Z33" s="347">
        <v>1497.6665370000001</v>
      </c>
      <c r="AA33" s="347">
        <v>1503.3668634999999</v>
      </c>
      <c r="AB33" s="347">
        <v>1507.9411395</v>
      </c>
      <c r="AC33" s="347">
        <v>1512.1725071000001</v>
      </c>
      <c r="AD33" s="347">
        <v>1516.4922179</v>
      </c>
      <c r="AE33" s="347">
        <v>1519.7143298999999</v>
      </c>
      <c r="AF33" s="347">
        <v>1522.2700947999999</v>
      </c>
      <c r="AG33" s="347">
        <v>1522.3616838999999</v>
      </c>
      <c r="AH33" s="347">
        <v>1524.9331259000001</v>
      </c>
      <c r="AI33" s="347">
        <v>1528.1865921000001</v>
      </c>
      <c r="AJ33" s="347">
        <v>1533.5046523000001</v>
      </c>
      <c r="AK33" s="347">
        <v>1537.0852399</v>
      </c>
      <c r="AL33" s="347">
        <v>1540.3109245000001</v>
      </c>
      <c r="AM33" s="347">
        <v>1541.561537</v>
      </c>
      <c r="AN33" s="347">
        <v>1545.2925425999999</v>
      </c>
      <c r="AO33" s="347">
        <v>1549.8837722000001</v>
      </c>
      <c r="AP33" s="347">
        <v>1558.4433824</v>
      </c>
      <c r="AQ33" s="347">
        <v>1562.4239422000001</v>
      </c>
      <c r="AR33" s="347">
        <v>1564.9336083000001</v>
      </c>
      <c r="AS33" s="347">
        <v>1563.7951776</v>
      </c>
      <c r="AT33" s="347">
        <v>1564.9959587000001</v>
      </c>
      <c r="AU33" s="347">
        <v>1566.3587485</v>
      </c>
      <c r="AV33" s="347">
        <v>1566.5757134999999</v>
      </c>
      <c r="AW33" s="347">
        <v>1569.2433957999999</v>
      </c>
      <c r="AX33" s="347">
        <v>1573.0539621</v>
      </c>
      <c r="AY33" s="358">
        <v>1579.4880000000001</v>
      </c>
      <c r="AZ33" s="358">
        <v>1584.4739999999999</v>
      </c>
      <c r="BA33" s="358">
        <v>1589.492</v>
      </c>
      <c r="BB33" s="358">
        <v>1594.634</v>
      </c>
      <c r="BC33" s="358">
        <v>1599.6469999999999</v>
      </c>
      <c r="BD33" s="358">
        <v>1604.6220000000001</v>
      </c>
      <c r="BE33" s="358">
        <v>1609.443</v>
      </c>
      <c r="BF33" s="358">
        <v>1614.432</v>
      </c>
      <c r="BG33" s="358">
        <v>1619.471</v>
      </c>
      <c r="BH33" s="358">
        <v>1624.3040000000001</v>
      </c>
      <c r="BI33" s="358">
        <v>1629.636</v>
      </c>
      <c r="BJ33" s="358">
        <v>1635.21</v>
      </c>
      <c r="BK33" s="358">
        <v>1641.848</v>
      </c>
      <c r="BL33" s="358">
        <v>1647.2909999999999</v>
      </c>
      <c r="BM33" s="358">
        <v>1652.3610000000001</v>
      </c>
      <c r="BN33" s="358">
        <v>1656.799</v>
      </c>
      <c r="BO33" s="358">
        <v>1661.317</v>
      </c>
      <c r="BP33" s="358">
        <v>1665.6579999999999</v>
      </c>
      <c r="BQ33" s="358">
        <v>1669.807</v>
      </c>
      <c r="BR33" s="358">
        <v>1673.8</v>
      </c>
      <c r="BS33" s="358">
        <v>1677.626</v>
      </c>
      <c r="BT33" s="358">
        <v>1681.2829999999999</v>
      </c>
      <c r="BU33" s="358">
        <v>1684.7719999999999</v>
      </c>
      <c r="BV33" s="358">
        <v>1688.0920000000001</v>
      </c>
    </row>
    <row r="34" spans="1:74" ht="11.1" customHeight="1" x14ac:dyDescent="0.2">
      <c r="A34" s="81" t="s">
        <v>410</v>
      </c>
      <c r="B34" s="528" t="s">
        <v>1018</v>
      </c>
      <c r="C34" s="347">
        <v>3155.6002156999998</v>
      </c>
      <c r="D34" s="347">
        <v>3134.5736431</v>
      </c>
      <c r="E34" s="347">
        <v>3115.4693582999998</v>
      </c>
      <c r="F34" s="347">
        <v>3091.6898216</v>
      </c>
      <c r="G34" s="347">
        <v>3081.3782666000002</v>
      </c>
      <c r="H34" s="347">
        <v>3077.9371538</v>
      </c>
      <c r="I34" s="347">
        <v>3088.3661280000001</v>
      </c>
      <c r="J34" s="347">
        <v>3093.4161660999998</v>
      </c>
      <c r="K34" s="347">
        <v>3100.0869127999999</v>
      </c>
      <c r="L34" s="347">
        <v>3112.3098294000001</v>
      </c>
      <c r="M34" s="347">
        <v>3119.2733973999998</v>
      </c>
      <c r="N34" s="347">
        <v>3124.9090781999998</v>
      </c>
      <c r="O34" s="347">
        <v>3123.5454036000001</v>
      </c>
      <c r="P34" s="347">
        <v>3130.7789109</v>
      </c>
      <c r="Q34" s="347">
        <v>3140.9381318999999</v>
      </c>
      <c r="R34" s="347">
        <v>3161.3264144</v>
      </c>
      <c r="S34" s="347">
        <v>3171.8595521000002</v>
      </c>
      <c r="T34" s="347">
        <v>3179.8408927</v>
      </c>
      <c r="U34" s="347">
        <v>3180.8425167999999</v>
      </c>
      <c r="V34" s="347">
        <v>3187.0412028000001</v>
      </c>
      <c r="W34" s="347">
        <v>3194.0090313000001</v>
      </c>
      <c r="X34" s="347">
        <v>3198.4420922999998</v>
      </c>
      <c r="Y34" s="347">
        <v>3209.4261382999998</v>
      </c>
      <c r="Z34" s="347">
        <v>3223.6572593999999</v>
      </c>
      <c r="AA34" s="347">
        <v>3248.7466682999998</v>
      </c>
      <c r="AB34" s="347">
        <v>3263.7635297000002</v>
      </c>
      <c r="AC34" s="347">
        <v>3276.3190565</v>
      </c>
      <c r="AD34" s="347">
        <v>3284.5838748000001</v>
      </c>
      <c r="AE34" s="347">
        <v>3293.5887625999999</v>
      </c>
      <c r="AF34" s="347">
        <v>3301.5043461999999</v>
      </c>
      <c r="AG34" s="347">
        <v>3304.0086025000001</v>
      </c>
      <c r="AH34" s="347">
        <v>3312.9870947999998</v>
      </c>
      <c r="AI34" s="347">
        <v>3324.1178000999998</v>
      </c>
      <c r="AJ34" s="347">
        <v>3344.7509654999999</v>
      </c>
      <c r="AK34" s="347">
        <v>3354.6734114999999</v>
      </c>
      <c r="AL34" s="347">
        <v>3361.2353852000001</v>
      </c>
      <c r="AM34" s="347">
        <v>3358.0547016999999</v>
      </c>
      <c r="AN34" s="347">
        <v>3362.6823693000001</v>
      </c>
      <c r="AO34" s="347">
        <v>3368.7362032000001</v>
      </c>
      <c r="AP34" s="347">
        <v>3381.0786281000001</v>
      </c>
      <c r="AQ34" s="347">
        <v>3386.3379759999998</v>
      </c>
      <c r="AR34" s="347">
        <v>3389.3766716</v>
      </c>
      <c r="AS34" s="347">
        <v>3386.6301208999998</v>
      </c>
      <c r="AT34" s="347">
        <v>3387.9009575999999</v>
      </c>
      <c r="AU34" s="347">
        <v>3389.6245875</v>
      </c>
      <c r="AV34" s="347">
        <v>3389.0406699999999</v>
      </c>
      <c r="AW34" s="347">
        <v>3393.7401420000001</v>
      </c>
      <c r="AX34" s="347">
        <v>3400.9626626999998</v>
      </c>
      <c r="AY34" s="358">
        <v>3414.165</v>
      </c>
      <c r="AZ34" s="358">
        <v>3423.8409999999999</v>
      </c>
      <c r="BA34" s="358">
        <v>3433.4479999999999</v>
      </c>
      <c r="BB34" s="358">
        <v>3443.1880000000001</v>
      </c>
      <c r="BC34" s="358">
        <v>3452.5030000000002</v>
      </c>
      <c r="BD34" s="358">
        <v>3461.596</v>
      </c>
      <c r="BE34" s="358">
        <v>3470.0790000000002</v>
      </c>
      <c r="BF34" s="358">
        <v>3479.018</v>
      </c>
      <c r="BG34" s="358">
        <v>3488.0259999999998</v>
      </c>
      <c r="BH34" s="358">
        <v>3496.6819999999998</v>
      </c>
      <c r="BI34" s="358">
        <v>3506.143</v>
      </c>
      <c r="BJ34" s="358">
        <v>3515.9879999999998</v>
      </c>
      <c r="BK34" s="358">
        <v>3527.7190000000001</v>
      </c>
      <c r="BL34" s="358">
        <v>3537.2060000000001</v>
      </c>
      <c r="BM34" s="358">
        <v>3545.95</v>
      </c>
      <c r="BN34" s="358">
        <v>3553.4940000000001</v>
      </c>
      <c r="BO34" s="358">
        <v>3561.0990000000002</v>
      </c>
      <c r="BP34" s="358">
        <v>3568.3049999999998</v>
      </c>
      <c r="BQ34" s="358">
        <v>3575.1280000000002</v>
      </c>
      <c r="BR34" s="358">
        <v>3581.527</v>
      </c>
      <c r="BS34" s="358">
        <v>3587.5169999999998</v>
      </c>
      <c r="BT34" s="358">
        <v>3593.098</v>
      </c>
      <c r="BU34" s="358">
        <v>3598.27</v>
      </c>
      <c r="BV34" s="358">
        <v>3603.0329999999999</v>
      </c>
    </row>
    <row r="35" spans="1:74" ht="11.1" customHeight="1" x14ac:dyDescent="0.2">
      <c r="A35" s="81"/>
      <c r="B35" s="91" t="s">
        <v>1410</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6"/>
      <c r="AZ35" s="526"/>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411</v>
      </c>
      <c r="B36" s="528" t="s">
        <v>1008</v>
      </c>
      <c r="C36" s="347">
        <v>6063.7127356999999</v>
      </c>
      <c r="D36" s="347">
        <v>6064.2047878000003</v>
      </c>
      <c r="E36" s="347">
        <v>6064.2492601000004</v>
      </c>
      <c r="F36" s="347">
        <v>6063.8147209999997</v>
      </c>
      <c r="G36" s="347">
        <v>6063.4321271999997</v>
      </c>
      <c r="H36" s="347">
        <v>6063.7730325000002</v>
      </c>
      <c r="I36" s="347">
        <v>6065.3005529000002</v>
      </c>
      <c r="J36" s="347">
        <v>6067.6440528000003</v>
      </c>
      <c r="K36" s="347">
        <v>6070.2244589000002</v>
      </c>
      <c r="L36" s="347">
        <v>6072.5935941999996</v>
      </c>
      <c r="M36" s="347">
        <v>6074.8268668000001</v>
      </c>
      <c r="N36" s="347">
        <v>6077.1305812000001</v>
      </c>
      <c r="O36" s="347">
        <v>6079.6536837000003</v>
      </c>
      <c r="P36" s="347">
        <v>6082.3156883000001</v>
      </c>
      <c r="Q36" s="347">
        <v>6084.9787507999999</v>
      </c>
      <c r="R36" s="347">
        <v>6087.5810414999996</v>
      </c>
      <c r="S36" s="347">
        <v>6090.3647877000003</v>
      </c>
      <c r="T36" s="347">
        <v>6093.6482306999997</v>
      </c>
      <c r="U36" s="347">
        <v>6097.6403553999999</v>
      </c>
      <c r="V36" s="347">
        <v>6102.1131194999998</v>
      </c>
      <c r="W36" s="347">
        <v>6106.7292237000001</v>
      </c>
      <c r="X36" s="347">
        <v>6111.2151298999997</v>
      </c>
      <c r="Y36" s="347">
        <v>6115.5523426999998</v>
      </c>
      <c r="Z36" s="347">
        <v>6119.7861277000002</v>
      </c>
      <c r="AA36" s="347">
        <v>6123.9838796000004</v>
      </c>
      <c r="AB36" s="347">
        <v>6128.3015101999999</v>
      </c>
      <c r="AC36" s="347">
        <v>6132.9170600999996</v>
      </c>
      <c r="AD36" s="347">
        <v>6137.8486974999996</v>
      </c>
      <c r="AE36" s="347">
        <v>6142.4750992999998</v>
      </c>
      <c r="AF36" s="347">
        <v>6146.0150695000002</v>
      </c>
      <c r="AG36" s="347">
        <v>6148.0545583000003</v>
      </c>
      <c r="AH36" s="347">
        <v>6149.6481002</v>
      </c>
      <c r="AI36" s="347">
        <v>6152.2173755000003</v>
      </c>
      <c r="AJ36" s="347">
        <v>6156.7335642999997</v>
      </c>
      <c r="AK36" s="347">
        <v>6162.3658451000001</v>
      </c>
      <c r="AL36" s="347">
        <v>6167.8328958000002</v>
      </c>
      <c r="AM36" s="347">
        <v>6172.1616133999996</v>
      </c>
      <c r="AN36" s="347">
        <v>6175.6117700000004</v>
      </c>
      <c r="AO36" s="347">
        <v>6178.7513568000004</v>
      </c>
      <c r="AP36" s="347">
        <v>6182.0407390999999</v>
      </c>
      <c r="AQ36" s="347">
        <v>6185.5097784999998</v>
      </c>
      <c r="AR36" s="347">
        <v>6189.0807108999998</v>
      </c>
      <c r="AS36" s="347">
        <v>6192.6937822999998</v>
      </c>
      <c r="AT36" s="347">
        <v>6196.3612799000002</v>
      </c>
      <c r="AU36" s="347">
        <v>6200.1135010999997</v>
      </c>
      <c r="AV36" s="347">
        <v>6203.9341937999998</v>
      </c>
      <c r="AW36" s="347">
        <v>6207.6209065000003</v>
      </c>
      <c r="AX36" s="347">
        <v>6210.9246382000001</v>
      </c>
      <c r="AY36" s="358">
        <v>6213.6769999999997</v>
      </c>
      <c r="AZ36" s="358">
        <v>6216.0290000000005</v>
      </c>
      <c r="BA36" s="358">
        <v>6218.2129999999997</v>
      </c>
      <c r="BB36" s="358">
        <v>6220.4369999999999</v>
      </c>
      <c r="BC36" s="358">
        <v>6222.8140000000003</v>
      </c>
      <c r="BD36" s="358">
        <v>6225.4319999999998</v>
      </c>
      <c r="BE36" s="358">
        <v>6228.33</v>
      </c>
      <c r="BF36" s="358">
        <v>6231.3459999999995</v>
      </c>
      <c r="BG36" s="358">
        <v>6234.268</v>
      </c>
      <c r="BH36" s="358">
        <v>6236.942</v>
      </c>
      <c r="BI36" s="358">
        <v>6239.4489999999996</v>
      </c>
      <c r="BJ36" s="358">
        <v>6241.9279999999999</v>
      </c>
      <c r="BK36" s="358">
        <v>6244.4889999999996</v>
      </c>
      <c r="BL36" s="358">
        <v>6247.1360000000004</v>
      </c>
      <c r="BM36" s="358">
        <v>6249.8440000000001</v>
      </c>
      <c r="BN36" s="358">
        <v>6252.5839999999998</v>
      </c>
      <c r="BO36" s="358">
        <v>6255.32</v>
      </c>
      <c r="BP36" s="358">
        <v>6258.01</v>
      </c>
      <c r="BQ36" s="358">
        <v>6260.6229999999996</v>
      </c>
      <c r="BR36" s="358">
        <v>6263.17</v>
      </c>
      <c r="BS36" s="358">
        <v>6265.6750000000002</v>
      </c>
      <c r="BT36" s="358">
        <v>6268.1570000000002</v>
      </c>
      <c r="BU36" s="358">
        <v>6270.625</v>
      </c>
      <c r="BV36" s="358">
        <v>6273.0870000000004</v>
      </c>
    </row>
    <row r="37" spans="1:74" ht="11.1" customHeight="1" x14ac:dyDescent="0.2">
      <c r="A37" s="81" t="s">
        <v>412</v>
      </c>
      <c r="B37" s="528" t="s">
        <v>1009</v>
      </c>
      <c r="C37" s="347">
        <v>16007.095020000001</v>
      </c>
      <c r="D37" s="347">
        <v>16007.81799</v>
      </c>
      <c r="E37" s="347">
        <v>16008.48424</v>
      </c>
      <c r="F37" s="347">
        <v>16008.715455</v>
      </c>
      <c r="G37" s="347">
        <v>16009.353144999999</v>
      </c>
      <c r="H37" s="347">
        <v>16011.543777999999</v>
      </c>
      <c r="I37" s="347">
        <v>16016.104455999999</v>
      </c>
      <c r="J37" s="347">
        <v>16022.534819</v>
      </c>
      <c r="K37" s="347">
        <v>16030.005141</v>
      </c>
      <c r="L37" s="347">
        <v>16037.821067999999</v>
      </c>
      <c r="M37" s="347">
        <v>16045.829731</v>
      </c>
      <c r="N37" s="347">
        <v>16054.013629999999</v>
      </c>
      <c r="O37" s="347">
        <v>16062.434757999999</v>
      </c>
      <c r="P37" s="347">
        <v>16071.473071</v>
      </c>
      <c r="Q37" s="347">
        <v>16081.588014999999</v>
      </c>
      <c r="R37" s="347">
        <v>16092.869033000001</v>
      </c>
      <c r="S37" s="347">
        <v>16103.925562</v>
      </c>
      <c r="T37" s="347">
        <v>16112.997033</v>
      </c>
      <c r="U37" s="347">
        <v>16118.882355</v>
      </c>
      <c r="V37" s="347">
        <v>16122.618339000001</v>
      </c>
      <c r="W37" s="347">
        <v>16125.801269</v>
      </c>
      <c r="X37" s="347">
        <v>16129.688195000001</v>
      </c>
      <c r="Y37" s="347">
        <v>16134.179219</v>
      </c>
      <c r="Z37" s="347">
        <v>16138.835206</v>
      </c>
      <c r="AA37" s="347">
        <v>16143.33649</v>
      </c>
      <c r="AB37" s="347">
        <v>16147.841270000001</v>
      </c>
      <c r="AC37" s="347">
        <v>16152.627216000001</v>
      </c>
      <c r="AD37" s="347">
        <v>16157.795713</v>
      </c>
      <c r="AE37" s="347">
        <v>16162.743015</v>
      </c>
      <c r="AF37" s="347">
        <v>16166.689096</v>
      </c>
      <c r="AG37" s="347">
        <v>16169.412456</v>
      </c>
      <c r="AH37" s="347">
        <v>16172.925717</v>
      </c>
      <c r="AI37" s="347">
        <v>16179.800029</v>
      </c>
      <c r="AJ37" s="347">
        <v>16191.643354</v>
      </c>
      <c r="AK37" s="347">
        <v>16206.21089</v>
      </c>
      <c r="AL37" s="347">
        <v>16220.294648999999</v>
      </c>
      <c r="AM37" s="347">
        <v>16231.425439000001</v>
      </c>
      <c r="AN37" s="347">
        <v>16240.089274</v>
      </c>
      <c r="AO37" s="347">
        <v>16247.510967</v>
      </c>
      <c r="AP37" s="347">
        <v>16254.752798</v>
      </c>
      <c r="AQ37" s="347">
        <v>16262.226925999999</v>
      </c>
      <c r="AR37" s="347">
        <v>16270.182975</v>
      </c>
      <c r="AS37" s="347">
        <v>16278.789998</v>
      </c>
      <c r="AT37" s="347">
        <v>16287.894748000001</v>
      </c>
      <c r="AU37" s="347">
        <v>16297.263405</v>
      </c>
      <c r="AV37" s="347">
        <v>16306.580722999999</v>
      </c>
      <c r="AW37" s="347">
        <v>16315.205757</v>
      </c>
      <c r="AX37" s="347">
        <v>16322.416134999999</v>
      </c>
      <c r="AY37" s="358">
        <v>16327.73</v>
      </c>
      <c r="AZ37" s="358">
        <v>16331.59</v>
      </c>
      <c r="BA37" s="358">
        <v>16334.71</v>
      </c>
      <c r="BB37" s="358">
        <v>16337.73</v>
      </c>
      <c r="BC37" s="358">
        <v>16341.1</v>
      </c>
      <c r="BD37" s="358">
        <v>16345.26</v>
      </c>
      <c r="BE37" s="358">
        <v>16350.42</v>
      </c>
      <c r="BF37" s="358">
        <v>16355.99</v>
      </c>
      <c r="BG37" s="358">
        <v>16361.2</v>
      </c>
      <c r="BH37" s="358">
        <v>16365.5</v>
      </c>
      <c r="BI37" s="358">
        <v>16369.23</v>
      </c>
      <c r="BJ37" s="358">
        <v>16372.94</v>
      </c>
      <c r="BK37" s="358">
        <v>16377.06</v>
      </c>
      <c r="BL37" s="358">
        <v>16381.48</v>
      </c>
      <c r="BM37" s="358">
        <v>16385.93</v>
      </c>
      <c r="BN37" s="358">
        <v>16390.21</v>
      </c>
      <c r="BO37" s="358">
        <v>16394.25</v>
      </c>
      <c r="BP37" s="358">
        <v>16398</v>
      </c>
      <c r="BQ37" s="358">
        <v>16401.439999999999</v>
      </c>
      <c r="BR37" s="358">
        <v>16404.64</v>
      </c>
      <c r="BS37" s="358">
        <v>16407.689999999999</v>
      </c>
      <c r="BT37" s="358">
        <v>16410.66</v>
      </c>
      <c r="BU37" s="358">
        <v>16413.580000000002</v>
      </c>
      <c r="BV37" s="358">
        <v>16416.48</v>
      </c>
    </row>
    <row r="38" spans="1:74" ht="11.1" customHeight="1" x14ac:dyDescent="0.2">
      <c r="A38" s="81" t="s">
        <v>413</v>
      </c>
      <c r="B38" s="528" t="s">
        <v>1010</v>
      </c>
      <c r="C38" s="347">
        <v>18902.759394000001</v>
      </c>
      <c r="D38" s="347">
        <v>18907.053061999999</v>
      </c>
      <c r="E38" s="347">
        <v>18911.487680999999</v>
      </c>
      <c r="F38" s="347">
        <v>18915.740463999999</v>
      </c>
      <c r="G38" s="347">
        <v>18919.935268000001</v>
      </c>
      <c r="H38" s="347">
        <v>18924.307617999999</v>
      </c>
      <c r="I38" s="347">
        <v>18929.012138999999</v>
      </c>
      <c r="J38" s="347">
        <v>18933.879886999999</v>
      </c>
      <c r="K38" s="347">
        <v>18938.66102</v>
      </c>
      <c r="L38" s="347">
        <v>18943.213731</v>
      </c>
      <c r="M38" s="347">
        <v>18947.828336999999</v>
      </c>
      <c r="N38" s="347">
        <v>18952.903191000001</v>
      </c>
      <c r="O38" s="347">
        <v>18958.643550000001</v>
      </c>
      <c r="P38" s="347">
        <v>18964.482295999998</v>
      </c>
      <c r="Q38" s="347">
        <v>18969.659220000001</v>
      </c>
      <c r="R38" s="347">
        <v>18973.903115000001</v>
      </c>
      <c r="S38" s="347">
        <v>18978.898796000001</v>
      </c>
      <c r="T38" s="347">
        <v>18986.820079000001</v>
      </c>
      <c r="U38" s="347">
        <v>18999.121263000001</v>
      </c>
      <c r="V38" s="347">
        <v>19014.378569</v>
      </c>
      <c r="W38" s="347">
        <v>19030.448694999999</v>
      </c>
      <c r="X38" s="347">
        <v>19045.621596000001</v>
      </c>
      <c r="Y38" s="347">
        <v>19059.920241</v>
      </c>
      <c r="Z38" s="347">
        <v>19073.80085</v>
      </c>
      <c r="AA38" s="347">
        <v>19087.711562</v>
      </c>
      <c r="AB38" s="347">
        <v>19102.068182999999</v>
      </c>
      <c r="AC38" s="347">
        <v>19117.278435</v>
      </c>
      <c r="AD38" s="347">
        <v>19133.339363999999</v>
      </c>
      <c r="AE38" s="347">
        <v>19148.605307999998</v>
      </c>
      <c r="AF38" s="347">
        <v>19161.019931999999</v>
      </c>
      <c r="AG38" s="347">
        <v>19169.539676</v>
      </c>
      <c r="AH38" s="347">
        <v>19177.172103000001</v>
      </c>
      <c r="AI38" s="347">
        <v>19187.937554</v>
      </c>
      <c r="AJ38" s="347">
        <v>19204.514107999999</v>
      </c>
      <c r="AK38" s="347">
        <v>19224.210792000002</v>
      </c>
      <c r="AL38" s="347">
        <v>19242.994371000001</v>
      </c>
      <c r="AM38" s="347">
        <v>19257.832903999999</v>
      </c>
      <c r="AN38" s="347">
        <v>19269.699637000002</v>
      </c>
      <c r="AO38" s="347">
        <v>19280.569108</v>
      </c>
      <c r="AP38" s="347">
        <v>19292.009486999999</v>
      </c>
      <c r="AQ38" s="347">
        <v>19303.963457999998</v>
      </c>
      <c r="AR38" s="347">
        <v>19315.967334000001</v>
      </c>
      <c r="AS38" s="347">
        <v>19327.689586</v>
      </c>
      <c r="AT38" s="347">
        <v>19339.327311000001</v>
      </c>
      <c r="AU38" s="347">
        <v>19351.209760999998</v>
      </c>
      <c r="AV38" s="347">
        <v>19363.435268000001</v>
      </c>
      <c r="AW38" s="347">
        <v>19375.178470999999</v>
      </c>
      <c r="AX38" s="347">
        <v>19385.383085000001</v>
      </c>
      <c r="AY38" s="358">
        <v>19393.32</v>
      </c>
      <c r="AZ38" s="358">
        <v>19399.55</v>
      </c>
      <c r="BA38" s="358">
        <v>19404.96</v>
      </c>
      <c r="BB38" s="358">
        <v>19410.37</v>
      </c>
      <c r="BC38" s="358">
        <v>19416.330000000002</v>
      </c>
      <c r="BD38" s="358">
        <v>19423.32</v>
      </c>
      <c r="BE38" s="358">
        <v>19431.560000000001</v>
      </c>
      <c r="BF38" s="358">
        <v>19440.27</v>
      </c>
      <c r="BG38" s="358">
        <v>19448.43</v>
      </c>
      <c r="BH38" s="358">
        <v>19455.310000000001</v>
      </c>
      <c r="BI38" s="358">
        <v>19461.34</v>
      </c>
      <c r="BJ38" s="358">
        <v>19467.259999999998</v>
      </c>
      <c r="BK38" s="358">
        <v>19473.63</v>
      </c>
      <c r="BL38" s="358">
        <v>19480.240000000002</v>
      </c>
      <c r="BM38" s="358">
        <v>19486.72</v>
      </c>
      <c r="BN38" s="358">
        <v>19492.810000000001</v>
      </c>
      <c r="BO38" s="358">
        <v>19498.64</v>
      </c>
      <c r="BP38" s="358">
        <v>19504.490000000002</v>
      </c>
      <c r="BQ38" s="358">
        <v>19510.509999999998</v>
      </c>
      <c r="BR38" s="358">
        <v>19516.53</v>
      </c>
      <c r="BS38" s="358">
        <v>19522.27</v>
      </c>
      <c r="BT38" s="358">
        <v>19527.54</v>
      </c>
      <c r="BU38" s="358">
        <v>19532.439999999999</v>
      </c>
      <c r="BV38" s="358">
        <v>19537.16</v>
      </c>
    </row>
    <row r="39" spans="1:74" ht="11.1" customHeight="1" x14ac:dyDescent="0.2">
      <c r="A39" s="81" t="s">
        <v>414</v>
      </c>
      <c r="B39" s="528" t="s">
        <v>1011</v>
      </c>
      <c r="C39" s="347">
        <v>8597.1226824000005</v>
      </c>
      <c r="D39" s="347">
        <v>8602.9857327000009</v>
      </c>
      <c r="E39" s="347">
        <v>8608.8524591999994</v>
      </c>
      <c r="F39" s="347">
        <v>8614.5399285000003</v>
      </c>
      <c r="G39" s="347">
        <v>8620.1756439000001</v>
      </c>
      <c r="H39" s="347">
        <v>8625.9647181</v>
      </c>
      <c r="I39" s="347">
        <v>8632.0586261000008</v>
      </c>
      <c r="J39" s="347">
        <v>8638.3942927999997</v>
      </c>
      <c r="K39" s="347">
        <v>8644.8550056999993</v>
      </c>
      <c r="L39" s="347">
        <v>8651.3572838</v>
      </c>
      <c r="M39" s="347">
        <v>8657.9505714999996</v>
      </c>
      <c r="N39" s="347">
        <v>8664.7175447999998</v>
      </c>
      <c r="O39" s="347">
        <v>8671.6947330000003</v>
      </c>
      <c r="P39" s="347">
        <v>8678.7340784000007</v>
      </c>
      <c r="Q39" s="347">
        <v>8685.6413768999992</v>
      </c>
      <c r="R39" s="347">
        <v>8692.3405839000006</v>
      </c>
      <c r="S39" s="347">
        <v>8699.2282938999997</v>
      </c>
      <c r="T39" s="347">
        <v>8706.8192608999998</v>
      </c>
      <c r="U39" s="347">
        <v>8715.4546351000008</v>
      </c>
      <c r="V39" s="347">
        <v>8724.7811507000006</v>
      </c>
      <c r="W39" s="347">
        <v>8734.2719378999991</v>
      </c>
      <c r="X39" s="347">
        <v>8743.4975888000008</v>
      </c>
      <c r="Y39" s="347">
        <v>8752.4185436999996</v>
      </c>
      <c r="Z39" s="347">
        <v>8761.0927045999997</v>
      </c>
      <c r="AA39" s="347">
        <v>8769.6277136000008</v>
      </c>
      <c r="AB39" s="347">
        <v>8778.3301718999992</v>
      </c>
      <c r="AC39" s="347">
        <v>8787.5564205999999</v>
      </c>
      <c r="AD39" s="347">
        <v>8797.3636788000003</v>
      </c>
      <c r="AE39" s="347">
        <v>8806.6126765999998</v>
      </c>
      <c r="AF39" s="347">
        <v>8813.8650223999994</v>
      </c>
      <c r="AG39" s="347">
        <v>8818.3299098999996</v>
      </c>
      <c r="AH39" s="347">
        <v>8821.8068762000003</v>
      </c>
      <c r="AI39" s="347">
        <v>8826.7430442000004</v>
      </c>
      <c r="AJ39" s="347">
        <v>8834.8389014000004</v>
      </c>
      <c r="AK39" s="347">
        <v>8844.8083946999996</v>
      </c>
      <c r="AL39" s="347">
        <v>8854.6188356000002</v>
      </c>
      <c r="AM39" s="347">
        <v>8862.7282697999999</v>
      </c>
      <c r="AN39" s="347">
        <v>8869.5576784999994</v>
      </c>
      <c r="AO39" s="347">
        <v>8876.0187769000004</v>
      </c>
      <c r="AP39" s="347">
        <v>8882.8359323999994</v>
      </c>
      <c r="AQ39" s="347">
        <v>8889.9841216999994</v>
      </c>
      <c r="AR39" s="347">
        <v>8897.2509733999996</v>
      </c>
      <c r="AS39" s="347">
        <v>8904.4741150999998</v>
      </c>
      <c r="AT39" s="347">
        <v>8911.6911693000002</v>
      </c>
      <c r="AU39" s="347">
        <v>8918.9897572999998</v>
      </c>
      <c r="AV39" s="347">
        <v>8926.3752160000004</v>
      </c>
      <c r="AW39" s="347">
        <v>8933.5237441000008</v>
      </c>
      <c r="AX39" s="347">
        <v>8940.0292559000009</v>
      </c>
      <c r="AY39" s="358">
        <v>8945.6219999999994</v>
      </c>
      <c r="AZ39" s="358">
        <v>8950.5750000000007</v>
      </c>
      <c r="BA39" s="358">
        <v>8955.3009999999995</v>
      </c>
      <c r="BB39" s="358">
        <v>8960.1460000000006</v>
      </c>
      <c r="BC39" s="358">
        <v>8965.2060000000001</v>
      </c>
      <c r="BD39" s="358">
        <v>8970.5169999999998</v>
      </c>
      <c r="BE39" s="358">
        <v>8976.0709999999999</v>
      </c>
      <c r="BF39" s="358">
        <v>8981.7000000000007</v>
      </c>
      <c r="BG39" s="358">
        <v>8987.1970000000001</v>
      </c>
      <c r="BH39" s="358">
        <v>8992.4069999999992</v>
      </c>
      <c r="BI39" s="358">
        <v>8997.393</v>
      </c>
      <c r="BJ39" s="358">
        <v>9002.2720000000008</v>
      </c>
      <c r="BK39" s="358">
        <v>9007.1560000000009</v>
      </c>
      <c r="BL39" s="358">
        <v>9012.125</v>
      </c>
      <c r="BM39" s="358">
        <v>9017.2530000000006</v>
      </c>
      <c r="BN39" s="358">
        <v>9022.5509999999995</v>
      </c>
      <c r="BO39" s="358">
        <v>9027.7849999999999</v>
      </c>
      <c r="BP39" s="358">
        <v>9032.6569999999992</v>
      </c>
      <c r="BQ39" s="358">
        <v>9036.9789999999994</v>
      </c>
      <c r="BR39" s="358">
        <v>9040.9860000000008</v>
      </c>
      <c r="BS39" s="358">
        <v>9045.0229999999992</v>
      </c>
      <c r="BT39" s="358">
        <v>9049.3559999999998</v>
      </c>
      <c r="BU39" s="358">
        <v>9053.9380000000001</v>
      </c>
      <c r="BV39" s="358">
        <v>9058.6440000000002</v>
      </c>
    </row>
    <row r="40" spans="1:74" ht="11.1" customHeight="1" x14ac:dyDescent="0.2">
      <c r="A40" s="81" t="s">
        <v>415</v>
      </c>
      <c r="B40" s="528" t="s">
        <v>1012</v>
      </c>
      <c r="C40" s="347">
        <v>26810.184988000001</v>
      </c>
      <c r="D40" s="347">
        <v>26844.699605000002</v>
      </c>
      <c r="E40" s="347">
        <v>26879.021295999999</v>
      </c>
      <c r="F40" s="347">
        <v>26913.561298000001</v>
      </c>
      <c r="G40" s="347">
        <v>26948.212329999998</v>
      </c>
      <c r="H40" s="347">
        <v>26982.737477999999</v>
      </c>
      <c r="I40" s="347">
        <v>27016.919328</v>
      </c>
      <c r="J40" s="347">
        <v>27050.618451999999</v>
      </c>
      <c r="K40" s="347">
        <v>27083.714923</v>
      </c>
      <c r="L40" s="347">
        <v>27116.145321</v>
      </c>
      <c r="M40" s="347">
        <v>27148.072278</v>
      </c>
      <c r="N40" s="347">
        <v>27179.714934</v>
      </c>
      <c r="O40" s="347">
        <v>27211.12241</v>
      </c>
      <c r="P40" s="347">
        <v>27241.663728</v>
      </c>
      <c r="Q40" s="347">
        <v>27270.53789</v>
      </c>
      <c r="R40" s="347">
        <v>27297.573563000002</v>
      </c>
      <c r="S40" s="347">
        <v>27325.118072000001</v>
      </c>
      <c r="T40" s="347">
        <v>27356.148406</v>
      </c>
      <c r="U40" s="347">
        <v>27392.694831000001</v>
      </c>
      <c r="V40" s="347">
        <v>27433.000703999998</v>
      </c>
      <c r="W40" s="347">
        <v>27474.362657000001</v>
      </c>
      <c r="X40" s="347">
        <v>27514.580774999999</v>
      </c>
      <c r="Y40" s="347">
        <v>27553.468960999999</v>
      </c>
      <c r="Z40" s="347">
        <v>27591.344572000002</v>
      </c>
      <c r="AA40" s="347">
        <v>27628.666613000001</v>
      </c>
      <c r="AB40" s="347">
        <v>27666.46067</v>
      </c>
      <c r="AC40" s="347">
        <v>27705.893972999998</v>
      </c>
      <c r="AD40" s="347">
        <v>27747.16142</v>
      </c>
      <c r="AE40" s="347">
        <v>27786.568571</v>
      </c>
      <c r="AF40" s="347">
        <v>27819.448649999998</v>
      </c>
      <c r="AG40" s="347">
        <v>27843.164368999998</v>
      </c>
      <c r="AH40" s="347">
        <v>27863.196393999999</v>
      </c>
      <c r="AI40" s="347">
        <v>27887.054878999999</v>
      </c>
      <c r="AJ40" s="347">
        <v>27919.973088999999</v>
      </c>
      <c r="AK40" s="347">
        <v>27958.076752000001</v>
      </c>
      <c r="AL40" s="347">
        <v>27995.214704999999</v>
      </c>
      <c r="AM40" s="347">
        <v>28026.716412000002</v>
      </c>
      <c r="AN40" s="347">
        <v>28053.833833000001</v>
      </c>
      <c r="AO40" s="347">
        <v>28079.299548999999</v>
      </c>
      <c r="AP40" s="347">
        <v>28105.344443999998</v>
      </c>
      <c r="AQ40" s="347">
        <v>28132.192597000001</v>
      </c>
      <c r="AR40" s="347">
        <v>28159.566391</v>
      </c>
      <c r="AS40" s="347">
        <v>28187.25719</v>
      </c>
      <c r="AT40" s="347">
        <v>28215.332285</v>
      </c>
      <c r="AU40" s="347">
        <v>28243.927951000001</v>
      </c>
      <c r="AV40" s="347">
        <v>28272.913002000001</v>
      </c>
      <c r="AW40" s="347">
        <v>28301.08641</v>
      </c>
      <c r="AX40" s="347">
        <v>28326.979686999999</v>
      </c>
      <c r="AY40" s="358">
        <v>28349.599999999999</v>
      </c>
      <c r="AZ40" s="358">
        <v>28369.89</v>
      </c>
      <c r="BA40" s="358">
        <v>28389.25</v>
      </c>
      <c r="BB40" s="358">
        <v>28408.93</v>
      </c>
      <c r="BC40" s="358">
        <v>28429.56</v>
      </c>
      <c r="BD40" s="358">
        <v>28451.61</v>
      </c>
      <c r="BE40" s="358">
        <v>28475.33</v>
      </c>
      <c r="BF40" s="358">
        <v>28500.12</v>
      </c>
      <c r="BG40" s="358">
        <v>28525.16</v>
      </c>
      <c r="BH40" s="358">
        <v>28549.759999999998</v>
      </c>
      <c r="BI40" s="358">
        <v>28573.87</v>
      </c>
      <c r="BJ40" s="358">
        <v>28597.56</v>
      </c>
      <c r="BK40" s="358">
        <v>28620.95</v>
      </c>
      <c r="BL40" s="358">
        <v>28644.31</v>
      </c>
      <c r="BM40" s="358">
        <v>28667.96</v>
      </c>
      <c r="BN40" s="358">
        <v>28692.09</v>
      </c>
      <c r="BO40" s="358">
        <v>28716.42</v>
      </c>
      <c r="BP40" s="358">
        <v>28740.54</v>
      </c>
      <c r="BQ40" s="358">
        <v>28764.17</v>
      </c>
      <c r="BR40" s="358">
        <v>28787.48</v>
      </c>
      <c r="BS40" s="358">
        <v>28810.75</v>
      </c>
      <c r="BT40" s="358">
        <v>28834.2</v>
      </c>
      <c r="BU40" s="358">
        <v>28857.81</v>
      </c>
      <c r="BV40" s="358">
        <v>28881.5</v>
      </c>
    </row>
    <row r="41" spans="1:74" ht="11.1" customHeight="1" x14ac:dyDescent="0.2">
      <c r="A41" s="81" t="s">
        <v>416</v>
      </c>
      <c r="B41" s="528" t="s">
        <v>1013</v>
      </c>
      <c r="C41" s="347">
        <v>7770.8051169</v>
      </c>
      <c r="D41" s="347">
        <v>7779.7237478999996</v>
      </c>
      <c r="E41" s="347">
        <v>7788.7475052999998</v>
      </c>
      <c r="F41" s="347">
        <v>7797.8478053999997</v>
      </c>
      <c r="G41" s="347">
        <v>7806.9776148000001</v>
      </c>
      <c r="H41" s="347">
        <v>7816.0852875999999</v>
      </c>
      <c r="I41" s="347">
        <v>7825.1190892000004</v>
      </c>
      <c r="J41" s="347">
        <v>7834.0269313999997</v>
      </c>
      <c r="K41" s="347">
        <v>7842.7566372000001</v>
      </c>
      <c r="L41" s="347">
        <v>7851.2784144999996</v>
      </c>
      <c r="M41" s="347">
        <v>7859.6520106999997</v>
      </c>
      <c r="N41" s="347">
        <v>7867.9595578999997</v>
      </c>
      <c r="O41" s="347">
        <v>7876.2502408999999</v>
      </c>
      <c r="P41" s="347">
        <v>7884.4414546999997</v>
      </c>
      <c r="Q41" s="347">
        <v>7892.4176471999999</v>
      </c>
      <c r="R41" s="347">
        <v>7900.1320386999996</v>
      </c>
      <c r="S41" s="347">
        <v>7907.8129410000001</v>
      </c>
      <c r="T41" s="347">
        <v>7915.7574384</v>
      </c>
      <c r="U41" s="347">
        <v>7924.1724652000003</v>
      </c>
      <c r="V41" s="347">
        <v>7932.9043548999998</v>
      </c>
      <c r="W41" s="347">
        <v>7941.7092908000004</v>
      </c>
      <c r="X41" s="347">
        <v>7950.3772667000003</v>
      </c>
      <c r="Y41" s="347">
        <v>7958.8335180000004</v>
      </c>
      <c r="Z41" s="347">
        <v>7967.0370903000003</v>
      </c>
      <c r="AA41" s="347">
        <v>7975.0193855999996</v>
      </c>
      <c r="AB41" s="347">
        <v>7983.1012290999997</v>
      </c>
      <c r="AC41" s="347">
        <v>7991.6758019999997</v>
      </c>
      <c r="AD41" s="347">
        <v>8000.8419418000003</v>
      </c>
      <c r="AE41" s="347">
        <v>8009.5211096000003</v>
      </c>
      <c r="AF41" s="347">
        <v>8016.3404227999999</v>
      </c>
      <c r="AG41" s="347">
        <v>8020.5315645000001</v>
      </c>
      <c r="AH41" s="347">
        <v>8023.7444806000003</v>
      </c>
      <c r="AI41" s="347">
        <v>8028.2336831000002</v>
      </c>
      <c r="AJ41" s="347">
        <v>8035.5744224999999</v>
      </c>
      <c r="AK41" s="347">
        <v>8044.6249048999998</v>
      </c>
      <c r="AL41" s="347">
        <v>8053.5640752999998</v>
      </c>
      <c r="AM41" s="347">
        <v>8061.0220528</v>
      </c>
      <c r="AN41" s="347">
        <v>8067.4336540000004</v>
      </c>
      <c r="AO41" s="347">
        <v>8073.6848698000003</v>
      </c>
      <c r="AP41" s="347">
        <v>8080.4781065999996</v>
      </c>
      <c r="AQ41" s="347">
        <v>8087.7814334000004</v>
      </c>
      <c r="AR41" s="347">
        <v>8095.3793346000002</v>
      </c>
      <c r="AS41" s="347">
        <v>8103.1004555</v>
      </c>
      <c r="AT41" s="347">
        <v>8110.9500828999999</v>
      </c>
      <c r="AU41" s="347">
        <v>8118.9776644000003</v>
      </c>
      <c r="AV41" s="347">
        <v>8127.1525104000002</v>
      </c>
      <c r="AW41" s="347">
        <v>8135.1233824000001</v>
      </c>
      <c r="AX41" s="347">
        <v>8142.4589052000001</v>
      </c>
      <c r="AY41" s="358">
        <v>8148.866</v>
      </c>
      <c r="AZ41" s="358">
        <v>8154.6019999999999</v>
      </c>
      <c r="BA41" s="358">
        <v>8160.0659999999998</v>
      </c>
      <c r="BB41" s="358">
        <v>8165.5990000000002</v>
      </c>
      <c r="BC41" s="358">
        <v>8171.3329999999996</v>
      </c>
      <c r="BD41" s="358">
        <v>8177.3440000000001</v>
      </c>
      <c r="BE41" s="358">
        <v>8183.6530000000002</v>
      </c>
      <c r="BF41" s="358">
        <v>8190.0550000000003</v>
      </c>
      <c r="BG41" s="358">
        <v>8196.2890000000007</v>
      </c>
      <c r="BH41" s="358">
        <v>8202.1630000000005</v>
      </c>
      <c r="BI41" s="358">
        <v>8207.7520000000004</v>
      </c>
      <c r="BJ41" s="358">
        <v>8213.1990000000005</v>
      </c>
      <c r="BK41" s="358">
        <v>8218.6370000000006</v>
      </c>
      <c r="BL41" s="358">
        <v>8224.1470000000008</v>
      </c>
      <c r="BM41" s="358">
        <v>8229.8009999999995</v>
      </c>
      <c r="BN41" s="358">
        <v>8235.6209999999992</v>
      </c>
      <c r="BO41" s="358">
        <v>8241.44</v>
      </c>
      <c r="BP41" s="358">
        <v>8247.0419999999995</v>
      </c>
      <c r="BQ41" s="358">
        <v>8252.2870000000003</v>
      </c>
      <c r="BR41" s="358">
        <v>8257.3169999999991</v>
      </c>
      <c r="BS41" s="358">
        <v>8262.3510000000006</v>
      </c>
      <c r="BT41" s="358">
        <v>8267.5550000000003</v>
      </c>
      <c r="BU41" s="358">
        <v>8272.9060000000009</v>
      </c>
      <c r="BV41" s="358">
        <v>8278.33</v>
      </c>
    </row>
    <row r="42" spans="1:74" ht="11.1" customHeight="1" x14ac:dyDescent="0.2">
      <c r="A42" s="81" t="s">
        <v>417</v>
      </c>
      <c r="B42" s="528" t="s">
        <v>1014</v>
      </c>
      <c r="C42" s="347">
        <v>15679.440505</v>
      </c>
      <c r="D42" s="347">
        <v>15697.587890999999</v>
      </c>
      <c r="E42" s="347">
        <v>15715.743047</v>
      </c>
      <c r="F42" s="347">
        <v>15734.336676000001</v>
      </c>
      <c r="G42" s="347">
        <v>15753.188402</v>
      </c>
      <c r="H42" s="347">
        <v>15771.965077000001</v>
      </c>
      <c r="I42" s="347">
        <v>15790.410748</v>
      </c>
      <c r="J42" s="347">
        <v>15808.578233</v>
      </c>
      <c r="K42" s="347">
        <v>15826.597544</v>
      </c>
      <c r="L42" s="347">
        <v>15844.578681000001</v>
      </c>
      <c r="M42" s="347">
        <v>15862.551598</v>
      </c>
      <c r="N42" s="347">
        <v>15880.526238</v>
      </c>
      <c r="O42" s="347">
        <v>15898.427489</v>
      </c>
      <c r="P42" s="347">
        <v>15915.840013999999</v>
      </c>
      <c r="Q42" s="347">
        <v>15932.263424999999</v>
      </c>
      <c r="R42" s="347">
        <v>15947.56306</v>
      </c>
      <c r="S42" s="347">
        <v>15963.06719</v>
      </c>
      <c r="T42" s="347">
        <v>15980.469819</v>
      </c>
      <c r="U42" s="347">
        <v>16000.924639000001</v>
      </c>
      <c r="V42" s="347">
        <v>16023.424111</v>
      </c>
      <c r="W42" s="347">
        <v>16046.420388</v>
      </c>
      <c r="X42" s="347">
        <v>16068.649453</v>
      </c>
      <c r="Y42" s="347">
        <v>16089.982614</v>
      </c>
      <c r="Z42" s="347">
        <v>16110.575008</v>
      </c>
      <c r="AA42" s="347">
        <v>16130.675289999999</v>
      </c>
      <c r="AB42" s="347">
        <v>16150.906177999999</v>
      </c>
      <c r="AC42" s="347">
        <v>16171.983904999999</v>
      </c>
      <c r="AD42" s="347">
        <v>16194.051391000001</v>
      </c>
      <c r="AE42" s="347">
        <v>16214.958291999999</v>
      </c>
      <c r="AF42" s="347">
        <v>16231.980949000001</v>
      </c>
      <c r="AG42" s="347">
        <v>16243.605616000001</v>
      </c>
      <c r="AH42" s="347">
        <v>16253.158195</v>
      </c>
      <c r="AI42" s="347">
        <v>16265.174498</v>
      </c>
      <c r="AJ42" s="347">
        <v>16282.815092999999</v>
      </c>
      <c r="AK42" s="347">
        <v>16303.739577</v>
      </c>
      <c r="AL42" s="347">
        <v>16324.232298000001</v>
      </c>
      <c r="AM42" s="347">
        <v>16341.478648</v>
      </c>
      <c r="AN42" s="347">
        <v>16356.268174000001</v>
      </c>
      <c r="AO42" s="347">
        <v>16370.291464</v>
      </c>
      <c r="AP42" s="347">
        <v>16384.916885999999</v>
      </c>
      <c r="AQ42" s="347">
        <v>16400.223945999998</v>
      </c>
      <c r="AR42" s="347">
        <v>16415.969928999999</v>
      </c>
      <c r="AS42" s="347">
        <v>16431.959464</v>
      </c>
      <c r="AT42" s="347">
        <v>16448.186553</v>
      </c>
      <c r="AU42" s="347">
        <v>16464.692541</v>
      </c>
      <c r="AV42" s="347">
        <v>16481.406009999999</v>
      </c>
      <c r="AW42" s="347">
        <v>16497.804493</v>
      </c>
      <c r="AX42" s="347">
        <v>16513.252761</v>
      </c>
      <c r="AY42" s="358">
        <v>16527.3</v>
      </c>
      <c r="AZ42" s="358">
        <v>16540.27</v>
      </c>
      <c r="BA42" s="358">
        <v>16552.64</v>
      </c>
      <c r="BB42" s="358">
        <v>16564.919999999998</v>
      </c>
      <c r="BC42" s="358">
        <v>16577.63</v>
      </c>
      <c r="BD42" s="358">
        <v>16591.29</v>
      </c>
      <c r="BE42" s="358">
        <v>16606.189999999999</v>
      </c>
      <c r="BF42" s="358">
        <v>16621.68</v>
      </c>
      <c r="BG42" s="358">
        <v>16636.89</v>
      </c>
      <c r="BH42" s="358">
        <v>16651.189999999999</v>
      </c>
      <c r="BI42" s="358">
        <v>16664.91</v>
      </c>
      <c r="BJ42" s="358">
        <v>16678.64</v>
      </c>
      <c r="BK42" s="358">
        <v>16692.810000000001</v>
      </c>
      <c r="BL42" s="358">
        <v>16707.23</v>
      </c>
      <c r="BM42" s="358">
        <v>16721.57</v>
      </c>
      <c r="BN42" s="358">
        <v>16735.560000000001</v>
      </c>
      <c r="BO42" s="358">
        <v>16749.29</v>
      </c>
      <c r="BP42" s="358">
        <v>16762.939999999999</v>
      </c>
      <c r="BQ42" s="358">
        <v>16776.63</v>
      </c>
      <c r="BR42" s="358">
        <v>16790.25</v>
      </c>
      <c r="BS42" s="358">
        <v>16803.68</v>
      </c>
      <c r="BT42" s="358">
        <v>16816.79</v>
      </c>
      <c r="BU42" s="358">
        <v>16829.669999999998</v>
      </c>
      <c r="BV42" s="358">
        <v>16842.439999999999</v>
      </c>
    </row>
    <row r="43" spans="1:74" ht="11.1" customHeight="1" x14ac:dyDescent="0.2">
      <c r="A43" s="81" t="s">
        <v>418</v>
      </c>
      <c r="B43" s="528" t="s">
        <v>1015</v>
      </c>
      <c r="C43" s="347">
        <v>9654.7095776000006</v>
      </c>
      <c r="D43" s="347">
        <v>9661.9539826</v>
      </c>
      <c r="E43" s="347">
        <v>9668.3939530999996</v>
      </c>
      <c r="F43" s="347">
        <v>9673.9015204999996</v>
      </c>
      <c r="G43" s="347">
        <v>9680.1784315999994</v>
      </c>
      <c r="H43" s="347">
        <v>9689.3838620999995</v>
      </c>
      <c r="I43" s="347">
        <v>9702.9487482000004</v>
      </c>
      <c r="J43" s="347">
        <v>9719.3910675999996</v>
      </c>
      <c r="K43" s="347">
        <v>9736.5005591000008</v>
      </c>
      <c r="L43" s="347">
        <v>9752.5461419999992</v>
      </c>
      <c r="M43" s="347">
        <v>9767.7134607000007</v>
      </c>
      <c r="N43" s="347">
        <v>9782.6673405000001</v>
      </c>
      <c r="O43" s="347">
        <v>9797.9112263000006</v>
      </c>
      <c r="P43" s="347">
        <v>9813.3030393999998</v>
      </c>
      <c r="Q43" s="347">
        <v>9828.5393208000005</v>
      </c>
      <c r="R43" s="347">
        <v>9843.4403550000006</v>
      </c>
      <c r="S43" s="347">
        <v>9858.3214011</v>
      </c>
      <c r="T43" s="347">
        <v>9873.6214620999999</v>
      </c>
      <c r="U43" s="347">
        <v>9889.6582146000001</v>
      </c>
      <c r="V43" s="347">
        <v>9906.2640295000001</v>
      </c>
      <c r="W43" s="347">
        <v>9923.1499514999996</v>
      </c>
      <c r="X43" s="347">
        <v>9940.0594863999995</v>
      </c>
      <c r="Y43" s="347">
        <v>9956.8659862000004</v>
      </c>
      <c r="Z43" s="347">
        <v>9973.4752638999998</v>
      </c>
      <c r="AA43" s="347">
        <v>9989.9052890000003</v>
      </c>
      <c r="AB43" s="347">
        <v>10006.622654999999</v>
      </c>
      <c r="AC43" s="347">
        <v>10024.206111</v>
      </c>
      <c r="AD43" s="347">
        <v>10042.740354</v>
      </c>
      <c r="AE43" s="347">
        <v>10060.333866999999</v>
      </c>
      <c r="AF43" s="347">
        <v>10074.601081000001</v>
      </c>
      <c r="AG43" s="347">
        <v>10084.146607000001</v>
      </c>
      <c r="AH43" s="347">
        <v>10091.535785</v>
      </c>
      <c r="AI43" s="347">
        <v>10100.324135999999</v>
      </c>
      <c r="AJ43" s="347">
        <v>10113.053997000001</v>
      </c>
      <c r="AK43" s="347">
        <v>10128.214959999999</v>
      </c>
      <c r="AL43" s="347">
        <v>10143.283437</v>
      </c>
      <c r="AM43" s="347">
        <v>10156.335182999999</v>
      </c>
      <c r="AN43" s="347">
        <v>10167.843337</v>
      </c>
      <c r="AO43" s="347">
        <v>10178.880384</v>
      </c>
      <c r="AP43" s="347">
        <v>10190.301538</v>
      </c>
      <c r="AQ43" s="347">
        <v>10202.092914999999</v>
      </c>
      <c r="AR43" s="347">
        <v>10214.023359000001</v>
      </c>
      <c r="AS43" s="347">
        <v>10225.911902</v>
      </c>
      <c r="AT43" s="347">
        <v>10237.778324999999</v>
      </c>
      <c r="AU43" s="347">
        <v>10249.692598</v>
      </c>
      <c r="AV43" s="347">
        <v>10261.660433999999</v>
      </c>
      <c r="AW43" s="347">
        <v>10273.430523000001</v>
      </c>
      <c r="AX43" s="347">
        <v>10284.6873</v>
      </c>
      <c r="AY43" s="358">
        <v>10295.209999999999</v>
      </c>
      <c r="AZ43" s="358">
        <v>10305.19</v>
      </c>
      <c r="BA43" s="358">
        <v>10314.91</v>
      </c>
      <c r="BB43" s="358">
        <v>10324.629999999999</v>
      </c>
      <c r="BC43" s="358">
        <v>10334.620000000001</v>
      </c>
      <c r="BD43" s="358">
        <v>10345.120000000001</v>
      </c>
      <c r="BE43" s="358">
        <v>10356.27</v>
      </c>
      <c r="BF43" s="358">
        <v>10367.73</v>
      </c>
      <c r="BG43" s="358">
        <v>10379.040000000001</v>
      </c>
      <c r="BH43" s="358">
        <v>10389.870000000001</v>
      </c>
      <c r="BI43" s="358">
        <v>10400.379999999999</v>
      </c>
      <c r="BJ43" s="358">
        <v>10410.86</v>
      </c>
      <c r="BK43" s="358">
        <v>10421.56</v>
      </c>
      <c r="BL43" s="358">
        <v>10432.42</v>
      </c>
      <c r="BM43" s="358">
        <v>10443.370000000001</v>
      </c>
      <c r="BN43" s="358">
        <v>10454.299999999999</v>
      </c>
      <c r="BO43" s="358">
        <v>10465.15</v>
      </c>
      <c r="BP43" s="358">
        <v>10475.879999999999</v>
      </c>
      <c r="BQ43" s="358">
        <v>10486.45</v>
      </c>
      <c r="BR43" s="358">
        <v>10496.91</v>
      </c>
      <c r="BS43" s="358">
        <v>10507.34</v>
      </c>
      <c r="BT43" s="358">
        <v>10517.82</v>
      </c>
      <c r="BU43" s="358">
        <v>10528.32</v>
      </c>
      <c r="BV43" s="358">
        <v>10538.85</v>
      </c>
    </row>
    <row r="44" spans="1:74" ht="11.1" customHeight="1" x14ac:dyDescent="0.2">
      <c r="A44" s="81" t="s">
        <v>419</v>
      </c>
      <c r="B44" s="528" t="s">
        <v>1018</v>
      </c>
      <c r="C44" s="347">
        <v>18902.054530000001</v>
      </c>
      <c r="D44" s="347">
        <v>18907.769916000001</v>
      </c>
      <c r="E44" s="347">
        <v>18912.620557999999</v>
      </c>
      <c r="F44" s="347">
        <v>18916.329980999999</v>
      </c>
      <c r="G44" s="347">
        <v>18920.720504000001</v>
      </c>
      <c r="H44" s="347">
        <v>18928.139148999999</v>
      </c>
      <c r="I44" s="347">
        <v>18940.153330000001</v>
      </c>
      <c r="J44" s="347">
        <v>18955.212050999999</v>
      </c>
      <c r="K44" s="347">
        <v>18970.984711000001</v>
      </c>
      <c r="L44" s="347">
        <v>18985.640214999999</v>
      </c>
      <c r="M44" s="347">
        <v>18999.345493000001</v>
      </c>
      <c r="N44" s="347">
        <v>19012.766982000001</v>
      </c>
      <c r="O44" s="347">
        <v>19026.485240999998</v>
      </c>
      <c r="P44" s="347">
        <v>19040.73731</v>
      </c>
      <c r="Q44" s="347">
        <v>19055.674354999999</v>
      </c>
      <c r="R44" s="347">
        <v>19071.277586</v>
      </c>
      <c r="S44" s="347">
        <v>19086.848407000001</v>
      </c>
      <c r="T44" s="347">
        <v>19101.518271000001</v>
      </c>
      <c r="U44" s="347">
        <v>19114.736035000002</v>
      </c>
      <c r="V44" s="347">
        <v>19127.220179</v>
      </c>
      <c r="W44" s="347">
        <v>19140.006587</v>
      </c>
      <c r="X44" s="347">
        <v>19153.861326999999</v>
      </c>
      <c r="Y44" s="347">
        <v>19168.471196999999</v>
      </c>
      <c r="Z44" s="347">
        <v>19183.253176999999</v>
      </c>
      <c r="AA44" s="347">
        <v>19197.863488999999</v>
      </c>
      <c r="AB44" s="347">
        <v>19212.915314999998</v>
      </c>
      <c r="AC44" s="347">
        <v>19229.261076999999</v>
      </c>
      <c r="AD44" s="347">
        <v>19247.051478000001</v>
      </c>
      <c r="AE44" s="347">
        <v>19263.630344000001</v>
      </c>
      <c r="AF44" s="347">
        <v>19275.639779000001</v>
      </c>
      <c r="AG44" s="347">
        <v>19281.175306000001</v>
      </c>
      <c r="AH44" s="347">
        <v>19284.146111999999</v>
      </c>
      <c r="AI44" s="347">
        <v>19289.914800999999</v>
      </c>
      <c r="AJ44" s="347">
        <v>19302.237700999998</v>
      </c>
      <c r="AK44" s="347">
        <v>19318.446030999999</v>
      </c>
      <c r="AL44" s="347">
        <v>19334.264733</v>
      </c>
      <c r="AM44" s="347">
        <v>19346.450639999999</v>
      </c>
      <c r="AN44" s="347">
        <v>19355.888143</v>
      </c>
      <c r="AO44" s="347">
        <v>19364.493524000001</v>
      </c>
      <c r="AP44" s="347">
        <v>19373.805257</v>
      </c>
      <c r="AQ44" s="347">
        <v>19383.850597000001</v>
      </c>
      <c r="AR44" s="347">
        <v>19394.278993</v>
      </c>
      <c r="AS44" s="347">
        <v>19404.850108999999</v>
      </c>
      <c r="AT44" s="347">
        <v>19415.764470999999</v>
      </c>
      <c r="AU44" s="347">
        <v>19427.332821</v>
      </c>
      <c r="AV44" s="347">
        <v>19439.599195999999</v>
      </c>
      <c r="AW44" s="347">
        <v>19451.540825</v>
      </c>
      <c r="AX44" s="347">
        <v>19461.868232000001</v>
      </c>
      <c r="AY44" s="358">
        <v>19469.68</v>
      </c>
      <c r="AZ44" s="358">
        <v>19475.599999999999</v>
      </c>
      <c r="BA44" s="358">
        <v>19480.66</v>
      </c>
      <c r="BB44" s="358">
        <v>19485.810000000001</v>
      </c>
      <c r="BC44" s="358">
        <v>19491.75</v>
      </c>
      <c r="BD44" s="358">
        <v>19499.099999999999</v>
      </c>
      <c r="BE44" s="358">
        <v>19508.189999999999</v>
      </c>
      <c r="BF44" s="358">
        <v>19518.02</v>
      </c>
      <c r="BG44" s="358">
        <v>19527.32</v>
      </c>
      <c r="BH44" s="358">
        <v>19535.16</v>
      </c>
      <c r="BI44" s="358">
        <v>19542.12</v>
      </c>
      <c r="BJ44" s="358">
        <v>19549.13</v>
      </c>
      <c r="BK44" s="358">
        <v>19556.939999999999</v>
      </c>
      <c r="BL44" s="358">
        <v>19565.400000000001</v>
      </c>
      <c r="BM44" s="358">
        <v>19574.150000000001</v>
      </c>
      <c r="BN44" s="358">
        <v>19582.91</v>
      </c>
      <c r="BO44" s="358">
        <v>19591.7</v>
      </c>
      <c r="BP44" s="358">
        <v>19600.64</v>
      </c>
      <c r="BQ44" s="358">
        <v>19609.79</v>
      </c>
      <c r="BR44" s="358">
        <v>19619.080000000002</v>
      </c>
      <c r="BS44" s="358">
        <v>19628.419999999998</v>
      </c>
      <c r="BT44" s="358">
        <v>19637.72</v>
      </c>
      <c r="BU44" s="358">
        <v>19646.98</v>
      </c>
      <c r="BV44" s="358">
        <v>19656.21</v>
      </c>
    </row>
    <row r="45" spans="1:74" ht="11.1" customHeight="1" x14ac:dyDescent="0.2">
      <c r="A45" s="81"/>
      <c r="B45" s="91" t="s">
        <v>1411</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7"/>
      <c r="AZ45" s="527"/>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420</v>
      </c>
      <c r="B46" s="528" t="s">
        <v>1008</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7.5041983435999997</v>
      </c>
      <c r="M46" s="343">
        <v>7.5111245859000002</v>
      </c>
      <c r="N46" s="343">
        <v>7.5210770704999996</v>
      </c>
      <c r="O46" s="343">
        <v>7.5421011603999997</v>
      </c>
      <c r="P46" s="343">
        <v>7.5520721074999999</v>
      </c>
      <c r="Q46" s="343">
        <v>7.5590352746000002</v>
      </c>
      <c r="R46" s="343">
        <v>7.5567039068000001</v>
      </c>
      <c r="S46" s="343">
        <v>7.5623665805</v>
      </c>
      <c r="T46" s="343">
        <v>7.5697365406000001</v>
      </c>
      <c r="U46" s="343">
        <v>7.5825188776000001</v>
      </c>
      <c r="V46" s="343">
        <v>7.5905245926999996</v>
      </c>
      <c r="W46" s="343">
        <v>7.5974587763999999</v>
      </c>
      <c r="X46" s="343">
        <v>7.6029281654999998</v>
      </c>
      <c r="Y46" s="343">
        <v>7.6080142335999996</v>
      </c>
      <c r="Z46" s="343">
        <v>7.6123237177999998</v>
      </c>
      <c r="AA46" s="343">
        <v>7.6147633194999997</v>
      </c>
      <c r="AB46" s="343">
        <v>7.6183396093000004</v>
      </c>
      <c r="AC46" s="343">
        <v>7.6219592888000003</v>
      </c>
      <c r="AD46" s="343">
        <v>7.6258294447999999</v>
      </c>
      <c r="AE46" s="343">
        <v>7.6293805886000001</v>
      </c>
      <c r="AF46" s="343">
        <v>7.6328198069999997</v>
      </c>
      <c r="AG46" s="343">
        <v>7.6352507555000004</v>
      </c>
      <c r="AH46" s="343">
        <v>7.6391383813999996</v>
      </c>
      <c r="AI46" s="343">
        <v>7.6435863400999997</v>
      </c>
      <c r="AJ46" s="343">
        <v>7.6503851313000002</v>
      </c>
      <c r="AK46" s="343">
        <v>7.6546108811</v>
      </c>
      <c r="AL46" s="343">
        <v>7.6580540890000002</v>
      </c>
      <c r="AM46" s="343">
        <v>7.6604382310999997</v>
      </c>
      <c r="AN46" s="343">
        <v>7.6625237481999999</v>
      </c>
      <c r="AO46" s="343">
        <v>7.6640341164999999</v>
      </c>
      <c r="AP46" s="343">
        <v>7.6653339880000004</v>
      </c>
      <c r="AQ46" s="343">
        <v>7.6654205693000002</v>
      </c>
      <c r="AR46" s="343">
        <v>7.6646585127</v>
      </c>
      <c r="AS46" s="343">
        <v>7.6607750677000004</v>
      </c>
      <c r="AT46" s="343">
        <v>7.6600202979000001</v>
      </c>
      <c r="AU46" s="343">
        <v>7.6601214527000003</v>
      </c>
      <c r="AV46" s="343">
        <v>7.6611206905999998</v>
      </c>
      <c r="AW46" s="343">
        <v>7.6629020763</v>
      </c>
      <c r="AX46" s="343">
        <v>7.6655077681000003</v>
      </c>
      <c r="AY46" s="354">
        <v>7.6700809999999997</v>
      </c>
      <c r="AZ46" s="354">
        <v>7.6734780000000002</v>
      </c>
      <c r="BA46" s="354">
        <v>7.6768419999999997</v>
      </c>
      <c r="BB46" s="354">
        <v>7.6799010000000001</v>
      </c>
      <c r="BC46" s="354">
        <v>7.6834030000000002</v>
      </c>
      <c r="BD46" s="354">
        <v>7.6870750000000001</v>
      </c>
      <c r="BE46" s="354">
        <v>7.6910319999999999</v>
      </c>
      <c r="BF46" s="354">
        <v>7.6949589999999999</v>
      </c>
      <c r="BG46" s="354">
        <v>7.6989710000000002</v>
      </c>
      <c r="BH46" s="354">
        <v>7.7035609999999997</v>
      </c>
      <c r="BI46" s="354">
        <v>7.7073710000000002</v>
      </c>
      <c r="BJ46" s="354">
        <v>7.710896</v>
      </c>
      <c r="BK46" s="354">
        <v>7.7142309999999998</v>
      </c>
      <c r="BL46" s="354">
        <v>7.7171099999999999</v>
      </c>
      <c r="BM46" s="354">
        <v>7.7196309999999997</v>
      </c>
      <c r="BN46" s="354">
        <v>7.7219850000000001</v>
      </c>
      <c r="BO46" s="354">
        <v>7.7236450000000003</v>
      </c>
      <c r="BP46" s="354">
        <v>7.7248020000000004</v>
      </c>
      <c r="BQ46" s="354">
        <v>7.7250949999999996</v>
      </c>
      <c r="BR46" s="354">
        <v>7.7255200000000004</v>
      </c>
      <c r="BS46" s="354">
        <v>7.725714</v>
      </c>
      <c r="BT46" s="354">
        <v>7.7256770000000001</v>
      </c>
      <c r="BU46" s="354">
        <v>7.7254100000000001</v>
      </c>
      <c r="BV46" s="354">
        <v>7.7249129999999999</v>
      </c>
    </row>
    <row r="47" spans="1:74" ht="11.1" customHeight="1" x14ac:dyDescent="0.2">
      <c r="A47" s="81" t="s">
        <v>421</v>
      </c>
      <c r="B47" s="528" t="s">
        <v>1009</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19.897910687</v>
      </c>
      <c r="M47" s="343">
        <v>19.924708227</v>
      </c>
      <c r="N47" s="343">
        <v>19.955381085999999</v>
      </c>
      <c r="O47" s="343">
        <v>20.003165541000001</v>
      </c>
      <c r="P47" s="343">
        <v>20.031661828000001</v>
      </c>
      <c r="Q47" s="343">
        <v>20.054106225000002</v>
      </c>
      <c r="R47" s="343">
        <v>20.055487486000001</v>
      </c>
      <c r="S47" s="343">
        <v>20.077086534999999</v>
      </c>
      <c r="T47" s="343">
        <v>20.103892127000002</v>
      </c>
      <c r="U47" s="343">
        <v>20.148384736000001</v>
      </c>
      <c r="V47" s="343">
        <v>20.176243058000001</v>
      </c>
      <c r="W47" s="343">
        <v>20.199947566999999</v>
      </c>
      <c r="X47" s="343">
        <v>20.210502511000001</v>
      </c>
      <c r="Y47" s="343">
        <v>20.232646208999999</v>
      </c>
      <c r="Z47" s="343">
        <v>20.257382908</v>
      </c>
      <c r="AA47" s="343">
        <v>20.28571187</v>
      </c>
      <c r="AB47" s="343">
        <v>20.314885124</v>
      </c>
      <c r="AC47" s="343">
        <v>20.345901933</v>
      </c>
      <c r="AD47" s="343">
        <v>20.387868425000001</v>
      </c>
      <c r="AE47" s="343">
        <v>20.415742745999999</v>
      </c>
      <c r="AF47" s="343">
        <v>20.438631024999999</v>
      </c>
      <c r="AG47" s="343">
        <v>20.446752588999999</v>
      </c>
      <c r="AH47" s="343">
        <v>20.467004287999998</v>
      </c>
      <c r="AI47" s="343">
        <v>20.489605447999999</v>
      </c>
      <c r="AJ47" s="343">
        <v>20.513995518000002</v>
      </c>
      <c r="AK47" s="343">
        <v>20.541716015999999</v>
      </c>
      <c r="AL47" s="343">
        <v>20.572206388000001</v>
      </c>
      <c r="AM47" s="343">
        <v>20.623076087000001</v>
      </c>
      <c r="AN47" s="343">
        <v>20.645899123</v>
      </c>
      <c r="AO47" s="343">
        <v>20.658284946999999</v>
      </c>
      <c r="AP47" s="343">
        <v>20.63838105</v>
      </c>
      <c r="AQ47" s="343">
        <v>20.646281832</v>
      </c>
      <c r="AR47" s="343">
        <v>20.660134786</v>
      </c>
      <c r="AS47" s="343">
        <v>20.697599566000001</v>
      </c>
      <c r="AT47" s="343">
        <v>20.710112117000001</v>
      </c>
      <c r="AU47" s="343">
        <v>20.715332096000001</v>
      </c>
      <c r="AV47" s="343">
        <v>20.698098241</v>
      </c>
      <c r="AW47" s="343">
        <v>20.700104022000001</v>
      </c>
      <c r="AX47" s="343">
        <v>20.706188177000001</v>
      </c>
      <c r="AY47" s="354">
        <v>20.72287</v>
      </c>
      <c r="AZ47" s="354">
        <v>20.732220000000002</v>
      </c>
      <c r="BA47" s="354">
        <v>20.740760000000002</v>
      </c>
      <c r="BB47" s="354">
        <v>20.746759999999998</v>
      </c>
      <c r="BC47" s="354">
        <v>20.754989999999999</v>
      </c>
      <c r="BD47" s="354">
        <v>20.763719999999999</v>
      </c>
      <c r="BE47" s="354">
        <v>20.773230000000002</v>
      </c>
      <c r="BF47" s="354">
        <v>20.78274</v>
      </c>
      <c r="BG47" s="354">
        <v>20.792529999999999</v>
      </c>
      <c r="BH47" s="354">
        <v>20.804950000000002</v>
      </c>
      <c r="BI47" s="354">
        <v>20.81354</v>
      </c>
      <c r="BJ47" s="354">
        <v>20.82066</v>
      </c>
      <c r="BK47" s="354">
        <v>20.825579999999999</v>
      </c>
      <c r="BL47" s="354">
        <v>20.830269999999999</v>
      </c>
      <c r="BM47" s="354">
        <v>20.834029999999998</v>
      </c>
      <c r="BN47" s="354">
        <v>20.837720000000001</v>
      </c>
      <c r="BO47" s="354">
        <v>20.838940000000001</v>
      </c>
      <c r="BP47" s="354">
        <v>20.838550000000001</v>
      </c>
      <c r="BQ47" s="354">
        <v>20.835329999999999</v>
      </c>
      <c r="BR47" s="354">
        <v>20.832660000000001</v>
      </c>
      <c r="BS47" s="354">
        <v>20.829319999999999</v>
      </c>
      <c r="BT47" s="354">
        <v>20.825299999999999</v>
      </c>
      <c r="BU47" s="354">
        <v>20.820609999999999</v>
      </c>
      <c r="BV47" s="354">
        <v>20.81523</v>
      </c>
    </row>
    <row r="48" spans="1:74" ht="11.1" customHeight="1" x14ac:dyDescent="0.2">
      <c r="A48" s="81" t="s">
        <v>422</v>
      </c>
      <c r="B48" s="528" t="s">
        <v>1010</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22.228497718</v>
      </c>
      <c r="M48" s="343">
        <v>22.254891096000001</v>
      </c>
      <c r="N48" s="343">
        <v>22.289211185999999</v>
      </c>
      <c r="O48" s="343">
        <v>22.3506106</v>
      </c>
      <c r="P48" s="343">
        <v>22.386419652000001</v>
      </c>
      <c r="Q48" s="343">
        <v>22.415790955999999</v>
      </c>
      <c r="R48" s="343">
        <v>22.432658255</v>
      </c>
      <c r="S48" s="343">
        <v>22.453703754999999</v>
      </c>
      <c r="T48" s="343">
        <v>22.472861198</v>
      </c>
      <c r="U48" s="343">
        <v>22.493280857999999</v>
      </c>
      <c r="V48" s="343">
        <v>22.506299486</v>
      </c>
      <c r="W48" s="343">
        <v>22.515067352999999</v>
      </c>
      <c r="X48" s="343">
        <v>22.509107047000001</v>
      </c>
      <c r="Y48" s="343">
        <v>22.517231452000001</v>
      </c>
      <c r="Z48" s="343">
        <v>22.528963157</v>
      </c>
      <c r="AA48" s="343">
        <v>22.547234657000001</v>
      </c>
      <c r="AB48" s="343">
        <v>22.563981588000001</v>
      </c>
      <c r="AC48" s="343">
        <v>22.582136447</v>
      </c>
      <c r="AD48" s="343">
        <v>22.605469894999999</v>
      </c>
      <c r="AE48" s="343">
        <v>22.623612611999999</v>
      </c>
      <c r="AF48" s="343">
        <v>22.640335260000001</v>
      </c>
      <c r="AG48" s="343">
        <v>22.654417990999999</v>
      </c>
      <c r="AH48" s="343">
        <v>22.669215389000001</v>
      </c>
      <c r="AI48" s="343">
        <v>22.683507603999999</v>
      </c>
      <c r="AJ48" s="343">
        <v>22.694770642999998</v>
      </c>
      <c r="AK48" s="343">
        <v>22.709945491999999</v>
      </c>
      <c r="AL48" s="343">
        <v>22.726508155000001</v>
      </c>
      <c r="AM48" s="343">
        <v>22.746611803</v>
      </c>
      <c r="AN48" s="343">
        <v>22.764335217999999</v>
      </c>
      <c r="AO48" s="343">
        <v>22.781831570000001</v>
      </c>
      <c r="AP48" s="343">
        <v>22.802585079</v>
      </c>
      <c r="AQ48" s="343">
        <v>22.817014141000001</v>
      </c>
      <c r="AR48" s="343">
        <v>22.828602973999999</v>
      </c>
      <c r="AS48" s="343">
        <v>22.836040663999999</v>
      </c>
      <c r="AT48" s="343">
        <v>22.842932227999999</v>
      </c>
      <c r="AU48" s="343">
        <v>22.847966752000001</v>
      </c>
      <c r="AV48" s="343">
        <v>22.847643315999999</v>
      </c>
      <c r="AW48" s="343">
        <v>22.851589447999999</v>
      </c>
      <c r="AX48" s="343">
        <v>22.856304228999999</v>
      </c>
      <c r="AY48" s="354">
        <v>22.861740000000001</v>
      </c>
      <c r="AZ48" s="354">
        <v>22.868030000000001</v>
      </c>
      <c r="BA48" s="354">
        <v>22.875119999999999</v>
      </c>
      <c r="BB48" s="354">
        <v>22.885179999999998</v>
      </c>
      <c r="BC48" s="354">
        <v>22.892250000000001</v>
      </c>
      <c r="BD48" s="354">
        <v>22.898489999999999</v>
      </c>
      <c r="BE48" s="354">
        <v>22.90128</v>
      </c>
      <c r="BF48" s="354">
        <v>22.907830000000001</v>
      </c>
      <c r="BG48" s="354">
        <v>22.915510000000001</v>
      </c>
      <c r="BH48" s="354">
        <v>22.927240000000001</v>
      </c>
      <c r="BI48" s="354">
        <v>22.935009999999998</v>
      </c>
      <c r="BJ48" s="354">
        <v>22.941739999999999</v>
      </c>
      <c r="BK48" s="354">
        <v>22.94669</v>
      </c>
      <c r="BL48" s="354">
        <v>22.95185</v>
      </c>
      <c r="BM48" s="354">
        <v>22.956499999999998</v>
      </c>
      <c r="BN48" s="354">
        <v>22.961659999999998</v>
      </c>
      <c r="BO48" s="354">
        <v>22.96452</v>
      </c>
      <c r="BP48" s="354">
        <v>22.966090000000001</v>
      </c>
      <c r="BQ48" s="354">
        <v>22.964849999999998</v>
      </c>
      <c r="BR48" s="354">
        <v>22.965</v>
      </c>
      <c r="BS48" s="354">
        <v>22.965019999999999</v>
      </c>
      <c r="BT48" s="354">
        <v>22.96491</v>
      </c>
      <c r="BU48" s="354">
        <v>22.964649999999999</v>
      </c>
      <c r="BV48" s="354">
        <v>22.964269999999999</v>
      </c>
    </row>
    <row r="49" spans="1:74" ht="11.1" customHeight="1" x14ac:dyDescent="0.2">
      <c r="A49" s="81" t="s">
        <v>423</v>
      </c>
      <c r="B49" s="528" t="s">
        <v>1011</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10.811097354999999</v>
      </c>
      <c r="M49" s="343">
        <v>10.826874339</v>
      </c>
      <c r="N49" s="343">
        <v>10.845528307</v>
      </c>
      <c r="O49" s="343">
        <v>10.874977448999999</v>
      </c>
      <c r="P49" s="343">
        <v>10.893446742</v>
      </c>
      <c r="Q49" s="343">
        <v>10.908854376000001</v>
      </c>
      <c r="R49" s="343">
        <v>10.918877286000001</v>
      </c>
      <c r="S49" s="343">
        <v>10.929903902</v>
      </c>
      <c r="T49" s="343">
        <v>10.939611158</v>
      </c>
      <c r="U49" s="343">
        <v>10.944918207000001</v>
      </c>
      <c r="V49" s="343">
        <v>10.954297378</v>
      </c>
      <c r="W49" s="343">
        <v>10.964667823999999</v>
      </c>
      <c r="X49" s="343">
        <v>10.979435338</v>
      </c>
      <c r="Y49" s="343">
        <v>10.989233989000001</v>
      </c>
      <c r="Z49" s="343">
        <v>10.997469571</v>
      </c>
      <c r="AA49" s="343">
        <v>10.998498295999999</v>
      </c>
      <c r="AB49" s="343">
        <v>11.007840578</v>
      </c>
      <c r="AC49" s="343">
        <v>11.019852630000001</v>
      </c>
      <c r="AD49" s="343">
        <v>11.043062147000001</v>
      </c>
      <c r="AE49" s="343">
        <v>11.05401797</v>
      </c>
      <c r="AF49" s="343">
        <v>11.061247792</v>
      </c>
      <c r="AG49" s="343">
        <v>11.056370125999999</v>
      </c>
      <c r="AH49" s="343">
        <v>11.062434066</v>
      </c>
      <c r="AI49" s="343">
        <v>11.071058121</v>
      </c>
      <c r="AJ49" s="343">
        <v>11.087911364</v>
      </c>
      <c r="AK49" s="343">
        <v>11.097403849000001</v>
      </c>
      <c r="AL49" s="343">
        <v>11.105204647000001</v>
      </c>
      <c r="AM49" s="343">
        <v>11.10811891</v>
      </c>
      <c r="AN49" s="343">
        <v>11.114932469999999</v>
      </c>
      <c r="AO49" s="343">
        <v>11.122450477999999</v>
      </c>
      <c r="AP49" s="343">
        <v>11.134549076000001</v>
      </c>
      <c r="AQ49" s="343">
        <v>11.140568875</v>
      </c>
      <c r="AR49" s="343">
        <v>11.144386016</v>
      </c>
      <c r="AS49" s="343">
        <v>11.142518792000001</v>
      </c>
      <c r="AT49" s="343">
        <v>11.144541898</v>
      </c>
      <c r="AU49" s="343">
        <v>11.146973628</v>
      </c>
      <c r="AV49" s="343">
        <v>11.148585453000001</v>
      </c>
      <c r="AW49" s="343">
        <v>11.152755825</v>
      </c>
      <c r="AX49" s="343">
        <v>11.158256216</v>
      </c>
      <c r="AY49" s="354">
        <v>11.166930000000001</v>
      </c>
      <c r="AZ49" s="354">
        <v>11.17371</v>
      </c>
      <c r="BA49" s="354">
        <v>11.180440000000001</v>
      </c>
      <c r="BB49" s="354">
        <v>11.187239999999999</v>
      </c>
      <c r="BC49" s="354">
        <v>11.19378</v>
      </c>
      <c r="BD49" s="354">
        <v>11.20018</v>
      </c>
      <c r="BE49" s="354">
        <v>11.2058</v>
      </c>
      <c r="BF49" s="354">
        <v>11.212389999999999</v>
      </c>
      <c r="BG49" s="354">
        <v>11.21931</v>
      </c>
      <c r="BH49" s="354">
        <v>11.22786</v>
      </c>
      <c r="BI49" s="354">
        <v>11.23448</v>
      </c>
      <c r="BJ49" s="354">
        <v>11.24047</v>
      </c>
      <c r="BK49" s="354">
        <v>11.245609999999999</v>
      </c>
      <c r="BL49" s="354">
        <v>11.25051</v>
      </c>
      <c r="BM49" s="354">
        <v>11.25494</v>
      </c>
      <c r="BN49" s="354">
        <v>11.25906</v>
      </c>
      <c r="BO49" s="354">
        <v>11.262460000000001</v>
      </c>
      <c r="BP49" s="354">
        <v>11.26529</v>
      </c>
      <c r="BQ49" s="354">
        <v>11.267150000000001</v>
      </c>
      <c r="BR49" s="354">
        <v>11.26914</v>
      </c>
      <c r="BS49" s="354">
        <v>11.27087</v>
      </c>
      <c r="BT49" s="354">
        <v>11.27234</v>
      </c>
      <c r="BU49" s="354">
        <v>11.273540000000001</v>
      </c>
      <c r="BV49" s="354">
        <v>11.274480000000001</v>
      </c>
    </row>
    <row r="50" spans="1:74" ht="11.1" customHeight="1" x14ac:dyDescent="0.2">
      <c r="A50" s="81" t="s">
        <v>424</v>
      </c>
      <c r="B50" s="528" t="s">
        <v>1012</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30.326942469999999</v>
      </c>
      <c r="M50" s="343">
        <v>30.383421728999998</v>
      </c>
      <c r="N50" s="343">
        <v>30.448735801000002</v>
      </c>
      <c r="O50" s="343">
        <v>30.542917435</v>
      </c>
      <c r="P50" s="343">
        <v>30.610876573999999</v>
      </c>
      <c r="Q50" s="343">
        <v>30.672645966000001</v>
      </c>
      <c r="R50" s="343">
        <v>30.723909566</v>
      </c>
      <c r="S50" s="343">
        <v>30.776536496999999</v>
      </c>
      <c r="T50" s="343">
        <v>30.826210712999998</v>
      </c>
      <c r="U50" s="343">
        <v>30.863502954000001</v>
      </c>
      <c r="V50" s="343">
        <v>30.914343686999999</v>
      </c>
      <c r="W50" s="343">
        <v>30.969303651000001</v>
      </c>
      <c r="X50" s="343">
        <v>31.039670349000001</v>
      </c>
      <c r="Y50" s="343">
        <v>31.094403148000001</v>
      </c>
      <c r="Z50" s="343">
        <v>31.144789550999999</v>
      </c>
      <c r="AA50" s="343">
        <v>31.184409079999998</v>
      </c>
      <c r="AB50" s="343">
        <v>31.230918047999999</v>
      </c>
      <c r="AC50" s="343">
        <v>31.277895976</v>
      </c>
      <c r="AD50" s="343">
        <v>31.335218461</v>
      </c>
      <c r="AE50" s="343">
        <v>31.375727614999999</v>
      </c>
      <c r="AF50" s="343">
        <v>31.409299032</v>
      </c>
      <c r="AG50" s="343">
        <v>31.425083353000002</v>
      </c>
      <c r="AH50" s="343">
        <v>31.452916321</v>
      </c>
      <c r="AI50" s="343">
        <v>31.481948574</v>
      </c>
      <c r="AJ50" s="343">
        <v>31.505295759999999</v>
      </c>
      <c r="AK50" s="343">
        <v>31.541889849</v>
      </c>
      <c r="AL50" s="343">
        <v>31.584846488</v>
      </c>
      <c r="AM50" s="343">
        <v>31.652150410000001</v>
      </c>
      <c r="AN50" s="343">
        <v>31.694343602</v>
      </c>
      <c r="AO50" s="343">
        <v>31.729410795</v>
      </c>
      <c r="AP50" s="343">
        <v>31.760991400000002</v>
      </c>
      <c r="AQ50" s="343">
        <v>31.779077038</v>
      </c>
      <c r="AR50" s="343">
        <v>31.787307120000001</v>
      </c>
      <c r="AS50" s="343">
        <v>31.775579734000001</v>
      </c>
      <c r="AT50" s="343">
        <v>31.771675134999999</v>
      </c>
      <c r="AU50" s="343">
        <v>31.765491412999999</v>
      </c>
      <c r="AV50" s="343">
        <v>31.743821553</v>
      </c>
      <c r="AW50" s="343">
        <v>31.742984842999999</v>
      </c>
      <c r="AX50" s="343">
        <v>31.749774269</v>
      </c>
      <c r="AY50" s="354">
        <v>31.773</v>
      </c>
      <c r="AZ50" s="354">
        <v>31.788440000000001</v>
      </c>
      <c r="BA50" s="354">
        <v>31.804880000000001</v>
      </c>
      <c r="BB50" s="354">
        <v>31.819279999999999</v>
      </c>
      <c r="BC50" s="354">
        <v>31.840050000000002</v>
      </c>
      <c r="BD50" s="354">
        <v>31.864129999999999</v>
      </c>
      <c r="BE50" s="354">
        <v>31.895579999999999</v>
      </c>
      <c r="BF50" s="354">
        <v>31.92324</v>
      </c>
      <c r="BG50" s="354">
        <v>31.951170000000001</v>
      </c>
      <c r="BH50" s="354">
        <v>31.983129999999999</v>
      </c>
      <c r="BI50" s="354">
        <v>32.008769999999998</v>
      </c>
      <c r="BJ50" s="354">
        <v>32.031849999999999</v>
      </c>
      <c r="BK50" s="354">
        <v>32.05003</v>
      </c>
      <c r="BL50" s="354">
        <v>32.069760000000002</v>
      </c>
      <c r="BM50" s="354">
        <v>32.088709999999999</v>
      </c>
      <c r="BN50" s="354">
        <v>32.108310000000003</v>
      </c>
      <c r="BO50" s="354">
        <v>32.124600000000001</v>
      </c>
      <c r="BP50" s="354">
        <v>32.139029999999998</v>
      </c>
      <c r="BQ50" s="354">
        <v>32.150289999999998</v>
      </c>
      <c r="BR50" s="354">
        <v>32.161969999999997</v>
      </c>
      <c r="BS50" s="354">
        <v>32.17277</v>
      </c>
      <c r="BT50" s="354">
        <v>32.182690000000001</v>
      </c>
      <c r="BU50" s="354">
        <v>32.19173</v>
      </c>
      <c r="BV50" s="354">
        <v>32.19988</v>
      </c>
    </row>
    <row r="51" spans="1:74" ht="11.1" customHeight="1" x14ac:dyDescent="0.2">
      <c r="A51" s="81" t="s">
        <v>425</v>
      </c>
      <c r="B51" s="528" t="s">
        <v>1013</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8.5684005441999993</v>
      </c>
      <c r="M51" s="343">
        <v>8.5838195805000002</v>
      </c>
      <c r="N51" s="343">
        <v>8.6013798752999993</v>
      </c>
      <c r="O51" s="343">
        <v>8.6280720439999996</v>
      </c>
      <c r="P51" s="343">
        <v>8.6446718945000001</v>
      </c>
      <c r="Q51" s="343">
        <v>8.6581700420000001</v>
      </c>
      <c r="R51" s="343">
        <v>8.6633272899999998</v>
      </c>
      <c r="S51" s="343">
        <v>8.6745514289999992</v>
      </c>
      <c r="T51" s="343">
        <v>8.6866032626000003</v>
      </c>
      <c r="U51" s="343">
        <v>8.7009945691000006</v>
      </c>
      <c r="V51" s="343">
        <v>8.7135679578000005</v>
      </c>
      <c r="W51" s="343">
        <v>8.7258352071999994</v>
      </c>
      <c r="X51" s="343">
        <v>8.7391422505000005</v>
      </c>
      <c r="Y51" s="343">
        <v>8.7497877712999994</v>
      </c>
      <c r="Z51" s="343">
        <v>8.7591177027999993</v>
      </c>
      <c r="AA51" s="343">
        <v>8.7640595847</v>
      </c>
      <c r="AB51" s="343">
        <v>8.7730626827999991</v>
      </c>
      <c r="AC51" s="343">
        <v>8.7830545368999999</v>
      </c>
      <c r="AD51" s="343">
        <v>8.7972893780000003</v>
      </c>
      <c r="AE51" s="343">
        <v>8.8068180706000003</v>
      </c>
      <c r="AF51" s="343">
        <v>8.8148948457999996</v>
      </c>
      <c r="AG51" s="343">
        <v>8.8185971590999994</v>
      </c>
      <c r="AH51" s="343">
        <v>8.8259620076999994</v>
      </c>
      <c r="AI51" s="343">
        <v>8.8340668472000008</v>
      </c>
      <c r="AJ51" s="343">
        <v>8.8453535286000005</v>
      </c>
      <c r="AK51" s="343">
        <v>8.8531069614</v>
      </c>
      <c r="AL51" s="343">
        <v>8.8597689964999997</v>
      </c>
      <c r="AM51" s="343">
        <v>8.8624960446000003</v>
      </c>
      <c r="AN51" s="343">
        <v>8.8691079768000005</v>
      </c>
      <c r="AO51" s="343">
        <v>8.8767612034999992</v>
      </c>
      <c r="AP51" s="343">
        <v>8.8878919331000006</v>
      </c>
      <c r="AQ51" s="343">
        <v>8.8958005928000006</v>
      </c>
      <c r="AR51" s="343">
        <v>8.9029233908999998</v>
      </c>
      <c r="AS51" s="343">
        <v>8.9090911712</v>
      </c>
      <c r="AT51" s="343">
        <v>8.9147691131000002</v>
      </c>
      <c r="AU51" s="343">
        <v>8.9197880605000002</v>
      </c>
      <c r="AV51" s="343">
        <v>8.9233329820999998</v>
      </c>
      <c r="AW51" s="343">
        <v>8.9276452138</v>
      </c>
      <c r="AX51" s="343">
        <v>8.9319097245000005</v>
      </c>
      <c r="AY51" s="354">
        <v>8.9352649999999993</v>
      </c>
      <c r="AZ51" s="354">
        <v>8.94008</v>
      </c>
      <c r="BA51" s="354">
        <v>8.9454940000000001</v>
      </c>
      <c r="BB51" s="354">
        <v>8.9523679999999999</v>
      </c>
      <c r="BC51" s="354">
        <v>8.9583329999999997</v>
      </c>
      <c r="BD51" s="354">
        <v>8.9642490000000006</v>
      </c>
      <c r="BE51" s="354">
        <v>8.9696020000000001</v>
      </c>
      <c r="BF51" s="354">
        <v>8.9758089999999999</v>
      </c>
      <c r="BG51" s="354">
        <v>8.9823550000000001</v>
      </c>
      <c r="BH51" s="354">
        <v>8.9904670000000007</v>
      </c>
      <c r="BI51" s="354">
        <v>8.9967710000000007</v>
      </c>
      <c r="BJ51" s="354">
        <v>9.0024949999999997</v>
      </c>
      <c r="BK51" s="354">
        <v>9.0070160000000001</v>
      </c>
      <c r="BL51" s="354">
        <v>9.0120430000000002</v>
      </c>
      <c r="BM51" s="354">
        <v>9.0169560000000004</v>
      </c>
      <c r="BN51" s="354">
        <v>9.0223300000000002</v>
      </c>
      <c r="BO51" s="354">
        <v>9.0265819999999994</v>
      </c>
      <c r="BP51" s="354">
        <v>9.0302860000000003</v>
      </c>
      <c r="BQ51" s="354">
        <v>9.0326389999999996</v>
      </c>
      <c r="BR51" s="354">
        <v>9.0358529999999995</v>
      </c>
      <c r="BS51" s="354">
        <v>9.0391239999999993</v>
      </c>
      <c r="BT51" s="354">
        <v>9.0424530000000001</v>
      </c>
      <c r="BU51" s="354">
        <v>9.0458379999999998</v>
      </c>
      <c r="BV51" s="354">
        <v>9.0492799999999995</v>
      </c>
    </row>
    <row r="52" spans="1:74" ht="11.1" customHeight="1" x14ac:dyDescent="0.2">
      <c r="A52" s="81" t="s">
        <v>426</v>
      </c>
      <c r="B52" s="528" t="s">
        <v>1014</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18.666357991999998</v>
      </c>
      <c r="M52" s="343">
        <v>18.710942276000001</v>
      </c>
      <c r="N52" s="343">
        <v>18.759799732000001</v>
      </c>
      <c r="O52" s="343">
        <v>18.828971279000001</v>
      </c>
      <c r="P52" s="343">
        <v>18.874344392000001</v>
      </c>
      <c r="Q52" s="343">
        <v>18.911959986999999</v>
      </c>
      <c r="R52" s="343">
        <v>18.934351787000001</v>
      </c>
      <c r="S52" s="343">
        <v>18.962052059000001</v>
      </c>
      <c r="T52" s="343">
        <v>18.987594523999999</v>
      </c>
      <c r="U52" s="343">
        <v>19.005532523999999</v>
      </c>
      <c r="V52" s="343">
        <v>19.030844370000001</v>
      </c>
      <c r="W52" s="343">
        <v>19.058083403000001</v>
      </c>
      <c r="X52" s="343">
        <v>19.090592088000001</v>
      </c>
      <c r="Y52" s="343">
        <v>19.119178647999998</v>
      </c>
      <c r="Z52" s="343">
        <v>19.147185547999999</v>
      </c>
      <c r="AA52" s="343">
        <v>19.174055999</v>
      </c>
      <c r="AB52" s="343">
        <v>19.20132117</v>
      </c>
      <c r="AC52" s="343">
        <v>19.228424271000002</v>
      </c>
      <c r="AD52" s="343">
        <v>19.259306723000002</v>
      </c>
      <c r="AE52" s="343">
        <v>19.283129622000001</v>
      </c>
      <c r="AF52" s="343">
        <v>19.303834386999998</v>
      </c>
      <c r="AG52" s="343">
        <v>19.313103712</v>
      </c>
      <c r="AH52" s="343">
        <v>19.333810191000001</v>
      </c>
      <c r="AI52" s="343">
        <v>19.357636514999999</v>
      </c>
      <c r="AJ52" s="343">
        <v>19.385686736</v>
      </c>
      <c r="AK52" s="343">
        <v>19.414924717000002</v>
      </c>
      <c r="AL52" s="343">
        <v>19.446454506999999</v>
      </c>
      <c r="AM52" s="343">
        <v>19.490279207</v>
      </c>
      <c r="AN52" s="343">
        <v>19.518890289000002</v>
      </c>
      <c r="AO52" s="343">
        <v>19.542290854000001</v>
      </c>
      <c r="AP52" s="343">
        <v>19.557854020000001</v>
      </c>
      <c r="AQ52" s="343">
        <v>19.572803710999999</v>
      </c>
      <c r="AR52" s="343">
        <v>19.584513045000001</v>
      </c>
      <c r="AS52" s="343">
        <v>19.589119059000001</v>
      </c>
      <c r="AT52" s="343">
        <v>19.597244902</v>
      </c>
      <c r="AU52" s="343">
        <v>19.605027613000001</v>
      </c>
      <c r="AV52" s="343">
        <v>19.609322876</v>
      </c>
      <c r="AW52" s="343">
        <v>19.618777554000001</v>
      </c>
      <c r="AX52" s="343">
        <v>19.630247333</v>
      </c>
      <c r="AY52" s="354">
        <v>19.646450000000002</v>
      </c>
      <c r="AZ52" s="354">
        <v>19.65991</v>
      </c>
      <c r="BA52" s="354">
        <v>19.673349999999999</v>
      </c>
      <c r="BB52" s="354">
        <v>19.684799999999999</v>
      </c>
      <c r="BC52" s="354">
        <v>19.699649999999998</v>
      </c>
      <c r="BD52" s="354">
        <v>19.715949999999999</v>
      </c>
      <c r="BE52" s="354">
        <v>19.734970000000001</v>
      </c>
      <c r="BF52" s="354">
        <v>19.7532</v>
      </c>
      <c r="BG52" s="354">
        <v>19.771920000000001</v>
      </c>
      <c r="BH52" s="354">
        <v>19.793140000000001</v>
      </c>
      <c r="BI52" s="354">
        <v>19.811330000000002</v>
      </c>
      <c r="BJ52" s="354">
        <v>19.828510000000001</v>
      </c>
      <c r="BK52" s="354">
        <v>19.844360000000002</v>
      </c>
      <c r="BL52" s="354">
        <v>19.859749999999998</v>
      </c>
      <c r="BM52" s="354">
        <v>19.874359999999999</v>
      </c>
      <c r="BN52" s="354">
        <v>19.88871</v>
      </c>
      <c r="BO52" s="354">
        <v>19.90138</v>
      </c>
      <c r="BP52" s="354">
        <v>19.912890000000001</v>
      </c>
      <c r="BQ52" s="354">
        <v>19.92259</v>
      </c>
      <c r="BR52" s="354">
        <v>19.932259999999999</v>
      </c>
      <c r="BS52" s="354">
        <v>19.94125</v>
      </c>
      <c r="BT52" s="354">
        <v>19.949570000000001</v>
      </c>
      <c r="BU52" s="354">
        <v>19.9572</v>
      </c>
      <c r="BV52" s="354">
        <v>19.96415</v>
      </c>
    </row>
    <row r="53" spans="1:74" ht="11.1" customHeight="1" x14ac:dyDescent="0.2">
      <c r="A53" s="81" t="s">
        <v>427</v>
      </c>
      <c r="B53" s="528" t="s">
        <v>1015</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11.736835725000001</v>
      </c>
      <c r="M53" s="343">
        <v>11.759228375999999</v>
      </c>
      <c r="N53" s="343">
        <v>11.781135899000001</v>
      </c>
      <c r="O53" s="343">
        <v>11.797845977</v>
      </c>
      <c r="P53" s="343">
        <v>11.822317485999999</v>
      </c>
      <c r="Q53" s="343">
        <v>11.849838108</v>
      </c>
      <c r="R53" s="343">
        <v>11.888763478</v>
      </c>
      <c r="S53" s="343">
        <v>11.916115599999999</v>
      </c>
      <c r="T53" s="343">
        <v>11.940250108000001</v>
      </c>
      <c r="U53" s="343">
        <v>11.95908543</v>
      </c>
      <c r="V53" s="343">
        <v>11.978345892</v>
      </c>
      <c r="W53" s="343">
        <v>11.995949919999999</v>
      </c>
      <c r="X53" s="343">
        <v>12.006371738</v>
      </c>
      <c r="Y53" s="343">
        <v>12.024807232000001</v>
      </c>
      <c r="Z53" s="343">
        <v>12.045730626999999</v>
      </c>
      <c r="AA53" s="343">
        <v>12.080181936000001</v>
      </c>
      <c r="AB53" s="343">
        <v>12.097801119</v>
      </c>
      <c r="AC53" s="343">
        <v>12.109628189</v>
      </c>
      <c r="AD53" s="343">
        <v>12.109199177000001</v>
      </c>
      <c r="AE53" s="343">
        <v>12.114290003000001</v>
      </c>
      <c r="AF53" s="343">
        <v>12.118436697</v>
      </c>
      <c r="AG53" s="343">
        <v>12.113526767</v>
      </c>
      <c r="AH53" s="343">
        <v>12.121869562000001</v>
      </c>
      <c r="AI53" s="343">
        <v>12.135352593</v>
      </c>
      <c r="AJ53" s="343">
        <v>12.163474744</v>
      </c>
      <c r="AK53" s="343">
        <v>12.180114080999999</v>
      </c>
      <c r="AL53" s="343">
        <v>12.194769490000001</v>
      </c>
      <c r="AM53" s="343">
        <v>12.205267148000001</v>
      </c>
      <c r="AN53" s="343">
        <v>12.217585068</v>
      </c>
      <c r="AO53" s="343">
        <v>12.229549425</v>
      </c>
      <c r="AP53" s="343">
        <v>12.247317564999999</v>
      </c>
      <c r="AQ53" s="343">
        <v>12.253956793</v>
      </c>
      <c r="AR53" s="343">
        <v>12.255624451999999</v>
      </c>
      <c r="AS53" s="343">
        <v>12.241852868</v>
      </c>
      <c r="AT53" s="343">
        <v>12.241428145</v>
      </c>
      <c r="AU53" s="343">
        <v>12.243882609</v>
      </c>
      <c r="AV53" s="343">
        <v>12.251259719</v>
      </c>
      <c r="AW53" s="343">
        <v>12.257939963</v>
      </c>
      <c r="AX53" s="343">
        <v>12.265966799999999</v>
      </c>
      <c r="AY53" s="354">
        <v>12.277329999999999</v>
      </c>
      <c r="AZ53" s="354">
        <v>12.28656</v>
      </c>
      <c r="BA53" s="354">
        <v>12.295640000000001</v>
      </c>
      <c r="BB53" s="354">
        <v>12.302809999999999</v>
      </c>
      <c r="BC53" s="354">
        <v>12.31291</v>
      </c>
      <c r="BD53" s="354">
        <v>12.32419</v>
      </c>
      <c r="BE53" s="354">
        <v>12.33808</v>
      </c>
      <c r="BF53" s="354">
        <v>12.350630000000001</v>
      </c>
      <c r="BG53" s="354">
        <v>12.36328</v>
      </c>
      <c r="BH53" s="354">
        <v>12.37738</v>
      </c>
      <c r="BI53" s="354">
        <v>12.38921</v>
      </c>
      <c r="BJ53" s="354">
        <v>12.400119999999999</v>
      </c>
      <c r="BK53" s="354">
        <v>12.40945</v>
      </c>
      <c r="BL53" s="354">
        <v>12.419029999999999</v>
      </c>
      <c r="BM53" s="354">
        <v>12.4282</v>
      </c>
      <c r="BN53" s="354">
        <v>12.43736</v>
      </c>
      <c r="BO53" s="354">
        <v>12.445399999999999</v>
      </c>
      <c r="BP53" s="354">
        <v>12.452719999999999</v>
      </c>
      <c r="BQ53" s="354">
        <v>12.45857</v>
      </c>
      <c r="BR53" s="354">
        <v>12.46503</v>
      </c>
      <c r="BS53" s="354">
        <v>12.47133</v>
      </c>
      <c r="BT53" s="354">
        <v>12.47748</v>
      </c>
      <c r="BU53" s="354">
        <v>12.48349</v>
      </c>
      <c r="BV53" s="354">
        <v>12.48934</v>
      </c>
    </row>
    <row r="54" spans="1:74" ht="11.1" customHeight="1" x14ac:dyDescent="0.2">
      <c r="A54" s="82" t="s">
        <v>428</v>
      </c>
      <c r="B54" s="529" t="s">
        <v>1018</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24.254119109000001</v>
      </c>
      <c r="M54" s="522">
        <v>24.266479777000001</v>
      </c>
      <c r="N54" s="522">
        <v>24.276101112999999</v>
      </c>
      <c r="O54" s="522">
        <v>24.272628784999998</v>
      </c>
      <c r="P54" s="522">
        <v>24.284537207</v>
      </c>
      <c r="Q54" s="522">
        <v>24.301472046000001</v>
      </c>
      <c r="R54" s="522">
        <v>24.333871083999998</v>
      </c>
      <c r="S54" s="522">
        <v>24.353030421</v>
      </c>
      <c r="T54" s="522">
        <v>24.369387839000002</v>
      </c>
      <c r="U54" s="522">
        <v>24.377045055</v>
      </c>
      <c r="V54" s="522">
        <v>24.392222348000001</v>
      </c>
      <c r="W54" s="522">
        <v>24.409021432999999</v>
      </c>
      <c r="X54" s="522">
        <v>24.422632509</v>
      </c>
      <c r="Y54" s="522">
        <v>24.446282533000002</v>
      </c>
      <c r="Z54" s="522">
        <v>24.475161703000001</v>
      </c>
      <c r="AA54" s="522">
        <v>24.527340232</v>
      </c>
      <c r="AB54" s="522">
        <v>24.553125033000001</v>
      </c>
      <c r="AC54" s="522">
        <v>24.570586318</v>
      </c>
      <c r="AD54" s="522">
        <v>24.564452129999999</v>
      </c>
      <c r="AE54" s="522">
        <v>24.576720355999999</v>
      </c>
      <c r="AF54" s="522">
        <v>24.592119037</v>
      </c>
      <c r="AG54" s="522">
        <v>24.609595861999999</v>
      </c>
      <c r="AH54" s="522">
        <v>24.632044685</v>
      </c>
      <c r="AI54" s="522">
        <v>24.658413196000001</v>
      </c>
      <c r="AJ54" s="522">
        <v>24.701832289999999</v>
      </c>
      <c r="AK54" s="522">
        <v>24.726192005000001</v>
      </c>
      <c r="AL54" s="522">
        <v>24.744623236999999</v>
      </c>
      <c r="AM54" s="522">
        <v>24.755364859</v>
      </c>
      <c r="AN54" s="522">
        <v>24.763259968</v>
      </c>
      <c r="AO54" s="522">
        <v>24.766547439</v>
      </c>
      <c r="AP54" s="522">
        <v>24.759768303000001</v>
      </c>
      <c r="AQ54" s="522">
        <v>24.757934721000002</v>
      </c>
      <c r="AR54" s="522">
        <v>24.755587726000002</v>
      </c>
      <c r="AS54" s="522">
        <v>24.747925178999999</v>
      </c>
      <c r="AT54" s="522">
        <v>24.748152961999999</v>
      </c>
      <c r="AU54" s="522">
        <v>24.751468934999998</v>
      </c>
      <c r="AV54" s="522">
        <v>24.757127629999999</v>
      </c>
      <c r="AW54" s="522">
        <v>24.767179088999999</v>
      </c>
      <c r="AX54" s="522">
        <v>24.780877842999999</v>
      </c>
      <c r="AY54" s="507">
        <v>24.802869999999999</v>
      </c>
      <c r="AZ54" s="507">
        <v>24.82038</v>
      </c>
      <c r="BA54" s="507">
        <v>24.838039999999999</v>
      </c>
      <c r="BB54" s="507">
        <v>24.855</v>
      </c>
      <c r="BC54" s="507">
        <v>24.873629999999999</v>
      </c>
      <c r="BD54" s="507">
        <v>24.893080000000001</v>
      </c>
      <c r="BE54" s="507">
        <v>24.915929999999999</v>
      </c>
      <c r="BF54" s="507">
        <v>24.93507</v>
      </c>
      <c r="BG54" s="507">
        <v>24.95307</v>
      </c>
      <c r="BH54" s="507">
        <v>24.97017</v>
      </c>
      <c r="BI54" s="507">
        <v>24.985759999999999</v>
      </c>
      <c r="BJ54" s="507">
        <v>25.000050000000002</v>
      </c>
      <c r="BK54" s="507">
        <v>25.012920000000001</v>
      </c>
      <c r="BL54" s="507">
        <v>25.024730000000002</v>
      </c>
      <c r="BM54" s="507">
        <v>25.035360000000001</v>
      </c>
      <c r="BN54" s="507">
        <v>25.045860000000001</v>
      </c>
      <c r="BO54" s="507">
        <v>25.0533</v>
      </c>
      <c r="BP54" s="507">
        <v>25.05875</v>
      </c>
      <c r="BQ54" s="507">
        <v>25.059899999999999</v>
      </c>
      <c r="BR54" s="507">
        <v>25.063099999999999</v>
      </c>
      <c r="BS54" s="507">
        <v>25.066040000000001</v>
      </c>
      <c r="BT54" s="507">
        <v>25.068709999999999</v>
      </c>
      <c r="BU54" s="507">
        <v>25.071120000000001</v>
      </c>
      <c r="BV54" s="507">
        <v>25.07328</v>
      </c>
    </row>
    <row r="55" spans="1:74" s="291" customFormat="1" ht="12" customHeight="1" x14ac:dyDescent="0.25">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
      <c r="A56" s="189"/>
      <c r="B56" s="917" t="str">
        <f>Dates!$G$2</f>
        <v>EIA completed modeling and analysis for this report on Thursday, January 8, 2026.</v>
      </c>
      <c r="C56" s="904"/>
      <c r="D56" s="904"/>
      <c r="E56" s="904"/>
      <c r="F56" s="904"/>
      <c r="G56" s="904"/>
      <c r="H56" s="904"/>
      <c r="I56" s="904"/>
      <c r="J56" s="904"/>
      <c r="K56" s="904"/>
      <c r="L56" s="904"/>
      <c r="M56" s="904"/>
      <c r="N56" s="904"/>
      <c r="O56" s="904"/>
      <c r="P56" s="904"/>
      <c r="Q56" s="904"/>
      <c r="R56" s="771"/>
      <c r="AY56" s="845"/>
      <c r="AZ56" s="845"/>
      <c r="BA56" s="845"/>
      <c r="BB56" s="845"/>
      <c r="BC56" s="845"/>
      <c r="BD56" s="714"/>
      <c r="BE56" s="714"/>
      <c r="BF56" s="714"/>
      <c r="BG56" s="714"/>
      <c r="BH56" s="845"/>
      <c r="BI56" s="845"/>
      <c r="BJ56" s="201"/>
    </row>
    <row r="57" spans="1:74" s="190" customFormat="1" ht="12" customHeight="1" x14ac:dyDescent="0.2">
      <c r="A57" s="189"/>
      <c r="B57" s="912" t="s">
        <v>483</v>
      </c>
      <c r="C57" s="913"/>
      <c r="D57" s="913"/>
      <c r="E57" s="913"/>
      <c r="F57" s="913"/>
      <c r="G57" s="913"/>
      <c r="H57" s="913"/>
      <c r="I57" s="913"/>
      <c r="J57" s="913"/>
      <c r="K57" s="913"/>
      <c r="L57" s="913"/>
      <c r="M57" s="913"/>
      <c r="N57" s="913"/>
      <c r="O57" s="913"/>
      <c r="P57" s="913"/>
      <c r="Q57" s="913"/>
      <c r="R57" s="810"/>
      <c r="AY57" s="845"/>
      <c r="AZ57" s="845"/>
      <c r="BA57" s="845"/>
      <c r="BB57" s="845"/>
      <c r="BC57" s="845"/>
      <c r="BD57" s="714"/>
      <c r="BE57" s="714"/>
      <c r="BF57" s="714"/>
      <c r="BG57" s="714"/>
      <c r="BH57" s="845"/>
      <c r="BI57" s="845"/>
      <c r="BJ57" s="201"/>
    </row>
    <row r="58" spans="1:74" s="190" customFormat="1" ht="12" customHeight="1" x14ac:dyDescent="0.2">
      <c r="A58" s="189"/>
      <c r="B58" s="1023" t="s">
        <v>1414</v>
      </c>
      <c r="C58" s="1024"/>
      <c r="D58" s="1024"/>
      <c r="E58" s="1024"/>
      <c r="F58" s="1024"/>
      <c r="G58" s="1024"/>
      <c r="H58" s="1024"/>
      <c r="I58" s="1024"/>
      <c r="J58" s="1024"/>
      <c r="K58" s="1024"/>
      <c r="L58" s="1024"/>
      <c r="M58" s="1024"/>
      <c r="N58" s="1024"/>
      <c r="O58" s="1024"/>
      <c r="P58" s="1024"/>
      <c r="Q58" s="1024"/>
      <c r="R58" s="811"/>
      <c r="AY58" s="845"/>
      <c r="AZ58" s="845"/>
      <c r="BA58" s="845"/>
      <c r="BB58" s="845"/>
      <c r="BC58" s="845"/>
      <c r="BD58" s="714"/>
      <c r="BE58" s="714"/>
      <c r="BF58" s="714"/>
      <c r="BG58" s="714"/>
      <c r="BH58" s="845"/>
      <c r="BI58" s="845"/>
      <c r="BJ58" s="201"/>
    </row>
    <row r="59" spans="1:74" s="190" customFormat="1" ht="12" customHeight="1" x14ac:dyDescent="0.2">
      <c r="A59" s="189"/>
      <c r="B59" s="938" t="s">
        <v>494</v>
      </c>
      <c r="C59" s="995"/>
      <c r="D59" s="995"/>
      <c r="E59" s="995"/>
      <c r="F59" s="995"/>
      <c r="G59" s="995"/>
      <c r="H59" s="995"/>
      <c r="I59" s="995"/>
      <c r="J59" s="995"/>
      <c r="K59" s="995"/>
      <c r="L59" s="995"/>
      <c r="M59" s="995"/>
      <c r="N59" s="995"/>
      <c r="O59" s="995"/>
      <c r="P59" s="995"/>
      <c r="Q59" s="939"/>
      <c r="R59" s="811"/>
      <c r="AY59" s="845"/>
      <c r="AZ59" s="845"/>
      <c r="BA59" s="845"/>
      <c r="BB59" s="845"/>
      <c r="BC59" s="845"/>
      <c r="BD59" s="714"/>
      <c r="BE59" s="714"/>
      <c r="BF59" s="714"/>
      <c r="BG59" s="714"/>
      <c r="BH59" s="845"/>
      <c r="BI59" s="845"/>
      <c r="BJ59" s="201"/>
    </row>
    <row r="60" spans="1:74" s="190" customFormat="1" ht="12" customHeight="1" x14ac:dyDescent="0.2">
      <c r="A60" s="189"/>
      <c r="B60" s="1034" t="s">
        <v>1573</v>
      </c>
      <c r="C60" s="939"/>
      <c r="D60" s="939"/>
      <c r="E60" s="939"/>
      <c r="F60" s="939"/>
      <c r="G60" s="939"/>
      <c r="H60" s="939"/>
      <c r="I60" s="939"/>
      <c r="J60" s="939"/>
      <c r="K60" s="939"/>
      <c r="L60" s="939"/>
      <c r="M60" s="939"/>
      <c r="N60" s="939"/>
      <c r="O60" s="939"/>
      <c r="P60" s="939"/>
      <c r="Q60" s="939"/>
      <c r="R60" s="811"/>
      <c r="AY60" s="845"/>
      <c r="AZ60" s="845"/>
      <c r="BA60" s="845"/>
      <c r="BB60" s="845"/>
      <c r="BC60" s="845"/>
      <c r="BD60" s="714"/>
      <c r="BE60" s="714"/>
      <c r="BF60" s="714"/>
      <c r="BG60" s="845"/>
      <c r="BH60" s="845"/>
      <c r="BI60" s="845"/>
      <c r="BJ60" s="201"/>
    </row>
    <row r="61" spans="1:74" s="190" customFormat="1" ht="12" customHeight="1" x14ac:dyDescent="0.2">
      <c r="A61" s="189"/>
      <c r="B61" s="1035" t="s">
        <v>827</v>
      </c>
      <c r="C61" s="1035"/>
      <c r="D61" s="1035"/>
      <c r="E61" s="1035"/>
      <c r="F61" s="1035"/>
      <c r="G61" s="1035"/>
      <c r="H61" s="1035"/>
      <c r="I61" s="1035"/>
      <c r="J61" s="1035"/>
      <c r="K61" s="1035"/>
      <c r="L61" s="1035"/>
      <c r="M61" s="1035"/>
      <c r="N61" s="1035"/>
      <c r="O61" s="1035"/>
      <c r="P61" s="1035"/>
      <c r="Q61" s="1035"/>
      <c r="R61" s="1035"/>
      <c r="AY61" s="845"/>
      <c r="AZ61" s="845"/>
      <c r="BA61" s="845"/>
      <c r="BB61" s="845"/>
      <c r="BC61" s="845"/>
      <c r="BD61" s="714"/>
      <c r="BE61" s="714"/>
      <c r="BF61" s="714"/>
      <c r="BG61" s="845"/>
      <c r="BH61" s="845"/>
      <c r="BI61" s="845"/>
      <c r="BJ61" s="201"/>
    </row>
    <row r="62" spans="1:74" s="190" customFormat="1" ht="12" customHeight="1" x14ac:dyDescent="0.2">
      <c r="A62" s="158"/>
      <c r="B62" s="938" t="s">
        <v>1457</v>
      </c>
      <c r="C62" s="995"/>
      <c r="D62" s="995"/>
      <c r="E62" s="995"/>
      <c r="F62" s="995"/>
      <c r="G62" s="995"/>
      <c r="H62" s="995"/>
      <c r="I62" s="995"/>
      <c r="J62" s="995"/>
      <c r="K62" s="995"/>
      <c r="L62" s="995"/>
      <c r="M62" s="995"/>
      <c r="N62" s="995"/>
      <c r="O62" s="995"/>
      <c r="P62" s="995"/>
      <c r="Q62" s="939"/>
      <c r="R62" s="811"/>
      <c r="AY62" s="845"/>
      <c r="AZ62" s="845"/>
      <c r="BA62" s="845"/>
      <c r="BB62" s="845"/>
      <c r="BC62" s="845"/>
      <c r="BD62" s="714"/>
      <c r="BE62" s="714"/>
      <c r="BF62" s="714"/>
      <c r="BG62" s="845"/>
      <c r="BH62" s="845"/>
      <c r="BI62" s="845"/>
      <c r="BJ62" s="201"/>
    </row>
    <row r="63" spans="1:74" ht="12.75" x14ac:dyDescent="0.2">
      <c r="A63" s="158"/>
      <c r="B63" s="938" t="s">
        <v>492</v>
      </c>
      <c r="C63" s="939"/>
      <c r="D63" s="939"/>
      <c r="E63" s="939"/>
      <c r="F63" s="939"/>
      <c r="G63" s="939"/>
      <c r="H63" s="939"/>
      <c r="I63" s="939"/>
      <c r="J63" s="939"/>
      <c r="K63" s="939"/>
      <c r="L63" s="939"/>
      <c r="M63" s="939"/>
      <c r="N63" s="939"/>
      <c r="O63" s="939"/>
      <c r="P63" s="939"/>
      <c r="Q63" s="939"/>
      <c r="R63" s="811"/>
      <c r="BK63" s="133"/>
      <c r="BL63" s="133"/>
      <c r="BM63" s="133"/>
      <c r="BN63" s="133"/>
      <c r="BO63" s="133"/>
      <c r="BP63" s="133"/>
      <c r="BQ63" s="133"/>
      <c r="BR63" s="133"/>
      <c r="BS63" s="133"/>
      <c r="BT63" s="133"/>
      <c r="BU63" s="133"/>
      <c r="BV63" s="133"/>
    </row>
    <row r="64" spans="1:74" ht="12.75" x14ac:dyDescent="0.2">
      <c r="A64" s="158"/>
      <c r="B64" s="919" t="s">
        <v>1458</v>
      </c>
      <c r="C64" s="939"/>
      <c r="D64" s="939"/>
      <c r="E64" s="939"/>
      <c r="F64" s="939"/>
      <c r="G64" s="939"/>
      <c r="H64" s="939"/>
      <c r="I64" s="939"/>
      <c r="J64" s="939"/>
      <c r="K64" s="939"/>
      <c r="L64" s="939"/>
      <c r="M64" s="939"/>
      <c r="N64" s="939"/>
      <c r="O64" s="939"/>
      <c r="P64" s="939"/>
      <c r="Q64" s="939"/>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BB30" sqref="BB30"/>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6" customWidth="1"/>
    <col min="56" max="58" width="6.5703125" style="715" customWidth="1"/>
    <col min="59" max="61" width="6.5703125" style="846" customWidth="1"/>
    <col min="62" max="62" width="6.5703125" style="132" customWidth="1"/>
    <col min="63" max="74" width="6.5703125" style="95" customWidth="1"/>
    <col min="75" max="16384" width="9.5703125" style="95"/>
  </cols>
  <sheetData>
    <row r="1" spans="1:74" ht="13.35" customHeight="1" x14ac:dyDescent="0.2">
      <c r="A1" s="901" t="s">
        <v>479</v>
      </c>
      <c r="B1" s="1038" t="s">
        <v>749</v>
      </c>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row>
    <row r="2" spans="1:74" s="96" customFormat="1" ht="13.35" customHeight="1" x14ac:dyDescent="0.2">
      <c r="A2" s="902"/>
      <c r="B2" s="296" t="str">
        <f>"U.S. Energy Information Administration  |  Short-Term Energy Outlook  - "&amp;Dates!D1</f>
        <v>U.S. Energy Information Administration  |  Short-Term Energy Outlook  - January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ht="11.25"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896"/>
      <c r="AZ5" s="896"/>
      <c r="BA5" s="896"/>
      <c r="BB5" s="533"/>
      <c r="BC5" s="896"/>
      <c r="BD5" s="897"/>
      <c r="BE5" s="897"/>
      <c r="BF5" s="897"/>
      <c r="BG5" s="897"/>
      <c r="BH5" s="897"/>
      <c r="BI5" s="897"/>
      <c r="BJ5" s="533"/>
      <c r="BK5" s="533"/>
      <c r="BL5" s="533"/>
      <c r="BM5" s="533"/>
      <c r="BN5" s="533"/>
      <c r="BO5" s="533"/>
      <c r="BP5" s="533"/>
      <c r="BQ5" s="533"/>
      <c r="BR5" s="533"/>
      <c r="BS5" s="533"/>
      <c r="BT5" s="533"/>
      <c r="BU5" s="533"/>
      <c r="BV5" s="533"/>
    </row>
    <row r="6" spans="1:74" ht="11.1" customHeight="1" x14ac:dyDescent="0.2">
      <c r="A6" s="6" t="s">
        <v>284</v>
      </c>
      <c r="B6" s="536" t="s">
        <v>1154</v>
      </c>
      <c r="C6" s="386">
        <v>914.18136145000005</v>
      </c>
      <c r="D6" s="386">
        <v>711.94833312000003</v>
      </c>
      <c r="E6" s="386">
        <v>524.62140565000004</v>
      </c>
      <c r="F6" s="386">
        <v>341.62299714</v>
      </c>
      <c r="G6" s="386">
        <v>122.27512939</v>
      </c>
      <c r="H6" s="386">
        <v>25.906265013999999</v>
      </c>
      <c r="I6" s="386">
        <v>3.6306086308999999</v>
      </c>
      <c r="J6" s="386">
        <v>5.8151096288000002</v>
      </c>
      <c r="K6" s="386">
        <v>44.433335556999999</v>
      </c>
      <c r="L6" s="386">
        <v>257.47617258999998</v>
      </c>
      <c r="M6" s="386">
        <v>511.09704962000001</v>
      </c>
      <c r="N6" s="386">
        <v>780.81939923000004</v>
      </c>
      <c r="O6" s="386">
        <v>714.93977522</v>
      </c>
      <c r="P6" s="386">
        <v>621.23824919000003</v>
      </c>
      <c r="Q6" s="386">
        <v>585.31849957999998</v>
      </c>
      <c r="R6" s="386">
        <v>297.32383124</v>
      </c>
      <c r="S6" s="386">
        <v>144.70757259999999</v>
      </c>
      <c r="T6" s="386">
        <v>42.918999986000003</v>
      </c>
      <c r="U6" s="386">
        <v>4.7386799197</v>
      </c>
      <c r="V6" s="386">
        <v>9.7173214580000007</v>
      </c>
      <c r="W6" s="386">
        <v>45.640318811</v>
      </c>
      <c r="X6" s="386">
        <v>206.56091867999999</v>
      </c>
      <c r="Y6" s="386">
        <v>504.56467063000002</v>
      </c>
      <c r="Z6" s="386">
        <v>623.90224531000001</v>
      </c>
      <c r="AA6" s="386">
        <v>840.13162020000004</v>
      </c>
      <c r="AB6" s="386">
        <v>575.90514351000002</v>
      </c>
      <c r="AC6" s="386">
        <v>489.09586497999999</v>
      </c>
      <c r="AD6" s="386">
        <v>281.42683012999998</v>
      </c>
      <c r="AE6" s="386">
        <v>113.80069669</v>
      </c>
      <c r="AF6" s="386">
        <v>19.664518108999999</v>
      </c>
      <c r="AG6" s="386">
        <v>4.0314905801999998</v>
      </c>
      <c r="AH6" s="386">
        <v>9.0901734971000003</v>
      </c>
      <c r="AI6" s="386">
        <v>37.228309393000004</v>
      </c>
      <c r="AJ6" s="386">
        <v>186.39956483</v>
      </c>
      <c r="AK6" s="386">
        <v>429.70512516999997</v>
      </c>
      <c r="AL6" s="386">
        <v>704.38308916999995</v>
      </c>
      <c r="AM6" s="386">
        <v>946.90861027000005</v>
      </c>
      <c r="AN6" s="386">
        <v>686.26889889999995</v>
      </c>
      <c r="AO6" s="386">
        <v>470.12421848999998</v>
      </c>
      <c r="AP6" s="386">
        <v>278.97730653000002</v>
      </c>
      <c r="AQ6" s="386">
        <v>136.11461818000001</v>
      </c>
      <c r="AR6" s="386">
        <v>19.787899600999999</v>
      </c>
      <c r="AS6" s="386">
        <v>4.1197794590000001</v>
      </c>
      <c r="AT6" s="386">
        <v>10.72733285</v>
      </c>
      <c r="AU6" s="386">
        <v>39.580478088</v>
      </c>
      <c r="AV6" s="386">
        <v>214.97136664999999</v>
      </c>
      <c r="AW6" s="386">
        <v>460.50431884</v>
      </c>
      <c r="AX6" s="386">
        <v>751.63708409000003</v>
      </c>
      <c r="AY6" s="358">
        <v>784.58662232999995</v>
      </c>
      <c r="AZ6" s="358">
        <v>643.89412956000001</v>
      </c>
      <c r="BA6" s="358">
        <v>525.44324816000005</v>
      </c>
      <c r="BB6" s="358">
        <v>298.01860998000001</v>
      </c>
      <c r="BC6" s="358">
        <v>134.60480559000001</v>
      </c>
      <c r="BD6" s="358">
        <v>30.996860180999999</v>
      </c>
      <c r="BE6" s="358">
        <v>7.2449837199999996</v>
      </c>
      <c r="BF6" s="358">
        <v>11.084892688</v>
      </c>
      <c r="BG6" s="358">
        <v>54.984872625000001</v>
      </c>
      <c r="BH6" s="358">
        <v>235.78767475999999</v>
      </c>
      <c r="BI6" s="358">
        <v>477.03235632000002</v>
      </c>
      <c r="BJ6" s="358">
        <v>710.98886582</v>
      </c>
      <c r="BK6" s="358">
        <v>787.04105660000005</v>
      </c>
      <c r="BL6" s="358">
        <v>640.86899216999996</v>
      </c>
      <c r="BM6" s="358">
        <v>522.92101113000001</v>
      </c>
      <c r="BN6" s="358">
        <v>296.60627538</v>
      </c>
      <c r="BO6" s="358">
        <v>133.99460146000001</v>
      </c>
      <c r="BP6" s="358">
        <v>30.908280413</v>
      </c>
      <c r="BQ6" s="358">
        <v>7.2314833451</v>
      </c>
      <c r="BR6" s="358">
        <v>11.052419406</v>
      </c>
      <c r="BS6" s="358">
        <v>54.772259261000002</v>
      </c>
      <c r="BT6" s="358">
        <v>234.71661136</v>
      </c>
      <c r="BU6" s="358">
        <v>474.87606513999998</v>
      </c>
      <c r="BV6" s="358">
        <v>707.75639348000004</v>
      </c>
    </row>
    <row r="7" spans="1:74" ht="11.1" customHeight="1" x14ac:dyDescent="0.2">
      <c r="A7" s="6" t="s">
        <v>43</v>
      </c>
      <c r="B7" s="761" t="s">
        <v>1008</v>
      </c>
      <c r="C7" s="386">
        <v>1302.8465275999999</v>
      </c>
      <c r="D7" s="386">
        <v>993.63544907000005</v>
      </c>
      <c r="E7" s="386">
        <v>840.83390502999998</v>
      </c>
      <c r="F7" s="386">
        <v>543.77245384000003</v>
      </c>
      <c r="G7" s="386">
        <v>186.81904084999999</v>
      </c>
      <c r="H7" s="386">
        <v>53.314444823999999</v>
      </c>
      <c r="I7" s="386">
        <v>2.9959603983999998</v>
      </c>
      <c r="J7" s="386">
        <v>3.4607944261000001</v>
      </c>
      <c r="K7" s="386">
        <v>108.01065534</v>
      </c>
      <c r="L7" s="386">
        <v>386.30405098</v>
      </c>
      <c r="M7" s="386">
        <v>613.49936556</v>
      </c>
      <c r="N7" s="386">
        <v>982.56180270000004</v>
      </c>
      <c r="O7" s="386">
        <v>925.57166153000003</v>
      </c>
      <c r="P7" s="386">
        <v>940.17982601999995</v>
      </c>
      <c r="Q7" s="386">
        <v>850.32459330999995</v>
      </c>
      <c r="R7" s="386">
        <v>467.91429141999998</v>
      </c>
      <c r="S7" s="386">
        <v>282.74962025000002</v>
      </c>
      <c r="T7" s="386">
        <v>69.095519545000002</v>
      </c>
      <c r="U7" s="386">
        <v>1.1578896891999999</v>
      </c>
      <c r="V7" s="386">
        <v>24.628431572</v>
      </c>
      <c r="W7" s="386">
        <v>65.569199714999996</v>
      </c>
      <c r="X7" s="386">
        <v>288.66043212</v>
      </c>
      <c r="Y7" s="386">
        <v>788.40661868999996</v>
      </c>
      <c r="Z7" s="386">
        <v>853.44986848999997</v>
      </c>
      <c r="AA7" s="386">
        <v>1088.1273894999999</v>
      </c>
      <c r="AB7" s="386">
        <v>915.17796546</v>
      </c>
      <c r="AC7" s="386">
        <v>761.07859055999995</v>
      </c>
      <c r="AD7" s="386">
        <v>543.56214948000002</v>
      </c>
      <c r="AE7" s="386">
        <v>191.12931950999999</v>
      </c>
      <c r="AF7" s="386">
        <v>17.134330245000001</v>
      </c>
      <c r="AG7" s="386">
        <v>0.62491885920000001</v>
      </c>
      <c r="AH7" s="386">
        <v>16.629441753999998</v>
      </c>
      <c r="AI7" s="386">
        <v>94.566432102999997</v>
      </c>
      <c r="AJ7" s="386">
        <v>382.84382406999998</v>
      </c>
      <c r="AK7" s="386">
        <v>607.16135634</v>
      </c>
      <c r="AL7" s="386">
        <v>1061.2471797999999</v>
      </c>
      <c r="AM7" s="386">
        <v>1249.2621478000001</v>
      </c>
      <c r="AN7" s="386">
        <v>1074.0158547999999</v>
      </c>
      <c r="AO7" s="386">
        <v>792.59879774000001</v>
      </c>
      <c r="AP7" s="386">
        <v>513.48524193000003</v>
      </c>
      <c r="AQ7" s="386">
        <v>229.56786034000001</v>
      </c>
      <c r="AR7" s="386">
        <v>26.088919928999999</v>
      </c>
      <c r="AS7" s="386">
        <v>1.6463472345000001</v>
      </c>
      <c r="AT7" s="386">
        <v>27.348978590000002</v>
      </c>
      <c r="AU7" s="386">
        <v>90.923087959</v>
      </c>
      <c r="AV7" s="386">
        <v>379.82821934999998</v>
      </c>
      <c r="AW7" s="386">
        <v>753.72833453999999</v>
      </c>
      <c r="AX7" s="386">
        <v>1180.7704272999999</v>
      </c>
      <c r="AY7" s="358">
        <v>1197.2954589999999</v>
      </c>
      <c r="AZ7" s="358">
        <v>957.12196039000003</v>
      </c>
      <c r="BA7" s="358">
        <v>846.11974552000004</v>
      </c>
      <c r="BB7" s="358">
        <v>519.55978889000005</v>
      </c>
      <c r="BC7" s="358">
        <v>244.83388384</v>
      </c>
      <c r="BD7" s="358">
        <v>47.126903720999998</v>
      </c>
      <c r="BE7" s="358">
        <v>7.9502590558000001</v>
      </c>
      <c r="BF7" s="358">
        <v>17.157036247000001</v>
      </c>
      <c r="BG7" s="358">
        <v>103.66365471</v>
      </c>
      <c r="BH7" s="358">
        <v>395.81636193999998</v>
      </c>
      <c r="BI7" s="358">
        <v>663.12587182000004</v>
      </c>
      <c r="BJ7" s="358">
        <v>953.56995532999997</v>
      </c>
      <c r="BK7" s="358">
        <v>1112.3373783</v>
      </c>
      <c r="BL7" s="358">
        <v>953.29495501999997</v>
      </c>
      <c r="BM7" s="358">
        <v>842.74006497000005</v>
      </c>
      <c r="BN7" s="358">
        <v>517.49724550999997</v>
      </c>
      <c r="BO7" s="358">
        <v>243.87761236</v>
      </c>
      <c r="BP7" s="358">
        <v>46.957009049</v>
      </c>
      <c r="BQ7" s="358">
        <v>7.9255993346000002</v>
      </c>
      <c r="BR7" s="358">
        <v>17.100024459</v>
      </c>
      <c r="BS7" s="358">
        <v>103.27929225</v>
      </c>
      <c r="BT7" s="358">
        <v>394.25793565999999</v>
      </c>
      <c r="BU7" s="358">
        <v>660.48285453999995</v>
      </c>
      <c r="BV7" s="358">
        <v>949.76030415000002</v>
      </c>
    </row>
    <row r="8" spans="1:74" ht="11.1" customHeight="1" x14ac:dyDescent="0.2">
      <c r="A8" s="6" t="s">
        <v>44</v>
      </c>
      <c r="B8" s="761" t="s">
        <v>1009</v>
      </c>
      <c r="C8" s="386">
        <v>1242.2811816999999</v>
      </c>
      <c r="D8" s="386">
        <v>932.53739101999997</v>
      </c>
      <c r="E8" s="386">
        <v>758.35188818999995</v>
      </c>
      <c r="F8" s="386">
        <v>494.64814661000003</v>
      </c>
      <c r="G8" s="386">
        <v>145.74425445</v>
      </c>
      <c r="H8" s="386">
        <v>27.060358392000001</v>
      </c>
      <c r="I8" s="386">
        <v>1.7166652408</v>
      </c>
      <c r="J8" s="386">
        <v>3.4224505289999998</v>
      </c>
      <c r="K8" s="386">
        <v>67.349914373000004</v>
      </c>
      <c r="L8" s="386">
        <v>393.38561267</v>
      </c>
      <c r="M8" s="386">
        <v>588.39503894999996</v>
      </c>
      <c r="N8" s="386">
        <v>980.40596046999997</v>
      </c>
      <c r="O8" s="386">
        <v>843.05915324</v>
      </c>
      <c r="P8" s="386">
        <v>813.74453940000001</v>
      </c>
      <c r="Q8" s="386">
        <v>794.44997965000005</v>
      </c>
      <c r="R8" s="386">
        <v>367.24592027</v>
      </c>
      <c r="S8" s="386">
        <v>241.39107335</v>
      </c>
      <c r="T8" s="386">
        <v>44.027052382999997</v>
      </c>
      <c r="U8" s="386">
        <v>1.2455370905000001</v>
      </c>
      <c r="V8" s="386">
        <v>12.803656221000001</v>
      </c>
      <c r="W8" s="386">
        <v>57.235848222000001</v>
      </c>
      <c r="X8" s="386">
        <v>272.60198252999999</v>
      </c>
      <c r="Y8" s="386">
        <v>714.66121701999998</v>
      </c>
      <c r="Z8" s="386">
        <v>789.61153951999995</v>
      </c>
      <c r="AA8" s="386">
        <v>1021.882493</v>
      </c>
      <c r="AB8" s="386">
        <v>832.99036336999995</v>
      </c>
      <c r="AC8" s="386">
        <v>671.20150581999997</v>
      </c>
      <c r="AD8" s="386">
        <v>432.11589041000002</v>
      </c>
      <c r="AE8" s="386">
        <v>128.46022316</v>
      </c>
      <c r="AF8" s="386">
        <v>9.0048663932000004</v>
      </c>
      <c r="AG8" s="386">
        <v>1.2439803779</v>
      </c>
      <c r="AH8" s="386">
        <v>7.6111295990999999</v>
      </c>
      <c r="AI8" s="386">
        <v>61.696177396000003</v>
      </c>
      <c r="AJ8" s="386">
        <v>306.76451592000001</v>
      </c>
      <c r="AK8" s="386">
        <v>552.79220196999995</v>
      </c>
      <c r="AL8" s="386">
        <v>1001.3376586000001</v>
      </c>
      <c r="AM8" s="386">
        <v>1220.6738625999999</v>
      </c>
      <c r="AN8" s="386">
        <v>972.60965433000001</v>
      </c>
      <c r="AO8" s="386">
        <v>672.55227759000002</v>
      </c>
      <c r="AP8" s="386">
        <v>421.64030552000003</v>
      </c>
      <c r="AQ8" s="386">
        <v>191.33054605999999</v>
      </c>
      <c r="AR8" s="386">
        <v>10.054822506000001</v>
      </c>
      <c r="AS8" s="386">
        <v>1E-10</v>
      </c>
      <c r="AT8" s="386">
        <v>16.226776868000002</v>
      </c>
      <c r="AU8" s="386">
        <v>54.605637340999998</v>
      </c>
      <c r="AV8" s="386">
        <v>335.30899711000001</v>
      </c>
      <c r="AW8" s="386">
        <v>683.86514679000004</v>
      </c>
      <c r="AX8" s="386">
        <v>1104.5731205</v>
      </c>
      <c r="AY8" s="358">
        <v>1099.3149364000001</v>
      </c>
      <c r="AZ8" s="358">
        <v>888.25091124999994</v>
      </c>
      <c r="BA8" s="358">
        <v>767.81444586999999</v>
      </c>
      <c r="BB8" s="358">
        <v>438.53912471000001</v>
      </c>
      <c r="BC8" s="358">
        <v>186.25669597000001</v>
      </c>
      <c r="BD8" s="358">
        <v>23.391964170000001</v>
      </c>
      <c r="BE8" s="358">
        <v>4.2138781157</v>
      </c>
      <c r="BF8" s="358">
        <v>9.6340133666999996</v>
      </c>
      <c r="BG8" s="358">
        <v>70.995047353000004</v>
      </c>
      <c r="BH8" s="358">
        <v>338.60033370999997</v>
      </c>
      <c r="BI8" s="358">
        <v>612.79497433999995</v>
      </c>
      <c r="BJ8" s="358">
        <v>889.93841039999995</v>
      </c>
      <c r="BK8" s="358">
        <v>1037.9845542999999</v>
      </c>
      <c r="BL8" s="358">
        <v>884.66895310999996</v>
      </c>
      <c r="BM8" s="358">
        <v>764.70218535000004</v>
      </c>
      <c r="BN8" s="358">
        <v>436.73778506999997</v>
      </c>
      <c r="BO8" s="358">
        <v>185.48270445</v>
      </c>
      <c r="BP8" s="358">
        <v>23.288715004</v>
      </c>
      <c r="BQ8" s="358">
        <v>4.1951588307999996</v>
      </c>
      <c r="BR8" s="358">
        <v>9.5921609892999999</v>
      </c>
      <c r="BS8" s="358">
        <v>70.698974700999997</v>
      </c>
      <c r="BT8" s="358">
        <v>337.23487806000003</v>
      </c>
      <c r="BU8" s="358">
        <v>610.33706744000006</v>
      </c>
      <c r="BV8" s="358">
        <v>886.36946264000005</v>
      </c>
    </row>
    <row r="9" spans="1:74" ht="11.1" customHeight="1" x14ac:dyDescent="0.2">
      <c r="A9" s="6" t="s">
        <v>45</v>
      </c>
      <c r="B9" s="761" t="s">
        <v>1010</v>
      </c>
      <c r="C9" s="386">
        <v>1391.4426989000001</v>
      </c>
      <c r="D9" s="386">
        <v>1084.3952019000001</v>
      </c>
      <c r="E9" s="386">
        <v>790.98242637999999</v>
      </c>
      <c r="F9" s="386">
        <v>567.15237943</v>
      </c>
      <c r="G9" s="386">
        <v>159.4376843</v>
      </c>
      <c r="H9" s="386">
        <v>26.035990689999998</v>
      </c>
      <c r="I9" s="386">
        <v>3.4251328731999999</v>
      </c>
      <c r="J9" s="386">
        <v>13.615232568</v>
      </c>
      <c r="K9" s="386">
        <v>82.045234514000001</v>
      </c>
      <c r="L9" s="386">
        <v>425.39014179999998</v>
      </c>
      <c r="M9" s="386">
        <v>694.65254448999997</v>
      </c>
      <c r="N9" s="386">
        <v>1105.4279681</v>
      </c>
      <c r="O9" s="386">
        <v>998.48798062000003</v>
      </c>
      <c r="P9" s="386">
        <v>880.91584734000003</v>
      </c>
      <c r="Q9" s="386">
        <v>848.97584539000002</v>
      </c>
      <c r="R9" s="386">
        <v>441.65033442999999</v>
      </c>
      <c r="S9" s="386">
        <v>215.87070965999999</v>
      </c>
      <c r="T9" s="386">
        <v>43.481613283000002</v>
      </c>
      <c r="U9" s="386">
        <v>5.9572187980000004</v>
      </c>
      <c r="V9" s="386">
        <v>20.829677778000001</v>
      </c>
      <c r="W9" s="386">
        <v>67.213807126000006</v>
      </c>
      <c r="X9" s="386">
        <v>337.26655712000002</v>
      </c>
      <c r="Y9" s="386">
        <v>735.55483045000005</v>
      </c>
      <c r="Z9" s="386">
        <v>825.58686350999994</v>
      </c>
      <c r="AA9" s="386">
        <v>1192.0205390000001</v>
      </c>
      <c r="AB9" s="386">
        <v>774.94965762000004</v>
      </c>
      <c r="AC9" s="386">
        <v>689.57224789999998</v>
      </c>
      <c r="AD9" s="386">
        <v>392.81898348999999</v>
      </c>
      <c r="AE9" s="386">
        <v>134.03632476999999</v>
      </c>
      <c r="AF9" s="386">
        <v>19.319931027999999</v>
      </c>
      <c r="AG9" s="386">
        <v>7.1071202695000002</v>
      </c>
      <c r="AH9" s="386">
        <v>13.149318417</v>
      </c>
      <c r="AI9" s="386">
        <v>47.446655481999997</v>
      </c>
      <c r="AJ9" s="386">
        <v>292.29092460999999</v>
      </c>
      <c r="AK9" s="386">
        <v>593.92617184999995</v>
      </c>
      <c r="AL9" s="386">
        <v>1030.882337</v>
      </c>
      <c r="AM9" s="386">
        <v>1358.8482011999999</v>
      </c>
      <c r="AN9" s="386">
        <v>1076.4413701999999</v>
      </c>
      <c r="AO9" s="386">
        <v>677.49923650000005</v>
      </c>
      <c r="AP9" s="386">
        <v>456.15701215000001</v>
      </c>
      <c r="AQ9" s="386">
        <v>247.66580127</v>
      </c>
      <c r="AR9" s="386">
        <v>17.335895861000001</v>
      </c>
      <c r="AS9" s="386">
        <v>1.7665938319000001</v>
      </c>
      <c r="AT9" s="386">
        <v>21.473232373999998</v>
      </c>
      <c r="AU9" s="386">
        <v>64.504090890000001</v>
      </c>
      <c r="AV9" s="386">
        <v>304.69331572999999</v>
      </c>
      <c r="AW9" s="386">
        <v>739.79602989</v>
      </c>
      <c r="AX9" s="386">
        <v>1192.6419132999999</v>
      </c>
      <c r="AY9" s="358">
        <v>1174.2449064</v>
      </c>
      <c r="AZ9" s="358">
        <v>973.70838695999998</v>
      </c>
      <c r="BA9" s="358">
        <v>797.60668126999997</v>
      </c>
      <c r="BB9" s="358">
        <v>452.17640231000001</v>
      </c>
      <c r="BC9" s="358">
        <v>201.82504925999999</v>
      </c>
      <c r="BD9" s="358">
        <v>33.522021338000002</v>
      </c>
      <c r="BE9" s="358">
        <v>8.2381581552000007</v>
      </c>
      <c r="BF9" s="358">
        <v>18.924008182000001</v>
      </c>
      <c r="BG9" s="358">
        <v>90.948609066000003</v>
      </c>
      <c r="BH9" s="358">
        <v>373.21694245999998</v>
      </c>
      <c r="BI9" s="358">
        <v>696.96410218000005</v>
      </c>
      <c r="BJ9" s="358">
        <v>1017.5385794</v>
      </c>
      <c r="BK9" s="358">
        <v>1167.7931550999999</v>
      </c>
      <c r="BL9" s="358">
        <v>970.53610975000004</v>
      </c>
      <c r="BM9" s="358">
        <v>795.01682707999998</v>
      </c>
      <c r="BN9" s="358">
        <v>450.71511518</v>
      </c>
      <c r="BO9" s="358">
        <v>201.17910424999999</v>
      </c>
      <c r="BP9" s="358">
        <v>33.420813887000001</v>
      </c>
      <c r="BQ9" s="358">
        <v>8.2157047934000005</v>
      </c>
      <c r="BR9" s="358">
        <v>18.867417286999999</v>
      </c>
      <c r="BS9" s="358">
        <v>90.668381933999996</v>
      </c>
      <c r="BT9" s="358">
        <v>372.01415271000002</v>
      </c>
      <c r="BU9" s="358">
        <v>694.69427142999996</v>
      </c>
      <c r="BV9" s="358">
        <v>1014.2116146</v>
      </c>
    </row>
    <row r="10" spans="1:74" ht="11.1" customHeight="1" x14ac:dyDescent="0.2">
      <c r="A10" s="6" t="s">
        <v>46</v>
      </c>
      <c r="B10" s="761" t="s">
        <v>1011</v>
      </c>
      <c r="C10" s="386">
        <v>1442.0525881999999</v>
      </c>
      <c r="D10" s="386">
        <v>1194.2541771000001</v>
      </c>
      <c r="E10" s="386">
        <v>847.38116986</v>
      </c>
      <c r="F10" s="386">
        <v>577.62816308000004</v>
      </c>
      <c r="G10" s="386">
        <v>184.66299864000001</v>
      </c>
      <c r="H10" s="386">
        <v>29.600440601999999</v>
      </c>
      <c r="I10" s="386">
        <v>9.1582806801000007</v>
      </c>
      <c r="J10" s="386">
        <v>18.216093515000001</v>
      </c>
      <c r="K10" s="386">
        <v>83.950782613000001</v>
      </c>
      <c r="L10" s="386">
        <v>404.99835999999999</v>
      </c>
      <c r="M10" s="386">
        <v>825.15988516000004</v>
      </c>
      <c r="N10" s="386">
        <v>1288.9163923000001</v>
      </c>
      <c r="O10" s="386">
        <v>1182.7905873</v>
      </c>
      <c r="P10" s="386">
        <v>1031.1129080000001</v>
      </c>
      <c r="Q10" s="386">
        <v>955.87142542000004</v>
      </c>
      <c r="R10" s="386">
        <v>487.60885388999998</v>
      </c>
      <c r="S10" s="386">
        <v>144.67276140000001</v>
      </c>
      <c r="T10" s="386">
        <v>22.449442757</v>
      </c>
      <c r="U10" s="386">
        <v>17.120380837999999</v>
      </c>
      <c r="V10" s="386">
        <v>16.507224426000001</v>
      </c>
      <c r="W10" s="386">
        <v>57.843420668</v>
      </c>
      <c r="X10" s="386">
        <v>359.83768211</v>
      </c>
      <c r="Y10" s="386">
        <v>744.44859168000005</v>
      </c>
      <c r="Z10" s="386">
        <v>903.3825683</v>
      </c>
      <c r="AA10" s="386">
        <v>1340.8256234999999</v>
      </c>
      <c r="AB10" s="386">
        <v>760.40901199999996</v>
      </c>
      <c r="AC10" s="386">
        <v>737.66466366999998</v>
      </c>
      <c r="AD10" s="386">
        <v>397.85806245999999</v>
      </c>
      <c r="AE10" s="386">
        <v>164.11154160999999</v>
      </c>
      <c r="AF10" s="386">
        <v>35.259723387000001</v>
      </c>
      <c r="AG10" s="386">
        <v>12.232928784</v>
      </c>
      <c r="AH10" s="386">
        <v>21.614265759999999</v>
      </c>
      <c r="AI10" s="386">
        <v>53.924732808000002</v>
      </c>
      <c r="AJ10" s="386">
        <v>267.69674691</v>
      </c>
      <c r="AK10" s="386">
        <v>699.36558645000002</v>
      </c>
      <c r="AL10" s="386">
        <v>1082.3773759999999</v>
      </c>
      <c r="AM10" s="386">
        <v>1406.0938060000001</v>
      </c>
      <c r="AN10" s="386">
        <v>1197.6477537000001</v>
      </c>
      <c r="AO10" s="386">
        <v>669.65177943000003</v>
      </c>
      <c r="AP10" s="386">
        <v>437.46947695</v>
      </c>
      <c r="AQ10" s="386">
        <v>200.83395082000001</v>
      </c>
      <c r="AR10" s="386">
        <v>34.528946058000002</v>
      </c>
      <c r="AS10" s="386">
        <v>8.6194790139999995</v>
      </c>
      <c r="AT10" s="386">
        <v>23.432144661999999</v>
      </c>
      <c r="AU10" s="386">
        <v>66.867375198000005</v>
      </c>
      <c r="AV10" s="386">
        <v>271.78822071000002</v>
      </c>
      <c r="AW10" s="386">
        <v>699.45543862</v>
      </c>
      <c r="AX10" s="386">
        <v>1182.9455204000001</v>
      </c>
      <c r="AY10" s="358">
        <v>1216.6295915000001</v>
      </c>
      <c r="AZ10" s="358">
        <v>1029.6824655</v>
      </c>
      <c r="BA10" s="358">
        <v>809.20972359999996</v>
      </c>
      <c r="BB10" s="358">
        <v>452.64691976</v>
      </c>
      <c r="BC10" s="358">
        <v>198.80479700999999</v>
      </c>
      <c r="BD10" s="358">
        <v>41.460781732999997</v>
      </c>
      <c r="BE10" s="358">
        <v>14.163408284999999</v>
      </c>
      <c r="BF10" s="358">
        <v>24.777498857000001</v>
      </c>
      <c r="BG10" s="358">
        <v>112.0358437</v>
      </c>
      <c r="BH10" s="358">
        <v>403.50067747999998</v>
      </c>
      <c r="BI10" s="358">
        <v>770.82947173000002</v>
      </c>
      <c r="BJ10" s="358">
        <v>1132.9781012999999</v>
      </c>
      <c r="BK10" s="358">
        <v>1270.1600859</v>
      </c>
      <c r="BL10" s="358">
        <v>1027.6657502999999</v>
      </c>
      <c r="BM10" s="358">
        <v>807.66830141000003</v>
      </c>
      <c r="BN10" s="358">
        <v>451.83898024000001</v>
      </c>
      <c r="BO10" s="358">
        <v>198.48416786999999</v>
      </c>
      <c r="BP10" s="358">
        <v>41.415532818000003</v>
      </c>
      <c r="BQ10" s="358">
        <v>14.149661644</v>
      </c>
      <c r="BR10" s="358">
        <v>24.745755526</v>
      </c>
      <c r="BS10" s="358">
        <v>111.86738158</v>
      </c>
      <c r="BT10" s="358">
        <v>402.78795282999999</v>
      </c>
      <c r="BU10" s="358">
        <v>769.34789368999998</v>
      </c>
      <c r="BV10" s="358">
        <v>1130.7433845999999</v>
      </c>
    </row>
    <row r="11" spans="1:74" ht="11.1" customHeight="1" x14ac:dyDescent="0.2">
      <c r="A11" s="6" t="s">
        <v>193</v>
      </c>
      <c r="B11" s="761" t="s">
        <v>1067</v>
      </c>
      <c r="C11" s="386">
        <v>644.13629331000004</v>
      </c>
      <c r="D11" s="386">
        <v>411.61212115000001</v>
      </c>
      <c r="E11" s="386">
        <v>285.66358144999998</v>
      </c>
      <c r="F11" s="386">
        <v>156.24675490000001</v>
      </c>
      <c r="G11" s="386">
        <v>30.864207303000001</v>
      </c>
      <c r="H11" s="386">
        <v>0.93832018012999996</v>
      </c>
      <c r="I11" s="386">
        <v>2.6139300989999999E-2</v>
      </c>
      <c r="J11" s="386">
        <v>5.2197743621999998E-2</v>
      </c>
      <c r="K11" s="386">
        <v>12.682752815000001</v>
      </c>
      <c r="L11" s="386">
        <v>176.19579676000001</v>
      </c>
      <c r="M11" s="386">
        <v>266.81354209</v>
      </c>
      <c r="N11" s="386">
        <v>535.08088078000003</v>
      </c>
      <c r="O11" s="386">
        <v>448.81065415</v>
      </c>
      <c r="P11" s="386">
        <v>306.79021155999999</v>
      </c>
      <c r="Q11" s="386">
        <v>300.75157271</v>
      </c>
      <c r="R11" s="386">
        <v>116.10120764</v>
      </c>
      <c r="S11" s="386">
        <v>64.942472045000002</v>
      </c>
      <c r="T11" s="386">
        <v>8.5228997349999993</v>
      </c>
      <c r="U11" s="386">
        <v>2.5714656246000001E-2</v>
      </c>
      <c r="V11" s="386">
        <v>0.15409906509999999</v>
      </c>
      <c r="W11" s="386">
        <v>9.3056298745999992</v>
      </c>
      <c r="X11" s="386">
        <v>110.01393883999999</v>
      </c>
      <c r="Y11" s="386">
        <v>324.58419688999999</v>
      </c>
      <c r="Z11" s="386">
        <v>452.25074554000003</v>
      </c>
      <c r="AA11" s="386">
        <v>571.97866797999995</v>
      </c>
      <c r="AB11" s="386">
        <v>403.99984334999999</v>
      </c>
      <c r="AC11" s="386">
        <v>268.78618053999998</v>
      </c>
      <c r="AD11" s="386">
        <v>111.15705702</v>
      </c>
      <c r="AE11" s="386">
        <v>23.838169624999999</v>
      </c>
      <c r="AF11" s="386">
        <v>0.74122751663999997</v>
      </c>
      <c r="AG11" s="386">
        <v>2.5346366164999998E-2</v>
      </c>
      <c r="AH11" s="386">
        <v>5.0640575950000002E-2</v>
      </c>
      <c r="AI11" s="386">
        <v>9.8277223992000007</v>
      </c>
      <c r="AJ11" s="386">
        <v>108.68420863</v>
      </c>
      <c r="AK11" s="386">
        <v>221.75072499999999</v>
      </c>
      <c r="AL11" s="386">
        <v>511.67017499999997</v>
      </c>
      <c r="AM11" s="386">
        <v>722.71982615000002</v>
      </c>
      <c r="AN11" s="386">
        <v>403.00593380999999</v>
      </c>
      <c r="AO11" s="386">
        <v>271.44781444</v>
      </c>
      <c r="AP11" s="386">
        <v>91.801915941000004</v>
      </c>
      <c r="AQ11" s="386">
        <v>37.837823258999997</v>
      </c>
      <c r="AR11" s="386">
        <v>0.51641817857000005</v>
      </c>
      <c r="AS11" s="386">
        <v>1E-10</v>
      </c>
      <c r="AT11" s="386">
        <v>1.0306440305</v>
      </c>
      <c r="AU11" s="386">
        <v>9.9141551126999996</v>
      </c>
      <c r="AV11" s="386">
        <v>131.46995611</v>
      </c>
      <c r="AW11" s="386">
        <v>300.70910057999998</v>
      </c>
      <c r="AX11" s="386">
        <v>536.10341578999999</v>
      </c>
      <c r="AY11" s="358">
        <v>509.18273518000001</v>
      </c>
      <c r="AZ11" s="358">
        <v>410.33312709</v>
      </c>
      <c r="BA11" s="358">
        <v>311.59303831</v>
      </c>
      <c r="BB11" s="358">
        <v>131.31421685000001</v>
      </c>
      <c r="BC11" s="358">
        <v>41.382513580999998</v>
      </c>
      <c r="BD11" s="358">
        <v>1.9677081858000001</v>
      </c>
      <c r="BE11" s="358">
        <v>9.1892289895999998E-2</v>
      </c>
      <c r="BF11" s="358">
        <v>0.35604293604999998</v>
      </c>
      <c r="BG11" s="358">
        <v>11.735264218999999</v>
      </c>
      <c r="BH11" s="358">
        <v>116.58444763999999</v>
      </c>
      <c r="BI11" s="358">
        <v>290.46157162999998</v>
      </c>
      <c r="BJ11" s="358">
        <v>453.05392380000001</v>
      </c>
      <c r="BK11" s="358">
        <v>521.36201985000002</v>
      </c>
      <c r="BL11" s="358">
        <v>407.29435769999998</v>
      </c>
      <c r="BM11" s="358">
        <v>309.31888583</v>
      </c>
      <c r="BN11" s="358">
        <v>130.36586027999999</v>
      </c>
      <c r="BO11" s="358">
        <v>41.076152436999998</v>
      </c>
      <c r="BP11" s="358">
        <v>1.9512752511</v>
      </c>
      <c r="BQ11" s="358">
        <v>9.0729392381000001E-2</v>
      </c>
      <c r="BR11" s="358">
        <v>0.35234506598999998</v>
      </c>
      <c r="BS11" s="358">
        <v>11.642161571000001</v>
      </c>
      <c r="BT11" s="358">
        <v>115.74972158</v>
      </c>
      <c r="BU11" s="358">
        <v>288.34147664</v>
      </c>
      <c r="BV11" s="358">
        <v>449.64598539000002</v>
      </c>
    </row>
    <row r="12" spans="1:74" ht="11.1" customHeight="1" x14ac:dyDescent="0.2">
      <c r="A12" s="6" t="s">
        <v>47</v>
      </c>
      <c r="B12" s="761" t="s">
        <v>1013</v>
      </c>
      <c r="C12" s="386">
        <v>846.84227735000002</v>
      </c>
      <c r="D12" s="386">
        <v>591.02649882000003</v>
      </c>
      <c r="E12" s="386">
        <v>387.57671750999998</v>
      </c>
      <c r="F12" s="386">
        <v>217.06351430999999</v>
      </c>
      <c r="G12" s="386">
        <v>31.849938026</v>
      </c>
      <c r="H12" s="386">
        <v>0.69157178488000004</v>
      </c>
      <c r="I12" s="386">
        <v>1E-10</v>
      </c>
      <c r="J12" s="386">
        <v>1E-10</v>
      </c>
      <c r="K12" s="386">
        <v>22.6155206</v>
      </c>
      <c r="L12" s="386">
        <v>240.36927089</v>
      </c>
      <c r="M12" s="386">
        <v>429.06111446</v>
      </c>
      <c r="N12" s="386">
        <v>671.08911574000001</v>
      </c>
      <c r="O12" s="386">
        <v>577.53576525999995</v>
      </c>
      <c r="P12" s="386">
        <v>413.48928108000001</v>
      </c>
      <c r="Q12" s="386">
        <v>398.50678723999999</v>
      </c>
      <c r="R12" s="386">
        <v>187.20014911000001</v>
      </c>
      <c r="S12" s="386">
        <v>61.881814452</v>
      </c>
      <c r="T12" s="386">
        <v>6.9414106170999998</v>
      </c>
      <c r="U12" s="386">
        <v>1E-10</v>
      </c>
      <c r="V12" s="386">
        <v>1E-10</v>
      </c>
      <c r="W12" s="386">
        <v>13.760844571</v>
      </c>
      <c r="X12" s="386">
        <v>145.58230311</v>
      </c>
      <c r="Y12" s="386">
        <v>414.84239665000001</v>
      </c>
      <c r="Z12" s="386">
        <v>598.15297513999997</v>
      </c>
      <c r="AA12" s="386">
        <v>853.79257955000003</v>
      </c>
      <c r="AB12" s="386">
        <v>449.77379967000002</v>
      </c>
      <c r="AC12" s="386">
        <v>357.99262540000001</v>
      </c>
      <c r="AD12" s="386">
        <v>139.13919509999999</v>
      </c>
      <c r="AE12" s="386">
        <v>28.465133049999999</v>
      </c>
      <c r="AF12" s="386">
        <v>0.23038034005999999</v>
      </c>
      <c r="AG12" s="386">
        <v>1E-10</v>
      </c>
      <c r="AH12" s="386">
        <v>1E-10</v>
      </c>
      <c r="AI12" s="386">
        <v>10.764836488</v>
      </c>
      <c r="AJ12" s="386">
        <v>132.77220618999999</v>
      </c>
      <c r="AK12" s="386">
        <v>273.62820628999998</v>
      </c>
      <c r="AL12" s="386">
        <v>633.14046015999998</v>
      </c>
      <c r="AM12" s="386">
        <v>939.97798879000004</v>
      </c>
      <c r="AN12" s="386">
        <v>546.82293339</v>
      </c>
      <c r="AO12" s="386">
        <v>347.85353803999999</v>
      </c>
      <c r="AP12" s="386">
        <v>118.33493786</v>
      </c>
      <c r="AQ12" s="386">
        <v>57.930159467000003</v>
      </c>
      <c r="AR12" s="386">
        <v>1E-10</v>
      </c>
      <c r="AS12" s="386">
        <v>1E-10</v>
      </c>
      <c r="AT12" s="386">
        <v>1E-10</v>
      </c>
      <c r="AU12" s="386">
        <v>12.246747280999999</v>
      </c>
      <c r="AV12" s="386">
        <v>142.64831860999999</v>
      </c>
      <c r="AW12" s="386">
        <v>388.99250913999998</v>
      </c>
      <c r="AX12" s="386">
        <v>691.12727407</v>
      </c>
      <c r="AY12" s="358">
        <v>686.92485897999995</v>
      </c>
      <c r="AZ12" s="358">
        <v>541.56437147999998</v>
      </c>
      <c r="BA12" s="358">
        <v>402.76918494</v>
      </c>
      <c r="BB12" s="358">
        <v>173.06264532</v>
      </c>
      <c r="BC12" s="358">
        <v>52.933243019000003</v>
      </c>
      <c r="BD12" s="358">
        <v>2.1465481782000002</v>
      </c>
      <c r="BE12" s="358">
        <v>0</v>
      </c>
      <c r="BF12" s="358">
        <v>0.21132919204</v>
      </c>
      <c r="BG12" s="358">
        <v>18.641006856000001</v>
      </c>
      <c r="BH12" s="358">
        <v>163.40086919000001</v>
      </c>
      <c r="BI12" s="358">
        <v>411.49027933999997</v>
      </c>
      <c r="BJ12" s="358">
        <v>624.37608795000006</v>
      </c>
      <c r="BK12" s="358">
        <v>704.41507817000002</v>
      </c>
      <c r="BL12" s="358">
        <v>538.88502444000005</v>
      </c>
      <c r="BM12" s="358">
        <v>400.81873281999998</v>
      </c>
      <c r="BN12" s="358">
        <v>172.25609707999999</v>
      </c>
      <c r="BO12" s="358">
        <v>52.709011945999997</v>
      </c>
      <c r="BP12" s="358">
        <v>2.1371409213999999</v>
      </c>
      <c r="BQ12" s="358">
        <v>0</v>
      </c>
      <c r="BR12" s="358">
        <v>0.2101759202</v>
      </c>
      <c r="BS12" s="358">
        <v>18.563020009999999</v>
      </c>
      <c r="BT12" s="358">
        <v>162.64113280999999</v>
      </c>
      <c r="BU12" s="358">
        <v>409.46404546999997</v>
      </c>
      <c r="BV12" s="358">
        <v>621.25635863000002</v>
      </c>
    </row>
    <row r="13" spans="1:74" ht="11.1" customHeight="1" x14ac:dyDescent="0.2">
      <c r="A13" s="6" t="s">
        <v>48</v>
      </c>
      <c r="B13" s="761" t="s">
        <v>1014</v>
      </c>
      <c r="C13" s="386">
        <v>578.02298183000005</v>
      </c>
      <c r="D13" s="386">
        <v>498.30969375000001</v>
      </c>
      <c r="E13" s="386">
        <v>262.56862364</v>
      </c>
      <c r="F13" s="386">
        <v>51.966639309000001</v>
      </c>
      <c r="G13" s="386">
        <v>3.8472956304000001</v>
      </c>
      <c r="H13" s="386">
        <v>1E-10</v>
      </c>
      <c r="I13" s="386">
        <v>1E-10</v>
      </c>
      <c r="J13" s="386">
        <v>7.2793765900000001E-2</v>
      </c>
      <c r="K13" s="386">
        <v>1.6656536324</v>
      </c>
      <c r="L13" s="386">
        <v>66.198097059000006</v>
      </c>
      <c r="M13" s="386">
        <v>298.12930046999998</v>
      </c>
      <c r="N13" s="386">
        <v>438.58758883000002</v>
      </c>
      <c r="O13" s="386">
        <v>401.90066211999999</v>
      </c>
      <c r="P13" s="386">
        <v>329.58902311999998</v>
      </c>
      <c r="Q13" s="386">
        <v>199.67460145000001</v>
      </c>
      <c r="R13" s="386">
        <v>85.823448252000006</v>
      </c>
      <c r="S13" s="386">
        <v>5.6928778456</v>
      </c>
      <c r="T13" s="386">
        <v>7.2256895971999996E-2</v>
      </c>
      <c r="U13" s="386">
        <v>1E-10</v>
      </c>
      <c r="V13" s="386">
        <v>1E-10</v>
      </c>
      <c r="W13" s="386">
        <v>1.1733610030999999</v>
      </c>
      <c r="X13" s="386">
        <v>47.006406054000003</v>
      </c>
      <c r="Y13" s="386">
        <v>255.61282997999999</v>
      </c>
      <c r="Z13" s="386">
        <v>391.13263818000001</v>
      </c>
      <c r="AA13" s="386">
        <v>633.77953321999996</v>
      </c>
      <c r="AB13" s="386">
        <v>254.89692062</v>
      </c>
      <c r="AC13" s="386">
        <v>185.02397539</v>
      </c>
      <c r="AD13" s="386">
        <v>45.688733382999999</v>
      </c>
      <c r="AE13" s="386">
        <v>3.2983435403999999</v>
      </c>
      <c r="AF13" s="386">
        <v>1E-10</v>
      </c>
      <c r="AG13" s="386">
        <v>1E-10</v>
      </c>
      <c r="AH13" s="386">
        <v>1E-10</v>
      </c>
      <c r="AI13" s="386">
        <v>2.0687772751</v>
      </c>
      <c r="AJ13" s="386">
        <v>17.51583651</v>
      </c>
      <c r="AK13" s="386">
        <v>153.07349536000001</v>
      </c>
      <c r="AL13" s="386">
        <v>338.48128881000002</v>
      </c>
      <c r="AM13" s="386">
        <v>660.18996564999998</v>
      </c>
      <c r="AN13" s="386">
        <v>380.83446749000001</v>
      </c>
      <c r="AO13" s="386">
        <v>150.57140656000001</v>
      </c>
      <c r="AP13" s="386">
        <v>42.127924583999999</v>
      </c>
      <c r="AQ13" s="386">
        <v>11.187360588000001</v>
      </c>
      <c r="AR13" s="386">
        <v>1E-10</v>
      </c>
      <c r="AS13" s="386">
        <v>1E-10</v>
      </c>
      <c r="AT13" s="386">
        <v>7.1251186556999996E-2</v>
      </c>
      <c r="AU13" s="386">
        <v>1.9650384090999999</v>
      </c>
      <c r="AV13" s="386">
        <v>23.097518149999999</v>
      </c>
      <c r="AW13" s="386">
        <v>145.30145066</v>
      </c>
      <c r="AX13" s="386">
        <v>391.64107827999999</v>
      </c>
      <c r="AY13" s="358">
        <v>444.44209103999998</v>
      </c>
      <c r="AZ13" s="358">
        <v>347.04030043</v>
      </c>
      <c r="BA13" s="358">
        <v>222.25881648999999</v>
      </c>
      <c r="BB13" s="358">
        <v>72.294647072000004</v>
      </c>
      <c r="BC13" s="358">
        <v>9.8005960036000008</v>
      </c>
      <c r="BD13" s="358">
        <v>0.22104688532</v>
      </c>
      <c r="BE13" s="358">
        <v>0</v>
      </c>
      <c r="BF13" s="358">
        <v>0.22090028318999999</v>
      </c>
      <c r="BG13" s="358">
        <v>4.5215007205999997</v>
      </c>
      <c r="BH13" s="358">
        <v>58.965333358999999</v>
      </c>
      <c r="BI13" s="358">
        <v>243.60973898</v>
      </c>
      <c r="BJ13" s="358">
        <v>438.44410872999998</v>
      </c>
      <c r="BK13" s="358">
        <v>489.44352684</v>
      </c>
      <c r="BL13" s="358">
        <v>345.30576522000001</v>
      </c>
      <c r="BM13" s="358">
        <v>221.12740636000001</v>
      </c>
      <c r="BN13" s="358">
        <v>71.913376915000001</v>
      </c>
      <c r="BO13" s="358">
        <v>9.7429946942000001</v>
      </c>
      <c r="BP13" s="358">
        <v>0.2193740555</v>
      </c>
      <c r="BQ13" s="358">
        <v>0</v>
      </c>
      <c r="BR13" s="358">
        <v>0.21919415803</v>
      </c>
      <c r="BS13" s="358">
        <v>4.4936604321000004</v>
      </c>
      <c r="BT13" s="358">
        <v>58.636192872999999</v>
      </c>
      <c r="BU13" s="358">
        <v>242.36102098000001</v>
      </c>
      <c r="BV13" s="358">
        <v>436.25364086000002</v>
      </c>
    </row>
    <row r="14" spans="1:74" ht="11.1" customHeight="1" x14ac:dyDescent="0.2">
      <c r="A14" s="6" t="s">
        <v>49</v>
      </c>
      <c r="B14" s="761" t="s">
        <v>1015</v>
      </c>
      <c r="C14" s="386">
        <v>887.74095731</v>
      </c>
      <c r="D14" s="386">
        <v>806.00292875000002</v>
      </c>
      <c r="E14" s="386">
        <v>608.34541453999998</v>
      </c>
      <c r="F14" s="386">
        <v>422.16825448999998</v>
      </c>
      <c r="G14" s="386">
        <v>240.42924472000001</v>
      </c>
      <c r="H14" s="386">
        <v>68.967696657999994</v>
      </c>
      <c r="I14" s="386">
        <v>6.8289194723</v>
      </c>
      <c r="J14" s="386">
        <v>11.414958359</v>
      </c>
      <c r="K14" s="386">
        <v>65.72667285</v>
      </c>
      <c r="L14" s="386">
        <v>311.16136963000002</v>
      </c>
      <c r="M14" s="386">
        <v>769.77160383</v>
      </c>
      <c r="N14" s="386">
        <v>926.22405447000006</v>
      </c>
      <c r="O14" s="386">
        <v>967.32524360000002</v>
      </c>
      <c r="P14" s="386">
        <v>830.57722721000005</v>
      </c>
      <c r="Q14" s="386">
        <v>778.27507537999998</v>
      </c>
      <c r="R14" s="386">
        <v>451.34274346000001</v>
      </c>
      <c r="S14" s="386">
        <v>184.09313824</v>
      </c>
      <c r="T14" s="386">
        <v>101.84160842</v>
      </c>
      <c r="U14" s="386">
        <v>10.760629846</v>
      </c>
      <c r="V14" s="386">
        <v>18.742200700000001</v>
      </c>
      <c r="W14" s="386">
        <v>99.185504291000001</v>
      </c>
      <c r="X14" s="386">
        <v>319.4115175</v>
      </c>
      <c r="Y14" s="386">
        <v>578.75818466999999</v>
      </c>
      <c r="Z14" s="386">
        <v>774.06050977999996</v>
      </c>
      <c r="AA14" s="386">
        <v>925.21604463000006</v>
      </c>
      <c r="AB14" s="386">
        <v>678.08312545000001</v>
      </c>
      <c r="AC14" s="386">
        <v>642.72313039999995</v>
      </c>
      <c r="AD14" s="386">
        <v>393.73659974999998</v>
      </c>
      <c r="AE14" s="386">
        <v>256.93781548999999</v>
      </c>
      <c r="AF14" s="386">
        <v>46.096928978000001</v>
      </c>
      <c r="AG14" s="386">
        <v>10.192678086000001</v>
      </c>
      <c r="AH14" s="386">
        <v>17.294469534000001</v>
      </c>
      <c r="AI14" s="386">
        <v>72.942430212000005</v>
      </c>
      <c r="AJ14" s="386">
        <v>229.21504651999999</v>
      </c>
      <c r="AK14" s="386">
        <v>680.94447443000001</v>
      </c>
      <c r="AL14" s="386">
        <v>730.48044508999999</v>
      </c>
      <c r="AM14" s="386">
        <v>1002.9669257</v>
      </c>
      <c r="AN14" s="386">
        <v>677.04874164</v>
      </c>
      <c r="AO14" s="386">
        <v>553.46296072999996</v>
      </c>
      <c r="AP14" s="386">
        <v>392.21609102000002</v>
      </c>
      <c r="AQ14" s="386">
        <v>203.74357187000001</v>
      </c>
      <c r="AR14" s="386">
        <v>55.167741317000001</v>
      </c>
      <c r="AS14" s="386">
        <v>10.668391622</v>
      </c>
      <c r="AT14" s="386">
        <v>16.594365514</v>
      </c>
      <c r="AU14" s="386">
        <v>87.597748750999997</v>
      </c>
      <c r="AV14" s="386">
        <v>308.72353119000002</v>
      </c>
      <c r="AW14" s="386">
        <v>478.34458874000001</v>
      </c>
      <c r="AX14" s="386">
        <v>658.53417363999995</v>
      </c>
      <c r="AY14" s="358">
        <v>839.21505030000003</v>
      </c>
      <c r="AZ14" s="358">
        <v>705.67551228000002</v>
      </c>
      <c r="BA14" s="358">
        <v>581.23699352999995</v>
      </c>
      <c r="BB14" s="358">
        <v>403.85602557999999</v>
      </c>
      <c r="BC14" s="358">
        <v>220.84454070000001</v>
      </c>
      <c r="BD14" s="358">
        <v>78.987485829999997</v>
      </c>
      <c r="BE14" s="358">
        <v>15.561166372000001</v>
      </c>
      <c r="BF14" s="358">
        <v>23.830590239999999</v>
      </c>
      <c r="BG14" s="358">
        <v>112.28317489</v>
      </c>
      <c r="BH14" s="358">
        <v>337.32689997</v>
      </c>
      <c r="BI14" s="358">
        <v>612.22413971000003</v>
      </c>
      <c r="BJ14" s="358">
        <v>876.89007944000002</v>
      </c>
      <c r="BK14" s="358">
        <v>864.11174043000005</v>
      </c>
      <c r="BL14" s="358">
        <v>704.50798450000002</v>
      </c>
      <c r="BM14" s="358">
        <v>580.24133181000002</v>
      </c>
      <c r="BN14" s="358">
        <v>403.15362908999998</v>
      </c>
      <c r="BO14" s="358">
        <v>220.4583902</v>
      </c>
      <c r="BP14" s="358">
        <v>78.866642534999997</v>
      </c>
      <c r="BQ14" s="358">
        <v>15.534108306</v>
      </c>
      <c r="BR14" s="358">
        <v>23.782589950999999</v>
      </c>
      <c r="BS14" s="358">
        <v>112.06752025</v>
      </c>
      <c r="BT14" s="358">
        <v>336.67295558000001</v>
      </c>
      <c r="BU14" s="358">
        <v>611.10828807999997</v>
      </c>
      <c r="BV14" s="358">
        <v>875.38640401999999</v>
      </c>
    </row>
    <row r="15" spans="1:74" ht="11.1" customHeight="1" x14ac:dyDescent="0.2">
      <c r="A15" s="6" t="s">
        <v>50</v>
      </c>
      <c r="B15" s="761" t="s">
        <v>1018</v>
      </c>
      <c r="C15" s="386">
        <v>548.51421306999998</v>
      </c>
      <c r="D15" s="386">
        <v>478.15250515000002</v>
      </c>
      <c r="E15" s="386">
        <v>401.09914665999997</v>
      </c>
      <c r="F15" s="386">
        <v>336.74604871999998</v>
      </c>
      <c r="G15" s="386">
        <v>212.4618767</v>
      </c>
      <c r="H15" s="386">
        <v>56.212862405000003</v>
      </c>
      <c r="I15" s="386">
        <v>10.480675864</v>
      </c>
      <c r="J15" s="386">
        <v>7.7150534259999999</v>
      </c>
      <c r="K15" s="386">
        <v>30.829634426999998</v>
      </c>
      <c r="L15" s="386">
        <v>140.00051683000001</v>
      </c>
      <c r="M15" s="386">
        <v>516.29722618999995</v>
      </c>
      <c r="N15" s="386">
        <v>626.60648621999997</v>
      </c>
      <c r="O15" s="386">
        <v>629.32227725999996</v>
      </c>
      <c r="P15" s="386">
        <v>590.91708662999997</v>
      </c>
      <c r="Q15" s="386">
        <v>606.59632952000004</v>
      </c>
      <c r="R15" s="386">
        <v>354.68216225999998</v>
      </c>
      <c r="S15" s="386">
        <v>190.48299408</v>
      </c>
      <c r="T15" s="386">
        <v>105.48227669000001</v>
      </c>
      <c r="U15" s="386">
        <v>11.047827368</v>
      </c>
      <c r="V15" s="386">
        <v>9.6808072146999997</v>
      </c>
      <c r="W15" s="386">
        <v>74.789464746999997</v>
      </c>
      <c r="X15" s="386">
        <v>172.20756023000001</v>
      </c>
      <c r="Y15" s="386">
        <v>383.29894687000001</v>
      </c>
      <c r="Z15" s="386">
        <v>479.01782371000002</v>
      </c>
      <c r="AA15" s="386">
        <v>574.84256902000004</v>
      </c>
      <c r="AB15" s="386">
        <v>500.40759751000002</v>
      </c>
      <c r="AC15" s="386">
        <v>490.66419119</v>
      </c>
      <c r="AD15" s="386">
        <v>348.43801868999998</v>
      </c>
      <c r="AE15" s="386">
        <v>208.52235540999999</v>
      </c>
      <c r="AF15" s="386">
        <v>57.305044267</v>
      </c>
      <c r="AG15" s="386">
        <v>8.0482072608999999</v>
      </c>
      <c r="AH15" s="386">
        <v>17.771201252000001</v>
      </c>
      <c r="AI15" s="386">
        <v>41.829422710000003</v>
      </c>
      <c r="AJ15" s="386">
        <v>143.89082139999999</v>
      </c>
      <c r="AK15" s="386">
        <v>454.04603703999999</v>
      </c>
      <c r="AL15" s="386">
        <v>483.25304031000002</v>
      </c>
      <c r="AM15" s="386">
        <v>590.13655854000001</v>
      </c>
      <c r="AN15" s="386">
        <v>466.13690410999999</v>
      </c>
      <c r="AO15" s="386">
        <v>473.74721625000001</v>
      </c>
      <c r="AP15" s="386">
        <v>316.615364</v>
      </c>
      <c r="AQ15" s="386">
        <v>165.35410913000001</v>
      </c>
      <c r="AR15" s="386">
        <v>52.865155164999997</v>
      </c>
      <c r="AS15" s="386">
        <v>15.322783081000001</v>
      </c>
      <c r="AT15" s="386">
        <v>9.2998325919999996</v>
      </c>
      <c r="AU15" s="386">
        <v>35.556138036</v>
      </c>
      <c r="AV15" s="386">
        <v>215.38252969999999</v>
      </c>
      <c r="AW15" s="386">
        <v>337.49461411999999</v>
      </c>
      <c r="AX15" s="386">
        <v>425.91839442999998</v>
      </c>
      <c r="AY15" s="358">
        <v>542.41975887000001</v>
      </c>
      <c r="AZ15" s="358">
        <v>466.14320459999999</v>
      </c>
      <c r="BA15" s="358">
        <v>429.94637998000002</v>
      </c>
      <c r="BB15" s="358">
        <v>320.09919864</v>
      </c>
      <c r="BC15" s="358">
        <v>187.93342153</v>
      </c>
      <c r="BD15" s="358">
        <v>75.906365808999993</v>
      </c>
      <c r="BE15" s="358">
        <v>19.560178022999999</v>
      </c>
      <c r="BF15" s="358">
        <v>18.600877801999999</v>
      </c>
      <c r="BG15" s="358">
        <v>56.323298295000001</v>
      </c>
      <c r="BH15" s="358">
        <v>196.17010834999999</v>
      </c>
      <c r="BI15" s="358">
        <v>394.99922591000001</v>
      </c>
      <c r="BJ15" s="358">
        <v>568.31901596</v>
      </c>
      <c r="BK15" s="358">
        <v>547.01935279999998</v>
      </c>
      <c r="BL15" s="358">
        <v>465.04480339000003</v>
      </c>
      <c r="BM15" s="358">
        <v>428.96296187000002</v>
      </c>
      <c r="BN15" s="358">
        <v>319.38812963999999</v>
      </c>
      <c r="BO15" s="358">
        <v>187.56555209999999</v>
      </c>
      <c r="BP15" s="358">
        <v>75.853254817999996</v>
      </c>
      <c r="BQ15" s="358">
        <v>19.587005808000001</v>
      </c>
      <c r="BR15" s="358">
        <v>18.627228673000001</v>
      </c>
      <c r="BS15" s="358">
        <v>56.346399386000002</v>
      </c>
      <c r="BT15" s="358">
        <v>195.97611954000001</v>
      </c>
      <c r="BU15" s="358">
        <v>394.21376659999999</v>
      </c>
      <c r="BV15" s="358">
        <v>566.96335747000001</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1412</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4"/>
      <c r="AZ17" s="534"/>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80</v>
      </c>
      <c r="B18" s="536" t="s">
        <v>1154</v>
      </c>
      <c r="C18" s="386">
        <v>840.06625263000001</v>
      </c>
      <c r="D18" s="386">
        <v>700.59077165999997</v>
      </c>
      <c r="E18" s="386">
        <v>554.48633556000004</v>
      </c>
      <c r="F18" s="386">
        <v>319.32214819000001</v>
      </c>
      <c r="G18" s="386">
        <v>133.73234006000001</v>
      </c>
      <c r="H18" s="386">
        <v>25.331247078000001</v>
      </c>
      <c r="I18" s="386">
        <v>5.5177386864000004</v>
      </c>
      <c r="J18" s="386">
        <v>9.5868449113</v>
      </c>
      <c r="K18" s="386">
        <v>46.97317657</v>
      </c>
      <c r="L18" s="386">
        <v>229.65093585</v>
      </c>
      <c r="M18" s="386">
        <v>520.37739139999996</v>
      </c>
      <c r="N18" s="386">
        <v>721.99866534</v>
      </c>
      <c r="O18" s="386">
        <v>855.21847347000005</v>
      </c>
      <c r="P18" s="386">
        <v>708.86712136999995</v>
      </c>
      <c r="Q18" s="386">
        <v>568.83622166999999</v>
      </c>
      <c r="R18" s="386">
        <v>324.28533564999998</v>
      </c>
      <c r="S18" s="386">
        <v>136.08966283999999</v>
      </c>
      <c r="T18" s="386">
        <v>24.772855143000001</v>
      </c>
      <c r="U18" s="386">
        <v>5.3850006543999998</v>
      </c>
      <c r="V18" s="386">
        <v>9.3013178790000008</v>
      </c>
      <c r="W18" s="386">
        <v>45.339395314000001</v>
      </c>
      <c r="X18" s="386">
        <v>229.19700051000001</v>
      </c>
      <c r="Y18" s="386">
        <v>517.40455272999998</v>
      </c>
      <c r="Z18" s="386">
        <v>730.17485407000004</v>
      </c>
      <c r="AA18" s="386">
        <v>843.85029485999996</v>
      </c>
      <c r="AB18" s="386">
        <v>697.61017033999997</v>
      </c>
      <c r="AC18" s="386">
        <v>561.32089377</v>
      </c>
      <c r="AD18" s="386">
        <v>319.20451020000002</v>
      </c>
      <c r="AE18" s="386">
        <v>136.95657605</v>
      </c>
      <c r="AF18" s="386">
        <v>26.435557401000001</v>
      </c>
      <c r="AG18" s="386">
        <v>5.3417681033999997</v>
      </c>
      <c r="AH18" s="386">
        <v>9.1138806771999992</v>
      </c>
      <c r="AI18" s="386">
        <v>43.9743262</v>
      </c>
      <c r="AJ18" s="386">
        <v>224.10162557000001</v>
      </c>
      <c r="AK18" s="386">
        <v>510.58609489000003</v>
      </c>
      <c r="AL18" s="386">
        <v>709.54636542000003</v>
      </c>
      <c r="AM18" s="386">
        <v>830.71134548999999</v>
      </c>
      <c r="AN18" s="386">
        <v>675.18660876000001</v>
      </c>
      <c r="AO18" s="386">
        <v>541.81736512999998</v>
      </c>
      <c r="AP18" s="386">
        <v>314.81557190000001</v>
      </c>
      <c r="AQ18" s="386">
        <v>135.64763540999999</v>
      </c>
      <c r="AR18" s="386">
        <v>25.637130591999998</v>
      </c>
      <c r="AS18" s="386">
        <v>4.7590066852000001</v>
      </c>
      <c r="AT18" s="386">
        <v>8.7315843192999996</v>
      </c>
      <c r="AU18" s="386">
        <v>41.952195140000001</v>
      </c>
      <c r="AV18" s="386">
        <v>220.65099928999999</v>
      </c>
      <c r="AW18" s="386">
        <v>492.05177377000001</v>
      </c>
      <c r="AX18" s="386">
        <v>709.32638496000004</v>
      </c>
      <c r="AY18" s="358">
        <v>836.20590000000004</v>
      </c>
      <c r="AZ18" s="358">
        <v>656.90700000000004</v>
      </c>
      <c r="BA18" s="358">
        <v>530.29190000000006</v>
      </c>
      <c r="BB18" s="358">
        <v>312.67430000000002</v>
      </c>
      <c r="BC18" s="358">
        <v>137.39269999999999</v>
      </c>
      <c r="BD18" s="358">
        <v>25.187349999999999</v>
      </c>
      <c r="BE18" s="358">
        <v>4.5396460000000003</v>
      </c>
      <c r="BF18" s="358">
        <v>8.7145510000000002</v>
      </c>
      <c r="BG18" s="358">
        <v>42.7288</v>
      </c>
      <c r="BH18" s="358">
        <v>219.36340000000001</v>
      </c>
      <c r="BI18" s="358">
        <v>493.51190000000003</v>
      </c>
      <c r="BJ18" s="358">
        <v>726.30780000000004</v>
      </c>
      <c r="BK18" s="358">
        <v>827.42539999999997</v>
      </c>
      <c r="BL18" s="358">
        <v>658.33500000000004</v>
      </c>
      <c r="BM18" s="358">
        <v>537.74680000000001</v>
      </c>
      <c r="BN18" s="358">
        <v>311.4495</v>
      </c>
      <c r="BO18" s="358">
        <v>135.79230000000001</v>
      </c>
      <c r="BP18" s="358">
        <v>26.214130000000001</v>
      </c>
      <c r="BQ18" s="358">
        <v>4.6989179999999999</v>
      </c>
      <c r="BR18" s="358">
        <v>9.185181</v>
      </c>
      <c r="BS18" s="358">
        <v>44.349130000000002</v>
      </c>
      <c r="BT18" s="358">
        <v>223.12899999999999</v>
      </c>
      <c r="BU18" s="358">
        <v>499.3109</v>
      </c>
      <c r="BV18" s="358">
        <v>718.95809999999994</v>
      </c>
    </row>
    <row r="19" spans="1:74" ht="11.1" customHeight="1" x14ac:dyDescent="0.2">
      <c r="A19" s="6" t="s">
        <v>71</v>
      </c>
      <c r="B19" s="761" t="s">
        <v>1008</v>
      </c>
      <c r="C19" s="386">
        <v>1168.6420876</v>
      </c>
      <c r="D19" s="386">
        <v>1020.5355397</v>
      </c>
      <c r="E19" s="386">
        <v>910.67898894999996</v>
      </c>
      <c r="F19" s="386">
        <v>565.87102632999995</v>
      </c>
      <c r="G19" s="386">
        <v>239.65364109999999</v>
      </c>
      <c r="H19" s="386">
        <v>47.521806491</v>
      </c>
      <c r="I19" s="386">
        <v>4.5781075003999998</v>
      </c>
      <c r="J19" s="386">
        <v>13.824356259</v>
      </c>
      <c r="K19" s="386">
        <v>89.024292877999997</v>
      </c>
      <c r="L19" s="386">
        <v>371.47401165000002</v>
      </c>
      <c r="M19" s="386">
        <v>736.54323003000002</v>
      </c>
      <c r="N19" s="386">
        <v>994.72652316000006</v>
      </c>
      <c r="O19" s="386">
        <v>1190.9216699999999</v>
      </c>
      <c r="P19" s="386">
        <v>1030.8912941999999</v>
      </c>
      <c r="Q19" s="386">
        <v>928.76769296999998</v>
      </c>
      <c r="R19" s="386">
        <v>571.21779360000005</v>
      </c>
      <c r="S19" s="386">
        <v>240.48437698999999</v>
      </c>
      <c r="T19" s="386">
        <v>47.004521302000001</v>
      </c>
      <c r="U19" s="386">
        <v>4.5830404734999997</v>
      </c>
      <c r="V19" s="386">
        <v>13.458832159</v>
      </c>
      <c r="W19" s="386">
        <v>87.866617415999997</v>
      </c>
      <c r="X19" s="386">
        <v>374.74495595000002</v>
      </c>
      <c r="Y19" s="386">
        <v>719.86445269000001</v>
      </c>
      <c r="Z19" s="386">
        <v>998.73662096999999</v>
      </c>
      <c r="AA19" s="386">
        <v>1166.5289654999999</v>
      </c>
      <c r="AB19" s="386">
        <v>1022.2643378</v>
      </c>
      <c r="AC19" s="386">
        <v>921.71465040999999</v>
      </c>
      <c r="AD19" s="386">
        <v>561.42832140999997</v>
      </c>
      <c r="AE19" s="386">
        <v>244.32900477000001</v>
      </c>
      <c r="AF19" s="386">
        <v>50.333443502999998</v>
      </c>
      <c r="AG19" s="386">
        <v>4.5474174956000004</v>
      </c>
      <c r="AH19" s="386">
        <v>13.26990814</v>
      </c>
      <c r="AI19" s="386">
        <v>80.528841702999998</v>
      </c>
      <c r="AJ19" s="386">
        <v>363.88613284000002</v>
      </c>
      <c r="AK19" s="386">
        <v>720.18078258000003</v>
      </c>
      <c r="AL19" s="386">
        <v>972.80469244000005</v>
      </c>
      <c r="AM19" s="386">
        <v>1145.0100831</v>
      </c>
      <c r="AN19" s="386">
        <v>999.65136542000005</v>
      </c>
      <c r="AO19" s="386">
        <v>886.08948918999999</v>
      </c>
      <c r="AP19" s="386">
        <v>557.49600176000001</v>
      </c>
      <c r="AQ19" s="386">
        <v>238.00361409999999</v>
      </c>
      <c r="AR19" s="386">
        <v>47.429973236999999</v>
      </c>
      <c r="AS19" s="386">
        <v>4.1804423218000002</v>
      </c>
      <c r="AT19" s="386">
        <v>11.697482714</v>
      </c>
      <c r="AU19" s="386">
        <v>78.991003097999993</v>
      </c>
      <c r="AV19" s="386">
        <v>366.33318953999998</v>
      </c>
      <c r="AW19" s="386">
        <v>702.39695610000001</v>
      </c>
      <c r="AX19" s="386">
        <v>984.86885753000001</v>
      </c>
      <c r="AY19" s="358">
        <v>1136.383</v>
      </c>
      <c r="AZ19" s="358">
        <v>965.86940000000004</v>
      </c>
      <c r="BA19" s="358">
        <v>855.22559999999999</v>
      </c>
      <c r="BB19" s="358">
        <v>550.01790000000005</v>
      </c>
      <c r="BC19" s="358">
        <v>246.18190000000001</v>
      </c>
      <c r="BD19" s="358">
        <v>41.64179</v>
      </c>
      <c r="BE19" s="358">
        <v>3.628952</v>
      </c>
      <c r="BF19" s="358">
        <v>13.633649999999999</v>
      </c>
      <c r="BG19" s="358">
        <v>83.795019999999994</v>
      </c>
      <c r="BH19" s="358">
        <v>358.48</v>
      </c>
      <c r="BI19" s="358">
        <v>716.82659999999998</v>
      </c>
      <c r="BJ19" s="358">
        <v>1030.3979999999999</v>
      </c>
      <c r="BK19" s="358">
        <v>1143.3530000000001</v>
      </c>
      <c r="BL19" s="358">
        <v>965.94579999999996</v>
      </c>
      <c r="BM19" s="358">
        <v>864.39790000000005</v>
      </c>
      <c r="BN19" s="358">
        <v>541.49469999999997</v>
      </c>
      <c r="BO19" s="358">
        <v>245.52889999999999</v>
      </c>
      <c r="BP19" s="358">
        <v>41.870080000000002</v>
      </c>
      <c r="BQ19" s="358">
        <v>4.0742560000000001</v>
      </c>
      <c r="BR19" s="358">
        <v>14.838789999999999</v>
      </c>
      <c r="BS19" s="358">
        <v>87.438820000000007</v>
      </c>
      <c r="BT19" s="358">
        <v>359.27719999999999</v>
      </c>
      <c r="BU19" s="358">
        <v>715.9479</v>
      </c>
      <c r="BV19" s="358">
        <v>1020.473</v>
      </c>
    </row>
    <row r="20" spans="1:74" ht="11.1" customHeight="1" x14ac:dyDescent="0.2">
      <c r="A20" s="6" t="s">
        <v>72</v>
      </c>
      <c r="B20" s="761" t="s">
        <v>1009</v>
      </c>
      <c r="C20" s="386">
        <v>1109.8515961000001</v>
      </c>
      <c r="D20" s="386">
        <v>950.23094026000001</v>
      </c>
      <c r="E20" s="386">
        <v>821.03974003999997</v>
      </c>
      <c r="F20" s="386">
        <v>480.60186893000002</v>
      </c>
      <c r="G20" s="386">
        <v>177.99769033000001</v>
      </c>
      <c r="H20" s="386">
        <v>22.628274645000001</v>
      </c>
      <c r="I20" s="386">
        <v>2.1337628913</v>
      </c>
      <c r="J20" s="386">
        <v>8.5379406206000006</v>
      </c>
      <c r="K20" s="386">
        <v>59.465630703999999</v>
      </c>
      <c r="L20" s="386">
        <v>306.32907562999998</v>
      </c>
      <c r="M20" s="386">
        <v>689.62845721999997</v>
      </c>
      <c r="N20" s="386">
        <v>907.64316113999996</v>
      </c>
      <c r="O20" s="386">
        <v>1133.4026432999999</v>
      </c>
      <c r="P20" s="386">
        <v>962.10707495999998</v>
      </c>
      <c r="Q20" s="386">
        <v>843.23898596000004</v>
      </c>
      <c r="R20" s="386">
        <v>484.41274807999997</v>
      </c>
      <c r="S20" s="386">
        <v>181.72162610000001</v>
      </c>
      <c r="T20" s="386">
        <v>22.900492053000001</v>
      </c>
      <c r="U20" s="386">
        <v>2.2578173592000002</v>
      </c>
      <c r="V20" s="386">
        <v>8.2524154375999998</v>
      </c>
      <c r="W20" s="386">
        <v>58.417085692999997</v>
      </c>
      <c r="X20" s="386">
        <v>313.28800465</v>
      </c>
      <c r="Y20" s="386">
        <v>672.92483442000002</v>
      </c>
      <c r="Z20" s="386">
        <v>920.67697071999999</v>
      </c>
      <c r="AA20" s="386">
        <v>1111.5177747</v>
      </c>
      <c r="AB20" s="386">
        <v>944.62969349000002</v>
      </c>
      <c r="AC20" s="386">
        <v>833.17208912000001</v>
      </c>
      <c r="AD20" s="386">
        <v>473.18561999000002</v>
      </c>
      <c r="AE20" s="386">
        <v>186.76427125000001</v>
      </c>
      <c r="AF20" s="386">
        <v>25.132615405999999</v>
      </c>
      <c r="AG20" s="386">
        <v>2.3039122918000001</v>
      </c>
      <c r="AH20" s="386">
        <v>7.8728330661000001</v>
      </c>
      <c r="AI20" s="386">
        <v>53.157847046999997</v>
      </c>
      <c r="AJ20" s="386">
        <v>309.09939809999997</v>
      </c>
      <c r="AK20" s="386">
        <v>669.73794681000004</v>
      </c>
      <c r="AL20" s="386">
        <v>899.50812631999997</v>
      </c>
      <c r="AM20" s="386">
        <v>1083.4231362</v>
      </c>
      <c r="AN20" s="386">
        <v>917.71609914999999</v>
      </c>
      <c r="AO20" s="386">
        <v>797.81836214999998</v>
      </c>
      <c r="AP20" s="386">
        <v>466.01787411999999</v>
      </c>
      <c r="AQ20" s="386">
        <v>181.77513414000001</v>
      </c>
      <c r="AR20" s="386">
        <v>24.096337882</v>
      </c>
      <c r="AS20" s="386">
        <v>1.7700842654</v>
      </c>
      <c r="AT20" s="386">
        <v>6.7345516178000002</v>
      </c>
      <c r="AU20" s="386">
        <v>52.042373058000003</v>
      </c>
      <c r="AV20" s="386">
        <v>308.77216048000003</v>
      </c>
      <c r="AW20" s="386">
        <v>649.45084841000005</v>
      </c>
      <c r="AX20" s="386">
        <v>910.15970300000004</v>
      </c>
      <c r="AY20" s="358">
        <v>1079.7650000000001</v>
      </c>
      <c r="AZ20" s="358">
        <v>883.35770000000002</v>
      </c>
      <c r="BA20" s="358">
        <v>765.03290000000004</v>
      </c>
      <c r="BB20" s="358">
        <v>460.18880000000001</v>
      </c>
      <c r="BC20" s="358">
        <v>191.01070000000001</v>
      </c>
      <c r="BD20" s="358">
        <v>22.17962</v>
      </c>
      <c r="BE20" s="358">
        <v>1.330282</v>
      </c>
      <c r="BF20" s="358">
        <v>7.5596079999999999</v>
      </c>
      <c r="BG20" s="358">
        <v>54.899729999999998</v>
      </c>
      <c r="BH20" s="358">
        <v>303.29090000000002</v>
      </c>
      <c r="BI20" s="358">
        <v>665.00279999999998</v>
      </c>
      <c r="BJ20" s="358">
        <v>958.27959999999996</v>
      </c>
      <c r="BK20" s="358">
        <v>1078.0170000000001</v>
      </c>
      <c r="BL20" s="358">
        <v>882.22519999999997</v>
      </c>
      <c r="BM20" s="358">
        <v>777.56209999999999</v>
      </c>
      <c r="BN20" s="358">
        <v>452.74259999999998</v>
      </c>
      <c r="BO20" s="358">
        <v>188.46780000000001</v>
      </c>
      <c r="BP20" s="358">
        <v>22.405280000000001</v>
      </c>
      <c r="BQ20" s="358">
        <v>1.673303</v>
      </c>
      <c r="BR20" s="358">
        <v>8.396903</v>
      </c>
      <c r="BS20" s="358">
        <v>58.315930000000002</v>
      </c>
      <c r="BT20" s="358">
        <v>305.65390000000002</v>
      </c>
      <c r="BU20" s="358">
        <v>665.5367</v>
      </c>
      <c r="BV20" s="358">
        <v>950.02449999999999</v>
      </c>
    </row>
    <row r="21" spans="1:74" ht="11.1" customHeight="1" x14ac:dyDescent="0.2">
      <c r="A21" s="6" t="s">
        <v>73</v>
      </c>
      <c r="B21" s="761" t="s">
        <v>1010</v>
      </c>
      <c r="C21" s="386">
        <v>1226.5920331</v>
      </c>
      <c r="D21" s="386">
        <v>1074.3501077999999</v>
      </c>
      <c r="E21" s="386">
        <v>832.01253936000001</v>
      </c>
      <c r="F21" s="386">
        <v>500.88610519999997</v>
      </c>
      <c r="G21" s="386">
        <v>196.50853319999999</v>
      </c>
      <c r="H21" s="386">
        <v>29.484430415999999</v>
      </c>
      <c r="I21" s="386">
        <v>7.1583272894999999</v>
      </c>
      <c r="J21" s="386">
        <v>16.894355161</v>
      </c>
      <c r="K21" s="386">
        <v>73.049701913000007</v>
      </c>
      <c r="L21" s="386">
        <v>369.81309922999998</v>
      </c>
      <c r="M21" s="386">
        <v>772.06174779000003</v>
      </c>
      <c r="N21" s="386">
        <v>1020.1055732999999</v>
      </c>
      <c r="O21" s="386">
        <v>1255.3494664</v>
      </c>
      <c r="P21" s="386">
        <v>1092.6978016999999</v>
      </c>
      <c r="Q21" s="386">
        <v>866.80952957</v>
      </c>
      <c r="R21" s="386">
        <v>510.86893649000001</v>
      </c>
      <c r="S21" s="386">
        <v>200.22914671999999</v>
      </c>
      <c r="T21" s="386">
        <v>29.859607648000001</v>
      </c>
      <c r="U21" s="386">
        <v>7.4673200788000003</v>
      </c>
      <c r="V21" s="386">
        <v>16.454088249000002</v>
      </c>
      <c r="W21" s="386">
        <v>69.258262208999994</v>
      </c>
      <c r="X21" s="386">
        <v>367.87701673999999</v>
      </c>
      <c r="Y21" s="386">
        <v>763.30660042</v>
      </c>
      <c r="Z21" s="386">
        <v>1037.5131610000001</v>
      </c>
      <c r="AA21" s="386">
        <v>1237.4003009999999</v>
      </c>
      <c r="AB21" s="386">
        <v>1071.803007</v>
      </c>
      <c r="AC21" s="386">
        <v>849.54255969999997</v>
      </c>
      <c r="AD21" s="386">
        <v>500.70037824000002</v>
      </c>
      <c r="AE21" s="386">
        <v>204.39525433</v>
      </c>
      <c r="AF21" s="386">
        <v>30.197996329999999</v>
      </c>
      <c r="AG21" s="386">
        <v>7.2146316610000003</v>
      </c>
      <c r="AH21" s="386">
        <v>16.380979468</v>
      </c>
      <c r="AI21" s="386">
        <v>67.152241946999993</v>
      </c>
      <c r="AJ21" s="386">
        <v>362.34702493999998</v>
      </c>
      <c r="AK21" s="386">
        <v>753.17110681999998</v>
      </c>
      <c r="AL21" s="386">
        <v>997.27453729000001</v>
      </c>
      <c r="AM21" s="386">
        <v>1204.7088718</v>
      </c>
      <c r="AN21" s="386">
        <v>1017.0234691000001</v>
      </c>
      <c r="AO21" s="386">
        <v>809.09364943000003</v>
      </c>
      <c r="AP21" s="386">
        <v>490.37341445999999</v>
      </c>
      <c r="AQ21" s="386">
        <v>197.35551143999999</v>
      </c>
      <c r="AR21" s="386">
        <v>29.484970529999998</v>
      </c>
      <c r="AS21" s="386">
        <v>4.9866113444</v>
      </c>
      <c r="AT21" s="386">
        <v>15.770825811</v>
      </c>
      <c r="AU21" s="386">
        <v>59.939263418000003</v>
      </c>
      <c r="AV21" s="386">
        <v>349.72296462999998</v>
      </c>
      <c r="AW21" s="386">
        <v>718.86809718999996</v>
      </c>
      <c r="AX21" s="386">
        <v>999.38434941000003</v>
      </c>
      <c r="AY21" s="358">
        <v>1207.1980000000001</v>
      </c>
      <c r="AZ21" s="358">
        <v>984.20529999999997</v>
      </c>
      <c r="BA21" s="358">
        <v>781.7002</v>
      </c>
      <c r="BB21" s="358">
        <v>490.56619999999998</v>
      </c>
      <c r="BC21" s="358">
        <v>206.23859999999999</v>
      </c>
      <c r="BD21" s="358">
        <v>26.757850000000001</v>
      </c>
      <c r="BE21" s="358">
        <v>4.0018560000000001</v>
      </c>
      <c r="BF21" s="358">
        <v>15.483129999999999</v>
      </c>
      <c r="BG21" s="358">
        <v>62.520600000000002</v>
      </c>
      <c r="BH21" s="358">
        <v>343.68720000000002</v>
      </c>
      <c r="BI21" s="358">
        <v>732.52599999999995</v>
      </c>
      <c r="BJ21" s="358">
        <v>1041.1669999999999</v>
      </c>
      <c r="BK21" s="358">
        <v>1200.4829999999999</v>
      </c>
      <c r="BL21" s="358">
        <v>985.85670000000005</v>
      </c>
      <c r="BM21" s="358">
        <v>794.51610000000005</v>
      </c>
      <c r="BN21" s="358">
        <v>485.1952</v>
      </c>
      <c r="BO21" s="358">
        <v>204.29</v>
      </c>
      <c r="BP21" s="358">
        <v>27.592400000000001</v>
      </c>
      <c r="BQ21" s="358">
        <v>4.5802779999999998</v>
      </c>
      <c r="BR21" s="358">
        <v>16.874569999999999</v>
      </c>
      <c r="BS21" s="358">
        <v>67.572990000000004</v>
      </c>
      <c r="BT21" s="358">
        <v>352.52089999999998</v>
      </c>
      <c r="BU21" s="358">
        <v>744.03790000000004</v>
      </c>
      <c r="BV21" s="358">
        <v>1026.3119999999999</v>
      </c>
    </row>
    <row r="22" spans="1:74" ht="11.1" customHeight="1" x14ac:dyDescent="0.2">
      <c r="A22" s="6" t="s">
        <v>74</v>
      </c>
      <c r="B22" s="761" t="s">
        <v>1011</v>
      </c>
      <c r="C22" s="386">
        <v>1279.8664669</v>
      </c>
      <c r="D22" s="386">
        <v>1134.9828858000001</v>
      </c>
      <c r="E22" s="386">
        <v>806.44325318999995</v>
      </c>
      <c r="F22" s="386">
        <v>490.80116988999998</v>
      </c>
      <c r="G22" s="386">
        <v>203.04960057</v>
      </c>
      <c r="H22" s="386">
        <v>32.034360755000002</v>
      </c>
      <c r="I22" s="386">
        <v>11.110223767000001</v>
      </c>
      <c r="J22" s="386">
        <v>24.279269923000001</v>
      </c>
      <c r="K22" s="386">
        <v>89.332653344999997</v>
      </c>
      <c r="L22" s="386">
        <v>420.46715344</v>
      </c>
      <c r="M22" s="386">
        <v>801.56071526999995</v>
      </c>
      <c r="N22" s="386">
        <v>1136.1282214</v>
      </c>
      <c r="O22" s="386">
        <v>1311.769198</v>
      </c>
      <c r="P22" s="386">
        <v>1161.5660914</v>
      </c>
      <c r="Q22" s="386">
        <v>845.86711241</v>
      </c>
      <c r="R22" s="386">
        <v>512.70352562999994</v>
      </c>
      <c r="S22" s="386">
        <v>209.08037929</v>
      </c>
      <c r="T22" s="386">
        <v>32.509445665000001</v>
      </c>
      <c r="U22" s="386">
        <v>11.954021752999999</v>
      </c>
      <c r="V22" s="386">
        <v>23.881695574999998</v>
      </c>
      <c r="W22" s="386">
        <v>84.865120763999997</v>
      </c>
      <c r="X22" s="386">
        <v>412.92457159000003</v>
      </c>
      <c r="Y22" s="386">
        <v>808.37586864000002</v>
      </c>
      <c r="Z22" s="386">
        <v>1153.1554408</v>
      </c>
      <c r="AA22" s="386">
        <v>1303.6217933999999</v>
      </c>
      <c r="AB22" s="386">
        <v>1154.9240685</v>
      </c>
      <c r="AC22" s="386">
        <v>836.5452378</v>
      </c>
      <c r="AD22" s="386">
        <v>498.49369365000001</v>
      </c>
      <c r="AE22" s="386">
        <v>200.86196846000001</v>
      </c>
      <c r="AF22" s="386">
        <v>29.970552925</v>
      </c>
      <c r="AG22" s="386">
        <v>12.190494493999999</v>
      </c>
      <c r="AH22" s="386">
        <v>23.662811910999999</v>
      </c>
      <c r="AI22" s="386">
        <v>83.917502229999997</v>
      </c>
      <c r="AJ22" s="386">
        <v>405.02625890000002</v>
      </c>
      <c r="AK22" s="386">
        <v>794.82873617999996</v>
      </c>
      <c r="AL22" s="386">
        <v>1102.9551718</v>
      </c>
      <c r="AM22" s="386">
        <v>1289.2230735000001</v>
      </c>
      <c r="AN22" s="386">
        <v>1096.1055346999999</v>
      </c>
      <c r="AO22" s="386">
        <v>807.13185998999995</v>
      </c>
      <c r="AP22" s="386">
        <v>487.00876898000001</v>
      </c>
      <c r="AQ22" s="386">
        <v>197.29190241000001</v>
      </c>
      <c r="AR22" s="386">
        <v>29.456689396000002</v>
      </c>
      <c r="AS22" s="386">
        <v>10.458757666</v>
      </c>
      <c r="AT22" s="386">
        <v>23.728076154</v>
      </c>
      <c r="AU22" s="386">
        <v>76.689917993999998</v>
      </c>
      <c r="AV22" s="386">
        <v>392.89354945000002</v>
      </c>
      <c r="AW22" s="386">
        <v>762.61364736999997</v>
      </c>
      <c r="AX22" s="386">
        <v>1100.8896446000001</v>
      </c>
      <c r="AY22" s="358">
        <v>1303.096</v>
      </c>
      <c r="AZ22" s="358">
        <v>1085.1880000000001</v>
      </c>
      <c r="BA22" s="358">
        <v>793.80589999999995</v>
      </c>
      <c r="BB22" s="358">
        <v>490.86599999999999</v>
      </c>
      <c r="BC22" s="358">
        <v>195.89789999999999</v>
      </c>
      <c r="BD22" s="358">
        <v>28.956160000000001</v>
      </c>
      <c r="BE22" s="358">
        <v>10.090630000000001</v>
      </c>
      <c r="BF22" s="358">
        <v>22.76914</v>
      </c>
      <c r="BG22" s="358">
        <v>78.397109999999998</v>
      </c>
      <c r="BH22" s="358">
        <v>384.49259999999998</v>
      </c>
      <c r="BI22" s="358">
        <v>767.48760000000004</v>
      </c>
      <c r="BJ22" s="358">
        <v>1123.0419999999999</v>
      </c>
      <c r="BK22" s="358">
        <v>1294.249</v>
      </c>
      <c r="BL22" s="358">
        <v>1094.4090000000001</v>
      </c>
      <c r="BM22" s="358">
        <v>809.31330000000003</v>
      </c>
      <c r="BN22" s="358">
        <v>493.66579999999999</v>
      </c>
      <c r="BO22" s="358">
        <v>195.0324</v>
      </c>
      <c r="BP22" s="358">
        <v>30.357949999999999</v>
      </c>
      <c r="BQ22" s="358">
        <v>10.404909999999999</v>
      </c>
      <c r="BR22" s="358">
        <v>23.575299999999999</v>
      </c>
      <c r="BS22" s="358">
        <v>82.081450000000004</v>
      </c>
      <c r="BT22" s="358">
        <v>394.37020000000001</v>
      </c>
      <c r="BU22" s="358">
        <v>787.6336</v>
      </c>
      <c r="BV22" s="358">
        <v>1110.5329999999999</v>
      </c>
    </row>
    <row r="23" spans="1:74" ht="11.1" customHeight="1" x14ac:dyDescent="0.2">
      <c r="A23" s="6" t="s">
        <v>75</v>
      </c>
      <c r="B23" s="761" t="s">
        <v>1067</v>
      </c>
      <c r="C23" s="386">
        <v>593.65948448999995</v>
      </c>
      <c r="D23" s="386">
        <v>445.20903616999999</v>
      </c>
      <c r="E23" s="386">
        <v>342.72043545000002</v>
      </c>
      <c r="F23" s="386">
        <v>145.64237582000001</v>
      </c>
      <c r="G23" s="386">
        <v>40.258306511999997</v>
      </c>
      <c r="H23" s="386">
        <v>1.4974845197</v>
      </c>
      <c r="I23" s="386">
        <v>9.2834318774000002E-2</v>
      </c>
      <c r="J23" s="386">
        <v>0.38998051391999999</v>
      </c>
      <c r="K23" s="386">
        <v>10.139694615</v>
      </c>
      <c r="L23" s="386">
        <v>105.11074383</v>
      </c>
      <c r="M23" s="386">
        <v>347.56115669000002</v>
      </c>
      <c r="N23" s="386">
        <v>453.97277853999998</v>
      </c>
      <c r="O23" s="386">
        <v>604.21375169999999</v>
      </c>
      <c r="P23" s="386">
        <v>445.69166697000003</v>
      </c>
      <c r="Q23" s="386">
        <v>352.82282521000002</v>
      </c>
      <c r="R23" s="386">
        <v>147.17853965</v>
      </c>
      <c r="S23" s="386">
        <v>41.410797174999999</v>
      </c>
      <c r="T23" s="386">
        <v>1.2767571339999999</v>
      </c>
      <c r="U23" s="386">
        <v>9.5448248863000004E-2</v>
      </c>
      <c r="V23" s="386">
        <v>0.37699931943999998</v>
      </c>
      <c r="W23" s="386">
        <v>9.8904779290999993</v>
      </c>
      <c r="X23" s="386">
        <v>108.64817469</v>
      </c>
      <c r="Y23" s="386">
        <v>332.49246369000002</v>
      </c>
      <c r="Z23" s="386">
        <v>463.73438121999999</v>
      </c>
      <c r="AA23" s="386">
        <v>598.48265798</v>
      </c>
      <c r="AB23" s="386">
        <v>425.77174859000002</v>
      </c>
      <c r="AC23" s="386">
        <v>332.36207576999999</v>
      </c>
      <c r="AD23" s="386">
        <v>143.75550494999999</v>
      </c>
      <c r="AE23" s="386">
        <v>41.890316194999997</v>
      </c>
      <c r="AF23" s="386">
        <v>2.0066700501999999</v>
      </c>
      <c r="AG23" s="386">
        <v>9.2012229543999999E-2</v>
      </c>
      <c r="AH23" s="386">
        <v>0.28466286761999998</v>
      </c>
      <c r="AI23" s="386">
        <v>8.9132488376999994</v>
      </c>
      <c r="AJ23" s="386">
        <v>107.20642783</v>
      </c>
      <c r="AK23" s="386">
        <v>326.45027061000002</v>
      </c>
      <c r="AL23" s="386">
        <v>461.26110756000003</v>
      </c>
      <c r="AM23" s="386">
        <v>579.65798669000003</v>
      </c>
      <c r="AN23" s="386">
        <v>416.81605265000002</v>
      </c>
      <c r="AO23" s="386">
        <v>313.08772793999998</v>
      </c>
      <c r="AP23" s="386">
        <v>139.14650076000001</v>
      </c>
      <c r="AQ23" s="386">
        <v>40.605919008000001</v>
      </c>
      <c r="AR23" s="386">
        <v>2.0129722211000001</v>
      </c>
      <c r="AS23" s="386">
        <v>3.5686862447999998E-2</v>
      </c>
      <c r="AT23" s="386">
        <v>0.14342900692999999</v>
      </c>
      <c r="AU23" s="386">
        <v>8.7524502293000008</v>
      </c>
      <c r="AV23" s="386">
        <v>106.28634546000001</v>
      </c>
      <c r="AW23" s="386">
        <v>304.50657518000003</v>
      </c>
      <c r="AX23" s="386">
        <v>464.53130282000001</v>
      </c>
      <c r="AY23" s="358">
        <v>587.38850000000002</v>
      </c>
      <c r="AZ23" s="358">
        <v>390.33569999999997</v>
      </c>
      <c r="BA23" s="358">
        <v>304.31819999999999</v>
      </c>
      <c r="BB23" s="358">
        <v>135.1096</v>
      </c>
      <c r="BC23" s="358">
        <v>42.189720000000001</v>
      </c>
      <c r="BD23" s="358">
        <v>1.99034</v>
      </c>
      <c r="BE23" s="358">
        <v>2.9847100000000001E-2</v>
      </c>
      <c r="BF23" s="358">
        <v>0.2069637</v>
      </c>
      <c r="BG23" s="358">
        <v>8.9654419999999995</v>
      </c>
      <c r="BH23" s="358">
        <v>105.0624</v>
      </c>
      <c r="BI23" s="358">
        <v>310.80149999999998</v>
      </c>
      <c r="BJ23" s="358">
        <v>490.1567</v>
      </c>
      <c r="BK23" s="358">
        <v>572.23779999999999</v>
      </c>
      <c r="BL23" s="358">
        <v>382.89769999999999</v>
      </c>
      <c r="BM23" s="358">
        <v>311.42419999999998</v>
      </c>
      <c r="BN23" s="358">
        <v>132.98849999999999</v>
      </c>
      <c r="BO23" s="358">
        <v>40.468829999999997</v>
      </c>
      <c r="BP23" s="358">
        <v>2.0989170000000001</v>
      </c>
      <c r="BQ23" s="358">
        <v>3.61683E-2</v>
      </c>
      <c r="BR23" s="358">
        <v>0.24256800000000001</v>
      </c>
      <c r="BS23" s="358">
        <v>9.8951270000000005</v>
      </c>
      <c r="BT23" s="358">
        <v>107.5279</v>
      </c>
      <c r="BU23" s="358">
        <v>310.7149</v>
      </c>
      <c r="BV23" s="358">
        <v>487.36709999999999</v>
      </c>
    </row>
    <row r="24" spans="1:74" ht="11.1" customHeight="1" x14ac:dyDescent="0.2">
      <c r="A24" s="6" t="s">
        <v>76</v>
      </c>
      <c r="B24" s="761" t="s">
        <v>1013</v>
      </c>
      <c r="C24" s="386">
        <v>766.04959967000002</v>
      </c>
      <c r="D24" s="386">
        <v>581.78386121999995</v>
      </c>
      <c r="E24" s="386">
        <v>416.24943553000003</v>
      </c>
      <c r="F24" s="386">
        <v>190.96961908</v>
      </c>
      <c r="G24" s="386">
        <v>51.265532473</v>
      </c>
      <c r="H24" s="386">
        <v>1.5562813206999999</v>
      </c>
      <c r="I24" s="386">
        <v>7.0419343085999994E-2</v>
      </c>
      <c r="J24" s="386">
        <v>0.18725295136</v>
      </c>
      <c r="K24" s="386">
        <v>14.489123184</v>
      </c>
      <c r="L24" s="386">
        <v>148.67668215</v>
      </c>
      <c r="M24" s="386">
        <v>476.43765103999999</v>
      </c>
      <c r="N24" s="386">
        <v>603.61134512000001</v>
      </c>
      <c r="O24" s="386">
        <v>786.52547052</v>
      </c>
      <c r="P24" s="386">
        <v>589.08997961</v>
      </c>
      <c r="Q24" s="386">
        <v>434.99272692</v>
      </c>
      <c r="R24" s="386">
        <v>197.51137016000001</v>
      </c>
      <c r="S24" s="386">
        <v>52.249610418000003</v>
      </c>
      <c r="T24" s="386">
        <v>1.3915688526000001</v>
      </c>
      <c r="U24" s="386">
        <v>7.0419343085999994E-2</v>
      </c>
      <c r="V24" s="386">
        <v>0.18725295136</v>
      </c>
      <c r="W24" s="386">
        <v>14.118947886999999</v>
      </c>
      <c r="X24" s="386">
        <v>149.66405785000001</v>
      </c>
      <c r="Y24" s="386">
        <v>466.55323256000003</v>
      </c>
      <c r="Z24" s="386">
        <v>614.79464349</v>
      </c>
      <c r="AA24" s="386">
        <v>776.15426507999996</v>
      </c>
      <c r="AB24" s="386">
        <v>568.08046664000005</v>
      </c>
      <c r="AC24" s="386">
        <v>412.02407769000001</v>
      </c>
      <c r="AD24" s="386">
        <v>194.61246291</v>
      </c>
      <c r="AE24" s="386">
        <v>51.460736455000003</v>
      </c>
      <c r="AF24" s="386">
        <v>1.9446075235</v>
      </c>
      <c r="AG24" s="386">
        <v>7.0419343085999994E-2</v>
      </c>
      <c r="AH24" s="386">
        <v>0.18725295136</v>
      </c>
      <c r="AI24" s="386">
        <v>13.94053364</v>
      </c>
      <c r="AJ24" s="386">
        <v>147.23590440000001</v>
      </c>
      <c r="AK24" s="386">
        <v>453.61651871999999</v>
      </c>
      <c r="AL24" s="386">
        <v>604.48864126000001</v>
      </c>
      <c r="AM24" s="386">
        <v>759.97689921000006</v>
      </c>
      <c r="AN24" s="386">
        <v>544.01243255999998</v>
      </c>
      <c r="AO24" s="386">
        <v>391.31676548000002</v>
      </c>
      <c r="AP24" s="386">
        <v>190.31071018</v>
      </c>
      <c r="AQ24" s="386">
        <v>49.441126382999997</v>
      </c>
      <c r="AR24" s="386">
        <v>1.8972198176999999</v>
      </c>
      <c r="AS24" s="386">
        <v>1E-10</v>
      </c>
      <c r="AT24" s="386">
        <v>0.18725295136</v>
      </c>
      <c r="AU24" s="386">
        <v>13.3002333</v>
      </c>
      <c r="AV24" s="386">
        <v>144.33756324999999</v>
      </c>
      <c r="AW24" s="386">
        <v>418.39501703000002</v>
      </c>
      <c r="AX24" s="386">
        <v>605.06923194000001</v>
      </c>
      <c r="AY24" s="358">
        <v>770.38409999999999</v>
      </c>
      <c r="AZ24" s="358">
        <v>512.27560000000005</v>
      </c>
      <c r="BA24" s="358">
        <v>381.57749999999999</v>
      </c>
      <c r="BB24" s="358">
        <v>187.46870000000001</v>
      </c>
      <c r="BC24" s="358">
        <v>51.49447</v>
      </c>
      <c r="BD24" s="358">
        <v>1.8268850000000001</v>
      </c>
      <c r="BE24" s="358">
        <v>0</v>
      </c>
      <c r="BF24" s="358">
        <v>7.0067900000000002E-2</v>
      </c>
      <c r="BG24" s="358">
        <v>13.207520000000001</v>
      </c>
      <c r="BH24" s="358">
        <v>142.14070000000001</v>
      </c>
      <c r="BI24" s="358">
        <v>425.9461</v>
      </c>
      <c r="BJ24" s="358">
        <v>634.03150000000005</v>
      </c>
      <c r="BK24" s="358">
        <v>753.35230000000001</v>
      </c>
      <c r="BL24" s="358">
        <v>509.05489999999998</v>
      </c>
      <c r="BM24" s="358">
        <v>389.43959999999998</v>
      </c>
      <c r="BN24" s="358">
        <v>188.50829999999999</v>
      </c>
      <c r="BO24" s="358">
        <v>49.665430000000001</v>
      </c>
      <c r="BP24" s="358">
        <v>2.0181390000000001</v>
      </c>
      <c r="BQ24" s="358">
        <v>0</v>
      </c>
      <c r="BR24" s="358">
        <v>9.1200799999999999E-2</v>
      </c>
      <c r="BS24" s="358">
        <v>14.56869</v>
      </c>
      <c r="BT24" s="358">
        <v>149.56530000000001</v>
      </c>
      <c r="BU24" s="358">
        <v>433.17009999999999</v>
      </c>
      <c r="BV24" s="358">
        <v>629.25360000000001</v>
      </c>
    </row>
    <row r="25" spans="1:74" ht="11.1" customHeight="1" x14ac:dyDescent="0.2">
      <c r="A25" s="6" t="s">
        <v>77</v>
      </c>
      <c r="B25" s="761" t="s">
        <v>1014</v>
      </c>
      <c r="C25" s="386">
        <v>533.04599006000001</v>
      </c>
      <c r="D25" s="386">
        <v>389.24636292999998</v>
      </c>
      <c r="E25" s="386">
        <v>221.77165579000001</v>
      </c>
      <c r="F25" s="386">
        <v>81.334446344</v>
      </c>
      <c r="G25" s="386">
        <v>11.494081381999999</v>
      </c>
      <c r="H25" s="386">
        <v>7.7531770345000001E-2</v>
      </c>
      <c r="I25" s="386">
        <v>1.5399425159E-2</v>
      </c>
      <c r="J25" s="386">
        <v>0.17011374222</v>
      </c>
      <c r="K25" s="386">
        <v>2.5156931047</v>
      </c>
      <c r="L25" s="386">
        <v>57.798979678999999</v>
      </c>
      <c r="M25" s="386">
        <v>266.76512358999997</v>
      </c>
      <c r="N25" s="386">
        <v>428.62601840000002</v>
      </c>
      <c r="O25" s="386">
        <v>547.80373894000002</v>
      </c>
      <c r="P25" s="386">
        <v>404.69188799</v>
      </c>
      <c r="Q25" s="386">
        <v>235.75308358999999</v>
      </c>
      <c r="R25" s="386">
        <v>83.286730270999996</v>
      </c>
      <c r="S25" s="386">
        <v>11.638627641999999</v>
      </c>
      <c r="T25" s="386">
        <v>7.7531770345000001E-2</v>
      </c>
      <c r="U25" s="386">
        <v>1.5399425159E-2</v>
      </c>
      <c r="V25" s="386">
        <v>0.1773931188</v>
      </c>
      <c r="W25" s="386">
        <v>2.3961083000999999</v>
      </c>
      <c r="X25" s="386">
        <v>56.060243460999999</v>
      </c>
      <c r="Y25" s="386">
        <v>273.53300688000002</v>
      </c>
      <c r="Z25" s="386">
        <v>432.53100684999998</v>
      </c>
      <c r="AA25" s="386">
        <v>538.30447302000005</v>
      </c>
      <c r="AB25" s="386">
        <v>400.8861359</v>
      </c>
      <c r="AC25" s="386">
        <v>224.58590107000001</v>
      </c>
      <c r="AD25" s="386">
        <v>79.561242346</v>
      </c>
      <c r="AE25" s="386">
        <v>10.750712425</v>
      </c>
      <c r="AF25" s="386">
        <v>7.6961476710000004E-2</v>
      </c>
      <c r="AG25" s="386">
        <v>1.5399425159E-2</v>
      </c>
      <c r="AH25" s="386">
        <v>0.16183203799000001</v>
      </c>
      <c r="AI25" s="386">
        <v>2.3779397555999999</v>
      </c>
      <c r="AJ25" s="386">
        <v>54.140610662999997</v>
      </c>
      <c r="AK25" s="386">
        <v>264.36500488000001</v>
      </c>
      <c r="AL25" s="386">
        <v>411.95376711</v>
      </c>
      <c r="AM25" s="386">
        <v>536.68816461999995</v>
      </c>
      <c r="AN25" s="386">
        <v>378.53490096000002</v>
      </c>
      <c r="AO25" s="386">
        <v>208.02950485</v>
      </c>
      <c r="AP25" s="386">
        <v>76.034689245999999</v>
      </c>
      <c r="AQ25" s="386">
        <v>10.003879848</v>
      </c>
      <c r="AR25" s="386">
        <v>6.1547631642999999E-2</v>
      </c>
      <c r="AS25" s="386">
        <v>1E-10</v>
      </c>
      <c r="AT25" s="386">
        <v>0.15413953609</v>
      </c>
      <c r="AU25" s="386">
        <v>2.2152907772999999</v>
      </c>
      <c r="AV25" s="386">
        <v>52.230067886</v>
      </c>
      <c r="AW25" s="386">
        <v>240.74207152</v>
      </c>
      <c r="AX25" s="386">
        <v>403.75971878000001</v>
      </c>
      <c r="AY25" s="358">
        <v>540.47260000000006</v>
      </c>
      <c r="AZ25" s="358">
        <v>366.81950000000001</v>
      </c>
      <c r="BA25" s="358">
        <v>195.29839999999999</v>
      </c>
      <c r="BB25" s="358">
        <v>74.784909999999996</v>
      </c>
      <c r="BC25" s="358">
        <v>9.6744039999999991</v>
      </c>
      <c r="BD25" s="358">
        <v>6.1547600000000001E-2</v>
      </c>
      <c r="BE25" s="358">
        <v>0</v>
      </c>
      <c r="BF25" s="358">
        <v>0.118432</v>
      </c>
      <c r="BG25" s="358">
        <v>2.2810009999999998</v>
      </c>
      <c r="BH25" s="358">
        <v>50.346879999999999</v>
      </c>
      <c r="BI25" s="358">
        <v>233.5274</v>
      </c>
      <c r="BJ25" s="358">
        <v>407.27969999999999</v>
      </c>
      <c r="BK25" s="358">
        <v>528.49099999999999</v>
      </c>
      <c r="BL25" s="358">
        <v>370.48239999999998</v>
      </c>
      <c r="BM25" s="358">
        <v>199.6294</v>
      </c>
      <c r="BN25" s="358">
        <v>75.980810000000005</v>
      </c>
      <c r="BO25" s="358">
        <v>9.0025519999999997</v>
      </c>
      <c r="BP25" s="358">
        <v>8.3652299999999999E-2</v>
      </c>
      <c r="BQ25" s="358">
        <v>0</v>
      </c>
      <c r="BR25" s="358">
        <v>0.13297030000000001</v>
      </c>
      <c r="BS25" s="358">
        <v>2.5986660000000001</v>
      </c>
      <c r="BT25" s="358">
        <v>54.0473</v>
      </c>
      <c r="BU25" s="358">
        <v>242.54830000000001</v>
      </c>
      <c r="BV25" s="358">
        <v>406.80520000000001</v>
      </c>
    </row>
    <row r="26" spans="1:74" ht="11.1" customHeight="1" x14ac:dyDescent="0.2">
      <c r="A26" s="6" t="s">
        <v>78</v>
      </c>
      <c r="B26" s="761" t="s">
        <v>1015</v>
      </c>
      <c r="C26" s="386">
        <v>875.18679737000002</v>
      </c>
      <c r="D26" s="386">
        <v>726.58896500000003</v>
      </c>
      <c r="E26" s="386">
        <v>571.16909090000001</v>
      </c>
      <c r="F26" s="386">
        <v>394.25828569999999</v>
      </c>
      <c r="G26" s="386">
        <v>227.01976567</v>
      </c>
      <c r="H26" s="386">
        <v>59.946766277000002</v>
      </c>
      <c r="I26" s="386">
        <v>11.637169151</v>
      </c>
      <c r="J26" s="386">
        <v>21.796954549999999</v>
      </c>
      <c r="K26" s="386">
        <v>97.557305170999996</v>
      </c>
      <c r="L26" s="386">
        <v>343.30448339999998</v>
      </c>
      <c r="M26" s="386">
        <v>584.07867298999997</v>
      </c>
      <c r="N26" s="386">
        <v>882.65443046999997</v>
      </c>
      <c r="O26" s="386">
        <v>882.54635326000005</v>
      </c>
      <c r="P26" s="386">
        <v>732.38650930999995</v>
      </c>
      <c r="Q26" s="386">
        <v>578.84089327000004</v>
      </c>
      <c r="R26" s="386">
        <v>403.67738707000001</v>
      </c>
      <c r="S26" s="386">
        <v>231.27737200999999</v>
      </c>
      <c r="T26" s="386">
        <v>61.539898018999999</v>
      </c>
      <c r="U26" s="386">
        <v>11.583846599999999</v>
      </c>
      <c r="V26" s="386">
        <v>21.569682962000002</v>
      </c>
      <c r="W26" s="386">
        <v>94.681625535999999</v>
      </c>
      <c r="X26" s="386">
        <v>340.02514314000001</v>
      </c>
      <c r="Y26" s="386">
        <v>607.68708077999997</v>
      </c>
      <c r="Z26" s="386">
        <v>885.74385928000004</v>
      </c>
      <c r="AA26" s="386">
        <v>877.65519458000006</v>
      </c>
      <c r="AB26" s="386">
        <v>734.76839840000002</v>
      </c>
      <c r="AC26" s="386">
        <v>597.60169985000005</v>
      </c>
      <c r="AD26" s="386">
        <v>403.05511442</v>
      </c>
      <c r="AE26" s="386">
        <v>228.01323396000001</v>
      </c>
      <c r="AF26" s="386">
        <v>66.080435969000007</v>
      </c>
      <c r="AG26" s="386">
        <v>11.613547883000001</v>
      </c>
      <c r="AH26" s="386">
        <v>21.803286075999999</v>
      </c>
      <c r="AI26" s="386">
        <v>94.771005115999998</v>
      </c>
      <c r="AJ26" s="386">
        <v>330.70657126999998</v>
      </c>
      <c r="AK26" s="386">
        <v>604.29711201999999</v>
      </c>
      <c r="AL26" s="386">
        <v>866.29807717000006</v>
      </c>
      <c r="AM26" s="386">
        <v>886.76505429999997</v>
      </c>
      <c r="AN26" s="386">
        <v>732.07883345000005</v>
      </c>
      <c r="AO26" s="386">
        <v>603.66198159999999</v>
      </c>
      <c r="AP26" s="386">
        <v>402.00766770000001</v>
      </c>
      <c r="AQ26" s="386">
        <v>231.99639830999999</v>
      </c>
      <c r="AR26" s="386">
        <v>62.079355759999999</v>
      </c>
      <c r="AS26" s="386">
        <v>11.509766721</v>
      </c>
      <c r="AT26" s="386">
        <v>19.820739233000001</v>
      </c>
      <c r="AU26" s="386">
        <v>92.043247281000006</v>
      </c>
      <c r="AV26" s="386">
        <v>326.37058691999999</v>
      </c>
      <c r="AW26" s="386">
        <v>607.0703039</v>
      </c>
      <c r="AX26" s="386">
        <v>855.7188337</v>
      </c>
      <c r="AY26" s="358">
        <v>905.2731</v>
      </c>
      <c r="AZ26" s="358">
        <v>739.74710000000005</v>
      </c>
      <c r="BA26" s="358">
        <v>610.67949999999996</v>
      </c>
      <c r="BB26" s="358">
        <v>401.68720000000002</v>
      </c>
      <c r="BC26" s="358">
        <v>225.7013</v>
      </c>
      <c r="BD26" s="358">
        <v>63.434069999999998</v>
      </c>
      <c r="BE26" s="358">
        <v>10.195959999999999</v>
      </c>
      <c r="BF26" s="358">
        <v>19.440529999999999</v>
      </c>
      <c r="BG26" s="358">
        <v>93.020650000000003</v>
      </c>
      <c r="BH26" s="358">
        <v>332.5437</v>
      </c>
      <c r="BI26" s="358">
        <v>586.25490000000002</v>
      </c>
      <c r="BJ26" s="358">
        <v>827.92550000000006</v>
      </c>
      <c r="BK26" s="358">
        <v>897.45839999999998</v>
      </c>
      <c r="BL26" s="358">
        <v>748.42619999999999</v>
      </c>
      <c r="BM26" s="358">
        <v>614.54780000000005</v>
      </c>
      <c r="BN26" s="358">
        <v>404.00510000000003</v>
      </c>
      <c r="BO26" s="358">
        <v>222.43119999999999</v>
      </c>
      <c r="BP26" s="358">
        <v>67.112710000000007</v>
      </c>
      <c r="BQ26" s="358">
        <v>10.28575</v>
      </c>
      <c r="BR26" s="358">
        <v>18.757919999999999</v>
      </c>
      <c r="BS26" s="358">
        <v>92.786490000000001</v>
      </c>
      <c r="BT26" s="358">
        <v>339.7713</v>
      </c>
      <c r="BU26" s="358">
        <v>596.29560000000004</v>
      </c>
      <c r="BV26" s="358">
        <v>822.86239999999998</v>
      </c>
    </row>
    <row r="27" spans="1:74" ht="11.1" customHeight="1" x14ac:dyDescent="0.2">
      <c r="A27" s="6" t="s">
        <v>79</v>
      </c>
      <c r="B27" s="761" t="s">
        <v>1018</v>
      </c>
      <c r="C27" s="386">
        <v>545.46921379000003</v>
      </c>
      <c r="D27" s="386">
        <v>473.05469611000001</v>
      </c>
      <c r="E27" s="386">
        <v>438.32246383</v>
      </c>
      <c r="F27" s="386">
        <v>290.24822114</v>
      </c>
      <c r="G27" s="386">
        <v>177.45445121</v>
      </c>
      <c r="H27" s="386">
        <v>55.494969853999997</v>
      </c>
      <c r="I27" s="386">
        <v>14.651242076999999</v>
      </c>
      <c r="J27" s="386">
        <v>12.806054353</v>
      </c>
      <c r="K27" s="386">
        <v>51.331681650999997</v>
      </c>
      <c r="L27" s="386">
        <v>183.75370006</v>
      </c>
      <c r="M27" s="386">
        <v>373.52387392000003</v>
      </c>
      <c r="N27" s="386">
        <v>580.30343519999997</v>
      </c>
      <c r="O27" s="386">
        <v>545.79572181000003</v>
      </c>
      <c r="P27" s="386">
        <v>471.26136270000001</v>
      </c>
      <c r="Q27" s="386">
        <v>427.10415131000002</v>
      </c>
      <c r="R27" s="386">
        <v>291.90023510999998</v>
      </c>
      <c r="S27" s="386">
        <v>180.10801290000001</v>
      </c>
      <c r="T27" s="386">
        <v>51.213771784000002</v>
      </c>
      <c r="U27" s="386">
        <v>13.148792836</v>
      </c>
      <c r="V27" s="386">
        <v>12.126781357</v>
      </c>
      <c r="W27" s="386">
        <v>50.103658062000001</v>
      </c>
      <c r="X27" s="386">
        <v>179.64546136999999</v>
      </c>
      <c r="Y27" s="386">
        <v>387.87244342000002</v>
      </c>
      <c r="Z27" s="386">
        <v>580.81336863000001</v>
      </c>
      <c r="AA27" s="386">
        <v>544.09815119999996</v>
      </c>
      <c r="AB27" s="386">
        <v>478.31514922000002</v>
      </c>
      <c r="AC27" s="386">
        <v>448.45316836000001</v>
      </c>
      <c r="AD27" s="386">
        <v>298.46424050000002</v>
      </c>
      <c r="AE27" s="386">
        <v>183.39450015</v>
      </c>
      <c r="AF27" s="386">
        <v>56.654948238999999</v>
      </c>
      <c r="AG27" s="386">
        <v>13.018460678</v>
      </c>
      <c r="AH27" s="386">
        <v>11.650579011</v>
      </c>
      <c r="AI27" s="386">
        <v>52.02826829</v>
      </c>
      <c r="AJ27" s="386">
        <v>172.97607116</v>
      </c>
      <c r="AK27" s="386">
        <v>387.12789458999998</v>
      </c>
      <c r="AL27" s="386">
        <v>568.95124166000005</v>
      </c>
      <c r="AM27" s="386">
        <v>557.66737231000002</v>
      </c>
      <c r="AN27" s="386">
        <v>483.40540894999998</v>
      </c>
      <c r="AO27" s="386">
        <v>460.06598487999997</v>
      </c>
      <c r="AP27" s="386">
        <v>305.6879485</v>
      </c>
      <c r="AQ27" s="386">
        <v>191.07870249999999</v>
      </c>
      <c r="AR27" s="386">
        <v>56.233094989000001</v>
      </c>
      <c r="AS27" s="386">
        <v>12.874405047</v>
      </c>
      <c r="AT27" s="386">
        <v>12.362283541</v>
      </c>
      <c r="AU27" s="386">
        <v>52.530368907000003</v>
      </c>
      <c r="AV27" s="386">
        <v>175.13461862</v>
      </c>
      <c r="AW27" s="386">
        <v>397.14643468999998</v>
      </c>
      <c r="AX27" s="386">
        <v>566.12429055999996</v>
      </c>
      <c r="AY27" s="358">
        <v>569.5231</v>
      </c>
      <c r="AZ27" s="358">
        <v>496.5265</v>
      </c>
      <c r="BA27" s="358">
        <v>478.97629999999998</v>
      </c>
      <c r="BB27" s="358">
        <v>307.89830000000001</v>
      </c>
      <c r="BC27" s="358">
        <v>186.7696</v>
      </c>
      <c r="BD27" s="358">
        <v>58.902250000000002</v>
      </c>
      <c r="BE27" s="358">
        <v>13.693519999999999</v>
      </c>
      <c r="BF27" s="358">
        <v>12.014049999999999</v>
      </c>
      <c r="BG27" s="358">
        <v>50.313839999999999</v>
      </c>
      <c r="BH27" s="358">
        <v>185.4659</v>
      </c>
      <c r="BI27" s="358">
        <v>383.7611</v>
      </c>
      <c r="BJ27" s="358">
        <v>546.6626</v>
      </c>
      <c r="BK27" s="358">
        <v>566.71370000000002</v>
      </c>
      <c r="BL27" s="358">
        <v>508.92309999999998</v>
      </c>
      <c r="BM27" s="358">
        <v>482.35910000000001</v>
      </c>
      <c r="BN27" s="358">
        <v>315.61970000000002</v>
      </c>
      <c r="BO27" s="358">
        <v>187.46369999999999</v>
      </c>
      <c r="BP27" s="358">
        <v>62.081270000000004</v>
      </c>
      <c r="BQ27" s="358">
        <v>13.66564</v>
      </c>
      <c r="BR27" s="358">
        <v>12.70604</v>
      </c>
      <c r="BS27" s="358">
        <v>49.331940000000003</v>
      </c>
      <c r="BT27" s="358">
        <v>185.0324</v>
      </c>
      <c r="BU27" s="358">
        <v>390.0487</v>
      </c>
      <c r="BV27" s="358">
        <v>540.74030000000005</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5"/>
      <c r="AZ29" s="535"/>
      <c r="BA29" s="535"/>
      <c r="BB29" s="535"/>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287</v>
      </c>
      <c r="B30" s="536" t="s">
        <v>1154</v>
      </c>
      <c r="C30" s="386">
        <v>8.4358499403000007</v>
      </c>
      <c r="D30" s="386">
        <v>11.282330011999999</v>
      </c>
      <c r="E30" s="386">
        <v>26.931083659999999</v>
      </c>
      <c r="F30" s="386">
        <v>48.813402511</v>
      </c>
      <c r="G30" s="386">
        <v>147.35461670000001</v>
      </c>
      <c r="H30" s="386">
        <v>269.86332525</v>
      </c>
      <c r="I30" s="386">
        <v>393.80841488999999</v>
      </c>
      <c r="J30" s="386">
        <v>358.90886461999997</v>
      </c>
      <c r="K30" s="386">
        <v>201.98145048999999</v>
      </c>
      <c r="L30" s="386">
        <v>55.186368698000003</v>
      </c>
      <c r="M30" s="386">
        <v>23.288638936000002</v>
      </c>
      <c r="N30" s="386">
        <v>10.862580508000001</v>
      </c>
      <c r="O30" s="386">
        <v>16.792463298000001</v>
      </c>
      <c r="P30" s="386">
        <v>19.845096843</v>
      </c>
      <c r="Q30" s="386">
        <v>31.574900508999999</v>
      </c>
      <c r="R30" s="386">
        <v>43.885533580000001</v>
      </c>
      <c r="S30" s="386">
        <v>109.4518521</v>
      </c>
      <c r="T30" s="386">
        <v>210.01536669999999</v>
      </c>
      <c r="U30" s="386">
        <v>390.28876510999999</v>
      </c>
      <c r="V30" s="386">
        <v>349.78780595000001</v>
      </c>
      <c r="W30" s="386">
        <v>203.66013819</v>
      </c>
      <c r="X30" s="386">
        <v>72.786426805999994</v>
      </c>
      <c r="Y30" s="386">
        <v>20.43297291</v>
      </c>
      <c r="Z30" s="386">
        <v>11.089150764999999</v>
      </c>
      <c r="AA30" s="386">
        <v>9.5044912706000009</v>
      </c>
      <c r="AB30" s="386">
        <v>12.69627073</v>
      </c>
      <c r="AC30" s="386">
        <v>31.355440411</v>
      </c>
      <c r="AD30" s="386">
        <v>46.595373979999998</v>
      </c>
      <c r="AE30" s="386">
        <v>157.13374227</v>
      </c>
      <c r="AF30" s="386">
        <v>292.17376994</v>
      </c>
      <c r="AG30" s="386">
        <v>390.21266304</v>
      </c>
      <c r="AH30" s="386">
        <v>342.03641012000003</v>
      </c>
      <c r="AI30" s="386">
        <v>210.39262242000001</v>
      </c>
      <c r="AJ30" s="386">
        <v>96.787965827999997</v>
      </c>
      <c r="AK30" s="386">
        <v>32.483853357999998</v>
      </c>
      <c r="AL30" s="386">
        <v>12.614488503</v>
      </c>
      <c r="AM30" s="386">
        <v>5.2912041534999998</v>
      </c>
      <c r="AN30" s="386">
        <v>17.181039828999999</v>
      </c>
      <c r="AO30" s="386">
        <v>31.388396126</v>
      </c>
      <c r="AP30" s="386">
        <v>58.567349196000002</v>
      </c>
      <c r="AQ30" s="386">
        <v>127.48444967</v>
      </c>
      <c r="AR30" s="386">
        <v>278.76128124000002</v>
      </c>
      <c r="AS30" s="386">
        <v>391.56977997000001</v>
      </c>
      <c r="AT30" s="386">
        <v>309.35372583999998</v>
      </c>
      <c r="AU30" s="386">
        <v>202.87740020000001</v>
      </c>
      <c r="AV30" s="386">
        <v>80.136649220999999</v>
      </c>
      <c r="AW30" s="386">
        <v>26.537963567999999</v>
      </c>
      <c r="AX30" s="386">
        <v>13.187887116000001</v>
      </c>
      <c r="AY30" s="358">
        <v>12.153565260000001</v>
      </c>
      <c r="AZ30" s="358">
        <v>12.97430486</v>
      </c>
      <c r="BA30" s="358">
        <v>26.930790954999999</v>
      </c>
      <c r="BB30" s="358">
        <v>45.146205698999999</v>
      </c>
      <c r="BC30" s="358">
        <v>134.44581914</v>
      </c>
      <c r="BD30" s="358">
        <v>271.60028303000001</v>
      </c>
      <c r="BE30" s="358">
        <v>401.07795824999999</v>
      </c>
      <c r="BF30" s="358">
        <v>369.55700132999999</v>
      </c>
      <c r="BG30" s="358">
        <v>208.72876839</v>
      </c>
      <c r="BH30" s="358">
        <v>73.188324327000004</v>
      </c>
      <c r="BI30" s="358">
        <v>22.060609376999999</v>
      </c>
      <c r="BJ30" s="358">
        <v>11.928803500000001</v>
      </c>
      <c r="BK30" s="358">
        <v>11.489473156000001</v>
      </c>
      <c r="BL30" s="358">
        <v>13.079647376</v>
      </c>
      <c r="BM30" s="358">
        <v>27.157030688999999</v>
      </c>
      <c r="BN30" s="358">
        <v>45.536514963999998</v>
      </c>
      <c r="BO30" s="358">
        <v>135.50446603</v>
      </c>
      <c r="BP30" s="358">
        <v>273.60188957000003</v>
      </c>
      <c r="BQ30" s="358">
        <v>403.96749669000002</v>
      </c>
      <c r="BR30" s="358">
        <v>372.26524814999999</v>
      </c>
      <c r="BS30" s="358">
        <v>210.35374433000001</v>
      </c>
      <c r="BT30" s="358">
        <v>73.818454815999999</v>
      </c>
      <c r="BU30" s="358">
        <v>22.252467556999999</v>
      </c>
      <c r="BV30" s="358">
        <v>12.025712283000001</v>
      </c>
    </row>
    <row r="31" spans="1:74" ht="11.1" customHeight="1" x14ac:dyDescent="0.2">
      <c r="A31" s="6" t="s">
        <v>26</v>
      </c>
      <c r="B31" s="761" t="s">
        <v>1008</v>
      </c>
      <c r="C31" s="386">
        <v>1E-10</v>
      </c>
      <c r="D31" s="386">
        <v>1E-10</v>
      </c>
      <c r="E31" s="386">
        <v>1E-10</v>
      </c>
      <c r="F31" s="386">
        <v>1E-10</v>
      </c>
      <c r="G31" s="386">
        <v>18.034024606999999</v>
      </c>
      <c r="H31" s="386">
        <v>62.910688319999998</v>
      </c>
      <c r="I31" s="386">
        <v>260.23414544000002</v>
      </c>
      <c r="J31" s="386">
        <v>273.10236865000002</v>
      </c>
      <c r="K31" s="386">
        <v>32.918771370000002</v>
      </c>
      <c r="L31" s="386">
        <v>1E-10</v>
      </c>
      <c r="M31" s="386">
        <v>1E-10</v>
      </c>
      <c r="N31" s="386">
        <v>1E-10</v>
      </c>
      <c r="O31" s="386">
        <v>1E-10</v>
      </c>
      <c r="P31" s="386">
        <v>1E-10</v>
      </c>
      <c r="Q31" s="386">
        <v>1E-10</v>
      </c>
      <c r="R31" s="386">
        <v>1E-10</v>
      </c>
      <c r="S31" s="386">
        <v>3.5226002131</v>
      </c>
      <c r="T31" s="386">
        <v>47.162194675000002</v>
      </c>
      <c r="U31" s="386">
        <v>273.32691047999998</v>
      </c>
      <c r="V31" s="386">
        <v>134.00156862</v>
      </c>
      <c r="W31" s="386">
        <v>57.417617386000003</v>
      </c>
      <c r="X31" s="386">
        <v>5.4202704964999997</v>
      </c>
      <c r="Y31" s="386">
        <v>1E-10</v>
      </c>
      <c r="Z31" s="386">
        <v>1E-10</v>
      </c>
      <c r="AA31" s="386">
        <v>1E-10</v>
      </c>
      <c r="AB31" s="386">
        <v>1E-10</v>
      </c>
      <c r="AC31" s="386">
        <v>1E-10</v>
      </c>
      <c r="AD31" s="386">
        <v>1E-10</v>
      </c>
      <c r="AE31" s="386">
        <v>17.760330745000001</v>
      </c>
      <c r="AF31" s="386">
        <v>129.00956406</v>
      </c>
      <c r="AG31" s="386">
        <v>284.15416293999999</v>
      </c>
      <c r="AH31" s="386">
        <v>156.12016478000001</v>
      </c>
      <c r="AI31" s="386">
        <v>35.373870748999998</v>
      </c>
      <c r="AJ31" s="386">
        <v>1E-10</v>
      </c>
      <c r="AK31" s="386">
        <v>1E-10</v>
      </c>
      <c r="AL31" s="386">
        <v>1E-10</v>
      </c>
      <c r="AM31" s="386">
        <v>1E-10</v>
      </c>
      <c r="AN31" s="386">
        <v>1E-10</v>
      </c>
      <c r="AO31" s="386">
        <v>1E-10</v>
      </c>
      <c r="AP31" s="386">
        <v>1E-10</v>
      </c>
      <c r="AQ31" s="386">
        <v>10.201393735</v>
      </c>
      <c r="AR31" s="386">
        <v>109.12328097</v>
      </c>
      <c r="AS31" s="386">
        <v>273.56480900999998</v>
      </c>
      <c r="AT31" s="386">
        <v>115.46417458000001</v>
      </c>
      <c r="AU31" s="386">
        <v>40.119848003000001</v>
      </c>
      <c r="AV31" s="386">
        <v>1E-10</v>
      </c>
      <c r="AW31" s="386">
        <v>1E-10</v>
      </c>
      <c r="AX31" s="386">
        <v>0</v>
      </c>
      <c r="AY31" s="358">
        <v>0</v>
      </c>
      <c r="AZ31" s="358">
        <v>0</v>
      </c>
      <c r="BA31" s="358">
        <v>0</v>
      </c>
      <c r="BB31" s="358">
        <v>0</v>
      </c>
      <c r="BC31" s="358">
        <v>10.884541432000001</v>
      </c>
      <c r="BD31" s="358">
        <v>90.944039320000002</v>
      </c>
      <c r="BE31" s="358">
        <v>264.12164371</v>
      </c>
      <c r="BF31" s="358">
        <v>214.18317243999999</v>
      </c>
      <c r="BG31" s="358">
        <v>45.000908236999997</v>
      </c>
      <c r="BH31" s="358">
        <v>1.000873576</v>
      </c>
      <c r="BI31" s="358">
        <v>0</v>
      </c>
      <c r="BJ31" s="358">
        <v>0</v>
      </c>
      <c r="BK31" s="358">
        <v>0</v>
      </c>
      <c r="BL31" s="358">
        <v>0</v>
      </c>
      <c r="BM31" s="358">
        <v>0</v>
      </c>
      <c r="BN31" s="358">
        <v>0</v>
      </c>
      <c r="BO31" s="358">
        <v>11.004371211</v>
      </c>
      <c r="BP31" s="358">
        <v>91.962891389000006</v>
      </c>
      <c r="BQ31" s="358">
        <v>267.11803509999999</v>
      </c>
      <c r="BR31" s="358">
        <v>216.61082751999999</v>
      </c>
      <c r="BS31" s="358">
        <v>45.499437251000003</v>
      </c>
      <c r="BT31" s="358">
        <v>1.0119495179</v>
      </c>
      <c r="BU31" s="358">
        <v>0</v>
      </c>
      <c r="BV31" s="358">
        <v>0</v>
      </c>
    </row>
    <row r="32" spans="1:74" ht="11.1" customHeight="1" x14ac:dyDescent="0.2">
      <c r="A32" s="6" t="s">
        <v>27</v>
      </c>
      <c r="B32" s="761" t="s">
        <v>1009</v>
      </c>
      <c r="C32" s="386">
        <v>1E-10</v>
      </c>
      <c r="D32" s="386">
        <v>1E-10</v>
      </c>
      <c r="E32" s="386">
        <v>1E-10</v>
      </c>
      <c r="F32" s="386">
        <v>1E-10</v>
      </c>
      <c r="G32" s="386">
        <v>39.923009055999998</v>
      </c>
      <c r="H32" s="386">
        <v>113.625938</v>
      </c>
      <c r="I32" s="386">
        <v>310.87126078</v>
      </c>
      <c r="J32" s="386">
        <v>301.82399607999997</v>
      </c>
      <c r="K32" s="386">
        <v>71.577758689999996</v>
      </c>
      <c r="L32" s="386">
        <v>0.66566643424000005</v>
      </c>
      <c r="M32" s="386">
        <v>1E-10</v>
      </c>
      <c r="N32" s="386">
        <v>1E-10</v>
      </c>
      <c r="O32" s="386">
        <v>1E-10</v>
      </c>
      <c r="P32" s="386">
        <v>1E-10</v>
      </c>
      <c r="Q32" s="386">
        <v>1E-10</v>
      </c>
      <c r="R32" s="386">
        <v>0.44501794450999999</v>
      </c>
      <c r="S32" s="386">
        <v>12.275750954999999</v>
      </c>
      <c r="T32" s="386">
        <v>78.398268783999995</v>
      </c>
      <c r="U32" s="386">
        <v>308.37134968999999</v>
      </c>
      <c r="V32" s="386">
        <v>192.46028129999999</v>
      </c>
      <c r="W32" s="386">
        <v>82.582353244999993</v>
      </c>
      <c r="X32" s="386">
        <v>10.253153327</v>
      </c>
      <c r="Y32" s="386">
        <v>1E-10</v>
      </c>
      <c r="Z32" s="386">
        <v>1E-10</v>
      </c>
      <c r="AA32" s="386">
        <v>1E-10</v>
      </c>
      <c r="AB32" s="386">
        <v>1E-10</v>
      </c>
      <c r="AC32" s="386">
        <v>1E-10</v>
      </c>
      <c r="AD32" s="386">
        <v>1E-10</v>
      </c>
      <c r="AE32" s="386">
        <v>49.496342810000002</v>
      </c>
      <c r="AF32" s="386">
        <v>190.11171164999999</v>
      </c>
      <c r="AG32" s="386">
        <v>328.26492085000001</v>
      </c>
      <c r="AH32" s="386">
        <v>213.84988862</v>
      </c>
      <c r="AI32" s="386">
        <v>70.299090058000004</v>
      </c>
      <c r="AJ32" s="386">
        <v>6.6533318980000002</v>
      </c>
      <c r="AK32" s="386">
        <v>1E-10</v>
      </c>
      <c r="AL32" s="386">
        <v>1E-10</v>
      </c>
      <c r="AM32" s="386">
        <v>1E-10</v>
      </c>
      <c r="AN32" s="386">
        <v>1E-10</v>
      </c>
      <c r="AO32" s="386">
        <v>1E-10</v>
      </c>
      <c r="AP32" s="386">
        <v>1E-10</v>
      </c>
      <c r="AQ32" s="386">
        <v>24.659509217</v>
      </c>
      <c r="AR32" s="386">
        <v>168.54248779</v>
      </c>
      <c r="AS32" s="386">
        <v>348.69949588999998</v>
      </c>
      <c r="AT32" s="386">
        <v>154.92429114000001</v>
      </c>
      <c r="AU32" s="386">
        <v>85.625682845</v>
      </c>
      <c r="AV32" s="386">
        <v>3.9169449183</v>
      </c>
      <c r="AW32" s="386">
        <v>1E-10</v>
      </c>
      <c r="AX32" s="386">
        <v>0</v>
      </c>
      <c r="AY32" s="358">
        <v>0</v>
      </c>
      <c r="AZ32" s="358">
        <v>0</v>
      </c>
      <c r="BA32" s="358">
        <v>0</v>
      </c>
      <c r="BB32" s="358">
        <v>0</v>
      </c>
      <c r="BC32" s="358">
        <v>33.932217864000002</v>
      </c>
      <c r="BD32" s="358">
        <v>151.69052726999999</v>
      </c>
      <c r="BE32" s="358">
        <v>320.10026590000001</v>
      </c>
      <c r="BF32" s="358">
        <v>263.597421</v>
      </c>
      <c r="BG32" s="358">
        <v>83.572613367000002</v>
      </c>
      <c r="BH32" s="358">
        <v>5.1632176119000004</v>
      </c>
      <c r="BI32" s="358">
        <v>0</v>
      </c>
      <c r="BJ32" s="358">
        <v>0</v>
      </c>
      <c r="BK32" s="358">
        <v>0</v>
      </c>
      <c r="BL32" s="358">
        <v>0</v>
      </c>
      <c r="BM32" s="358">
        <v>0</v>
      </c>
      <c r="BN32" s="358">
        <v>0</v>
      </c>
      <c r="BO32" s="358">
        <v>34.261999635999999</v>
      </c>
      <c r="BP32" s="358">
        <v>153.14704229</v>
      </c>
      <c r="BQ32" s="358">
        <v>323.13652146999999</v>
      </c>
      <c r="BR32" s="358">
        <v>266.09680723999998</v>
      </c>
      <c r="BS32" s="358">
        <v>84.375686099999996</v>
      </c>
      <c r="BT32" s="358">
        <v>5.2141154212999998</v>
      </c>
      <c r="BU32" s="358">
        <v>0</v>
      </c>
      <c r="BV32" s="358">
        <v>0</v>
      </c>
    </row>
    <row r="33" spans="1:74" ht="11.1" customHeight="1" x14ac:dyDescent="0.2">
      <c r="A33" s="6" t="s">
        <v>28</v>
      </c>
      <c r="B33" s="761" t="s">
        <v>1010</v>
      </c>
      <c r="C33" s="386">
        <v>1E-10</v>
      </c>
      <c r="D33" s="386">
        <v>1E-10</v>
      </c>
      <c r="E33" s="386">
        <v>1.0565008377</v>
      </c>
      <c r="F33" s="386">
        <v>1E-10</v>
      </c>
      <c r="G33" s="386">
        <v>79.484627591000006</v>
      </c>
      <c r="H33" s="386">
        <v>177.33800596</v>
      </c>
      <c r="I33" s="386">
        <v>263.63098289999999</v>
      </c>
      <c r="J33" s="386">
        <v>218.87889870999999</v>
      </c>
      <c r="K33" s="386">
        <v>74.245468360999993</v>
      </c>
      <c r="L33" s="386">
        <v>1.6139900049</v>
      </c>
      <c r="M33" s="386">
        <v>1E-10</v>
      </c>
      <c r="N33" s="386">
        <v>1E-10</v>
      </c>
      <c r="O33" s="386">
        <v>1E-10</v>
      </c>
      <c r="P33" s="386">
        <v>1E-10</v>
      </c>
      <c r="Q33" s="386">
        <v>0.14524704997999999</v>
      </c>
      <c r="R33" s="386">
        <v>0.67914513568000001</v>
      </c>
      <c r="S33" s="386">
        <v>48.563106048000002</v>
      </c>
      <c r="T33" s="386">
        <v>129.87748563</v>
      </c>
      <c r="U33" s="386">
        <v>246.35938286000001</v>
      </c>
      <c r="V33" s="386">
        <v>188.25465566</v>
      </c>
      <c r="W33" s="386">
        <v>88.619569306000002</v>
      </c>
      <c r="X33" s="386">
        <v>9.9072538869999995</v>
      </c>
      <c r="Y33" s="386">
        <v>1E-10</v>
      </c>
      <c r="Z33" s="386">
        <v>1E-10</v>
      </c>
      <c r="AA33" s="386">
        <v>1E-10</v>
      </c>
      <c r="AB33" s="386">
        <v>1E-10</v>
      </c>
      <c r="AC33" s="386">
        <v>2.6713701847000002</v>
      </c>
      <c r="AD33" s="386">
        <v>3.4200373181999999</v>
      </c>
      <c r="AE33" s="386">
        <v>101.64613666</v>
      </c>
      <c r="AF33" s="386">
        <v>205.92079529</v>
      </c>
      <c r="AG33" s="386">
        <v>233.98864574999999</v>
      </c>
      <c r="AH33" s="386">
        <v>222.8630876</v>
      </c>
      <c r="AI33" s="386">
        <v>113.15012565000001</v>
      </c>
      <c r="AJ33" s="386">
        <v>15.479988775000001</v>
      </c>
      <c r="AK33" s="386">
        <v>1E-10</v>
      </c>
      <c r="AL33" s="386">
        <v>1E-10</v>
      </c>
      <c r="AM33" s="386">
        <v>1E-10</v>
      </c>
      <c r="AN33" s="386">
        <v>1E-10</v>
      </c>
      <c r="AO33" s="386">
        <v>3.0843590755000001</v>
      </c>
      <c r="AP33" s="386">
        <v>0.82452433848999995</v>
      </c>
      <c r="AQ33" s="386">
        <v>35.976289737999998</v>
      </c>
      <c r="AR33" s="386">
        <v>213.87593566000001</v>
      </c>
      <c r="AS33" s="386">
        <v>327.10102289999998</v>
      </c>
      <c r="AT33" s="386">
        <v>182.87385406999999</v>
      </c>
      <c r="AU33" s="386">
        <v>93.775991110999996</v>
      </c>
      <c r="AV33" s="386">
        <v>14.40161741</v>
      </c>
      <c r="AW33" s="386">
        <v>1E-10</v>
      </c>
      <c r="AX33" s="386">
        <v>0</v>
      </c>
      <c r="AY33" s="358">
        <v>0</v>
      </c>
      <c r="AZ33" s="358">
        <v>0</v>
      </c>
      <c r="BA33" s="358">
        <v>1.1996296329</v>
      </c>
      <c r="BB33" s="358">
        <v>1.3602307051</v>
      </c>
      <c r="BC33" s="358">
        <v>64.752851860000007</v>
      </c>
      <c r="BD33" s="358">
        <v>180.38277435000001</v>
      </c>
      <c r="BE33" s="358">
        <v>284.35332961</v>
      </c>
      <c r="BF33" s="358">
        <v>237.01523521999999</v>
      </c>
      <c r="BG33" s="358">
        <v>81.047213608999996</v>
      </c>
      <c r="BH33" s="358">
        <v>7.0326172741999997</v>
      </c>
      <c r="BI33" s="358">
        <v>0</v>
      </c>
      <c r="BJ33" s="358">
        <v>0</v>
      </c>
      <c r="BK33" s="358">
        <v>0</v>
      </c>
      <c r="BL33" s="358">
        <v>0</v>
      </c>
      <c r="BM33" s="358">
        <v>1.2049190828</v>
      </c>
      <c r="BN33" s="358">
        <v>1.3666993065999999</v>
      </c>
      <c r="BO33" s="358">
        <v>65.100873633000006</v>
      </c>
      <c r="BP33" s="358">
        <v>181.36086187999999</v>
      </c>
      <c r="BQ33" s="358">
        <v>285.90976368000003</v>
      </c>
      <c r="BR33" s="358">
        <v>238.31142797000001</v>
      </c>
      <c r="BS33" s="358">
        <v>81.485452701</v>
      </c>
      <c r="BT33" s="358">
        <v>7.0702087698999998</v>
      </c>
      <c r="BU33" s="358">
        <v>0</v>
      </c>
      <c r="BV33" s="358">
        <v>0</v>
      </c>
    </row>
    <row r="34" spans="1:74" ht="11.1" customHeight="1" x14ac:dyDescent="0.2">
      <c r="A34" s="6" t="s">
        <v>29</v>
      </c>
      <c r="B34" s="761" t="s">
        <v>1011</v>
      </c>
      <c r="C34" s="386">
        <v>1E-10</v>
      </c>
      <c r="D34" s="386">
        <v>1E-10</v>
      </c>
      <c r="E34" s="386">
        <v>2.8055018603000001</v>
      </c>
      <c r="F34" s="386">
        <v>2.2076697950000002</v>
      </c>
      <c r="G34" s="386">
        <v>71.489563708999995</v>
      </c>
      <c r="H34" s="386">
        <v>232.14384429</v>
      </c>
      <c r="I34" s="386">
        <v>337.77171943000002</v>
      </c>
      <c r="J34" s="386">
        <v>275.56199691</v>
      </c>
      <c r="K34" s="386">
        <v>120.89898728</v>
      </c>
      <c r="L34" s="386">
        <v>7.4248455313999999</v>
      </c>
      <c r="M34" s="386">
        <v>1E-10</v>
      </c>
      <c r="N34" s="386">
        <v>1E-10</v>
      </c>
      <c r="O34" s="386">
        <v>1E-10</v>
      </c>
      <c r="P34" s="386">
        <v>1E-10</v>
      </c>
      <c r="Q34" s="386">
        <v>0.98869930035999998</v>
      </c>
      <c r="R34" s="386">
        <v>5.2513161289000001</v>
      </c>
      <c r="S34" s="386">
        <v>89.343044116000002</v>
      </c>
      <c r="T34" s="386">
        <v>226.05932371</v>
      </c>
      <c r="U34" s="386">
        <v>283.11860776999998</v>
      </c>
      <c r="V34" s="386">
        <v>280.40476465</v>
      </c>
      <c r="W34" s="386">
        <v>147.53204783000001</v>
      </c>
      <c r="X34" s="386">
        <v>13.916006699</v>
      </c>
      <c r="Y34" s="386">
        <v>1E-10</v>
      </c>
      <c r="Z34" s="386">
        <v>1E-10</v>
      </c>
      <c r="AA34" s="386">
        <v>1E-10</v>
      </c>
      <c r="AB34" s="386">
        <v>4.1254987147</v>
      </c>
      <c r="AC34" s="386">
        <v>6.9083407438000002</v>
      </c>
      <c r="AD34" s="386">
        <v>10.042344412</v>
      </c>
      <c r="AE34" s="386">
        <v>87.247893452</v>
      </c>
      <c r="AF34" s="386">
        <v>234.34724908999999</v>
      </c>
      <c r="AG34" s="386">
        <v>278.35054926999999</v>
      </c>
      <c r="AH34" s="386">
        <v>251.87421118</v>
      </c>
      <c r="AI34" s="386">
        <v>143.38581572999999</v>
      </c>
      <c r="AJ34" s="386">
        <v>31.418831594</v>
      </c>
      <c r="AK34" s="386">
        <v>1E-10</v>
      </c>
      <c r="AL34" s="386">
        <v>1E-10</v>
      </c>
      <c r="AM34" s="386">
        <v>1E-10</v>
      </c>
      <c r="AN34" s="386">
        <v>1E-10</v>
      </c>
      <c r="AO34" s="386">
        <v>11.099195141999999</v>
      </c>
      <c r="AP34" s="386">
        <v>7.1602895348000004</v>
      </c>
      <c r="AQ34" s="386">
        <v>52.633631844999996</v>
      </c>
      <c r="AR34" s="386">
        <v>220.31373497000001</v>
      </c>
      <c r="AS34" s="386">
        <v>336.79827270999999</v>
      </c>
      <c r="AT34" s="386">
        <v>235.07792535999999</v>
      </c>
      <c r="AU34" s="386">
        <v>135.57036360999999</v>
      </c>
      <c r="AV34" s="386">
        <v>31.850988289</v>
      </c>
      <c r="AW34" s="386">
        <v>0.28400834392000002</v>
      </c>
      <c r="AX34" s="386">
        <v>0</v>
      </c>
      <c r="AY34" s="358">
        <v>0</v>
      </c>
      <c r="AZ34" s="358">
        <v>0.14920261175999999</v>
      </c>
      <c r="BA34" s="358">
        <v>4.5562315916999996</v>
      </c>
      <c r="BB34" s="358">
        <v>6.4544338692999998</v>
      </c>
      <c r="BC34" s="358">
        <v>72.023421764000005</v>
      </c>
      <c r="BD34" s="358">
        <v>219.43358719</v>
      </c>
      <c r="BE34" s="358">
        <v>341.87189451</v>
      </c>
      <c r="BF34" s="358">
        <v>283.63053931000002</v>
      </c>
      <c r="BG34" s="358">
        <v>108.99691051000001</v>
      </c>
      <c r="BH34" s="358">
        <v>10.470673195</v>
      </c>
      <c r="BI34" s="358">
        <v>0.31549932422999999</v>
      </c>
      <c r="BJ34" s="358">
        <v>0</v>
      </c>
      <c r="BK34" s="358">
        <v>0</v>
      </c>
      <c r="BL34" s="358">
        <v>0.14957654691</v>
      </c>
      <c r="BM34" s="358">
        <v>4.5736895857000004</v>
      </c>
      <c r="BN34" s="358">
        <v>6.4797258696000002</v>
      </c>
      <c r="BO34" s="358">
        <v>72.333919981999998</v>
      </c>
      <c r="BP34" s="358">
        <v>220.41051184</v>
      </c>
      <c r="BQ34" s="358">
        <v>343.43032821999998</v>
      </c>
      <c r="BR34" s="358">
        <v>284.89496516999998</v>
      </c>
      <c r="BS34" s="358">
        <v>109.45450623000001</v>
      </c>
      <c r="BT34" s="358">
        <v>10.509797459</v>
      </c>
      <c r="BU34" s="358">
        <v>0.31680395721999999</v>
      </c>
      <c r="BV34" s="358">
        <v>0</v>
      </c>
    </row>
    <row r="35" spans="1:74" ht="11.1" customHeight="1" x14ac:dyDescent="0.2">
      <c r="A35" s="6" t="s">
        <v>192</v>
      </c>
      <c r="B35" s="761" t="s">
        <v>1067</v>
      </c>
      <c r="C35" s="386">
        <v>27.893783066000001</v>
      </c>
      <c r="D35" s="386">
        <v>45.206415094999997</v>
      </c>
      <c r="E35" s="386">
        <v>83.801355126000004</v>
      </c>
      <c r="F35" s="386">
        <v>97.757495917</v>
      </c>
      <c r="G35" s="386">
        <v>240.67957165000001</v>
      </c>
      <c r="H35" s="386">
        <v>375.77416547000001</v>
      </c>
      <c r="I35" s="386">
        <v>482.25944020999998</v>
      </c>
      <c r="J35" s="386">
        <v>440.41072858000001</v>
      </c>
      <c r="K35" s="386">
        <v>278.36766531000001</v>
      </c>
      <c r="L35" s="386">
        <v>106.86144381</v>
      </c>
      <c r="M35" s="386">
        <v>88.528984020999999</v>
      </c>
      <c r="N35" s="386">
        <v>37.551249210000002</v>
      </c>
      <c r="O35" s="386">
        <v>49.588287983000001</v>
      </c>
      <c r="P35" s="386">
        <v>69.265860196999995</v>
      </c>
      <c r="Q35" s="386">
        <v>83.752984722999997</v>
      </c>
      <c r="R35" s="386">
        <v>117.82180846999999</v>
      </c>
      <c r="S35" s="386">
        <v>175.73604424000001</v>
      </c>
      <c r="T35" s="386">
        <v>294.55692245</v>
      </c>
      <c r="U35" s="386">
        <v>488.39912620000001</v>
      </c>
      <c r="V35" s="386">
        <v>461.77200704000001</v>
      </c>
      <c r="W35" s="386">
        <v>291.05230227999999</v>
      </c>
      <c r="X35" s="386">
        <v>137.74740973999999</v>
      </c>
      <c r="Y35" s="386">
        <v>65.153467913</v>
      </c>
      <c r="Z35" s="386">
        <v>37.736463854</v>
      </c>
      <c r="AA35" s="386">
        <v>36.061824303999998</v>
      </c>
      <c r="AB35" s="386">
        <v>28.983648974000001</v>
      </c>
      <c r="AC35" s="386">
        <v>83.119419988000004</v>
      </c>
      <c r="AD35" s="386">
        <v>90.095832235000003</v>
      </c>
      <c r="AE35" s="386">
        <v>272.56567348999999</v>
      </c>
      <c r="AF35" s="386">
        <v>400.12310263000001</v>
      </c>
      <c r="AG35" s="386">
        <v>503.33159254999998</v>
      </c>
      <c r="AH35" s="386">
        <v>437.50473090999998</v>
      </c>
      <c r="AI35" s="386">
        <v>308.89997754000001</v>
      </c>
      <c r="AJ35" s="386">
        <v>148.76303322999999</v>
      </c>
      <c r="AK35" s="386">
        <v>85.169961021000006</v>
      </c>
      <c r="AL35" s="386">
        <v>36.077511080000001</v>
      </c>
      <c r="AM35" s="386">
        <v>16.963004684000001</v>
      </c>
      <c r="AN35" s="386">
        <v>58.932913911</v>
      </c>
      <c r="AO35" s="386">
        <v>59.832960225000001</v>
      </c>
      <c r="AP35" s="386">
        <v>127.92817927</v>
      </c>
      <c r="AQ35" s="386">
        <v>243.49477336999999</v>
      </c>
      <c r="AR35" s="386">
        <v>400.80606933000001</v>
      </c>
      <c r="AS35" s="386">
        <v>518.70676247999995</v>
      </c>
      <c r="AT35" s="386">
        <v>382.86031983999999</v>
      </c>
      <c r="AU35" s="386">
        <v>286.12370236999999</v>
      </c>
      <c r="AV35" s="386">
        <v>135.73178521</v>
      </c>
      <c r="AW35" s="386">
        <v>52.286726975999997</v>
      </c>
      <c r="AX35" s="386">
        <v>34.383743965000001</v>
      </c>
      <c r="AY35" s="358">
        <v>39.030037430999997</v>
      </c>
      <c r="AZ35" s="358">
        <v>40.622429906000001</v>
      </c>
      <c r="BA35" s="358">
        <v>64.493921901999997</v>
      </c>
      <c r="BB35" s="358">
        <v>97.963319599000002</v>
      </c>
      <c r="BC35" s="358">
        <v>231.66876622000001</v>
      </c>
      <c r="BD35" s="358">
        <v>392.20173858999999</v>
      </c>
      <c r="BE35" s="358">
        <v>505.57724022000002</v>
      </c>
      <c r="BF35" s="358">
        <v>473.48005380000001</v>
      </c>
      <c r="BG35" s="358">
        <v>320.27058964999998</v>
      </c>
      <c r="BH35" s="358">
        <v>154.55995110000001</v>
      </c>
      <c r="BI35" s="358">
        <v>64.495149952999995</v>
      </c>
      <c r="BJ35" s="358">
        <v>43.555646897999999</v>
      </c>
      <c r="BK35" s="358">
        <v>36.639940051000004</v>
      </c>
      <c r="BL35" s="358">
        <v>40.886102456000003</v>
      </c>
      <c r="BM35" s="358">
        <v>64.913136512999998</v>
      </c>
      <c r="BN35" s="358">
        <v>98.603017401000002</v>
      </c>
      <c r="BO35" s="358">
        <v>233.12283221999999</v>
      </c>
      <c r="BP35" s="358">
        <v>394.56849640000002</v>
      </c>
      <c r="BQ35" s="358">
        <v>508.55586216</v>
      </c>
      <c r="BR35" s="358">
        <v>476.30097333999998</v>
      </c>
      <c r="BS35" s="358">
        <v>322.26874265999999</v>
      </c>
      <c r="BT35" s="358">
        <v>155.59475702</v>
      </c>
      <c r="BU35" s="358">
        <v>64.941596665000006</v>
      </c>
      <c r="BV35" s="358">
        <v>43.858913860999998</v>
      </c>
    </row>
    <row r="36" spans="1:74" ht="11.1" customHeight="1" x14ac:dyDescent="0.2">
      <c r="A36" s="6" t="s">
        <v>30</v>
      </c>
      <c r="B36" s="761" t="s">
        <v>1013</v>
      </c>
      <c r="C36" s="386">
        <v>2.7589843584999998</v>
      </c>
      <c r="D36" s="386">
        <v>3.0169806917000002</v>
      </c>
      <c r="E36" s="386">
        <v>22.308704105</v>
      </c>
      <c r="F36" s="386">
        <v>24.665882237999998</v>
      </c>
      <c r="G36" s="386">
        <v>205.93800077</v>
      </c>
      <c r="H36" s="386">
        <v>367.04226488</v>
      </c>
      <c r="I36" s="386">
        <v>480.04858722</v>
      </c>
      <c r="J36" s="386">
        <v>384.76048871</v>
      </c>
      <c r="K36" s="386">
        <v>200.12233997000001</v>
      </c>
      <c r="L36" s="386">
        <v>29.170139705</v>
      </c>
      <c r="M36" s="386">
        <v>4.6425646301999999</v>
      </c>
      <c r="N36" s="386">
        <v>3.0478239995999998</v>
      </c>
      <c r="O36" s="386">
        <v>19.117021076</v>
      </c>
      <c r="P36" s="386">
        <v>16.949274410000001</v>
      </c>
      <c r="Q36" s="386">
        <v>27.006310686999999</v>
      </c>
      <c r="R36" s="386">
        <v>29.801356849000001</v>
      </c>
      <c r="S36" s="386">
        <v>141.65720719000001</v>
      </c>
      <c r="T36" s="386">
        <v>270.46776957999998</v>
      </c>
      <c r="U36" s="386">
        <v>430.96513319000002</v>
      </c>
      <c r="V36" s="386">
        <v>418.69040819000003</v>
      </c>
      <c r="W36" s="386">
        <v>247.26713679</v>
      </c>
      <c r="X36" s="386">
        <v>65.483228206000007</v>
      </c>
      <c r="Y36" s="386">
        <v>4.4080357522</v>
      </c>
      <c r="Z36" s="386">
        <v>2.7776039303000002</v>
      </c>
      <c r="AA36" s="386">
        <v>2.1839220482999999</v>
      </c>
      <c r="AB36" s="386">
        <v>10.260556954</v>
      </c>
      <c r="AC36" s="386">
        <v>27.543037093999999</v>
      </c>
      <c r="AD36" s="386">
        <v>45.826370660000002</v>
      </c>
      <c r="AE36" s="386">
        <v>218.60114727000001</v>
      </c>
      <c r="AF36" s="386">
        <v>355.26059794000003</v>
      </c>
      <c r="AG36" s="386">
        <v>443.61683026999998</v>
      </c>
      <c r="AH36" s="386">
        <v>411.01956258000001</v>
      </c>
      <c r="AI36" s="386">
        <v>249.77971840999999</v>
      </c>
      <c r="AJ36" s="386">
        <v>78.160991827000004</v>
      </c>
      <c r="AK36" s="386">
        <v>26.951016420999999</v>
      </c>
      <c r="AL36" s="386">
        <v>2.9136363021</v>
      </c>
      <c r="AM36" s="386">
        <v>1.1062930958999999</v>
      </c>
      <c r="AN36" s="386">
        <v>6.6777673494999998</v>
      </c>
      <c r="AO36" s="386">
        <v>31.129189581999999</v>
      </c>
      <c r="AP36" s="386">
        <v>65.553750711999996</v>
      </c>
      <c r="AQ36" s="386">
        <v>151.82968919999999</v>
      </c>
      <c r="AR36" s="386">
        <v>356.58831536000002</v>
      </c>
      <c r="AS36" s="386">
        <v>497.66620025999998</v>
      </c>
      <c r="AT36" s="386">
        <v>358.71880269000002</v>
      </c>
      <c r="AU36" s="386">
        <v>253.60835693000001</v>
      </c>
      <c r="AV36" s="386">
        <v>71.176930714999997</v>
      </c>
      <c r="AW36" s="386">
        <v>8.3081048470999992</v>
      </c>
      <c r="AX36" s="386">
        <v>0.77522850782999997</v>
      </c>
      <c r="AY36" s="358">
        <v>4.1779140062</v>
      </c>
      <c r="AZ36" s="358">
        <v>4.9013689964999996</v>
      </c>
      <c r="BA36" s="358">
        <v>22.764963344000002</v>
      </c>
      <c r="BB36" s="358">
        <v>36.254875865000002</v>
      </c>
      <c r="BC36" s="358">
        <v>168.35451470999999</v>
      </c>
      <c r="BD36" s="358">
        <v>343.18354532000001</v>
      </c>
      <c r="BE36" s="358">
        <v>458.41934536999997</v>
      </c>
      <c r="BF36" s="358">
        <v>427.78872114000001</v>
      </c>
      <c r="BG36" s="358">
        <v>247.16660307000001</v>
      </c>
      <c r="BH36" s="358">
        <v>59.289198159999998</v>
      </c>
      <c r="BI36" s="358">
        <v>5.5018099487000001</v>
      </c>
      <c r="BJ36" s="358">
        <v>3.2350793023</v>
      </c>
      <c r="BK36" s="358">
        <v>6.3036813587999996</v>
      </c>
      <c r="BL36" s="358">
        <v>4.9137298801</v>
      </c>
      <c r="BM36" s="358">
        <v>22.842133255</v>
      </c>
      <c r="BN36" s="358">
        <v>36.374601102</v>
      </c>
      <c r="BO36" s="358">
        <v>169.00254448000001</v>
      </c>
      <c r="BP36" s="358">
        <v>344.56687713999997</v>
      </c>
      <c r="BQ36" s="358">
        <v>460.31434531000002</v>
      </c>
      <c r="BR36" s="358">
        <v>429.53929928000002</v>
      </c>
      <c r="BS36" s="358">
        <v>248.13134321000001</v>
      </c>
      <c r="BT36" s="358">
        <v>59.495391279000003</v>
      </c>
      <c r="BU36" s="358">
        <v>5.5155157035000002</v>
      </c>
      <c r="BV36" s="358">
        <v>3.2443833679999998</v>
      </c>
    </row>
    <row r="37" spans="1:74" ht="11.1" customHeight="1" x14ac:dyDescent="0.2">
      <c r="A37" s="6" t="s">
        <v>31</v>
      </c>
      <c r="B37" s="761" t="s">
        <v>1014</v>
      </c>
      <c r="C37" s="386">
        <v>9.0783741033999998</v>
      </c>
      <c r="D37" s="386">
        <v>5.1468791215999996</v>
      </c>
      <c r="E37" s="386">
        <v>40.993087758000001</v>
      </c>
      <c r="F37" s="386">
        <v>157.59469390999999</v>
      </c>
      <c r="G37" s="386">
        <v>386.44900310999998</v>
      </c>
      <c r="H37" s="386">
        <v>554.31149662999997</v>
      </c>
      <c r="I37" s="386">
        <v>681.583482</v>
      </c>
      <c r="J37" s="386">
        <v>582.90913017000003</v>
      </c>
      <c r="K37" s="386">
        <v>404.43923710000001</v>
      </c>
      <c r="L37" s="386">
        <v>130.81745402999999</v>
      </c>
      <c r="M37" s="386">
        <v>25.592814617999998</v>
      </c>
      <c r="N37" s="386">
        <v>13.232619005</v>
      </c>
      <c r="O37" s="386">
        <v>34.531320237000003</v>
      </c>
      <c r="P37" s="386">
        <v>27.287478484000001</v>
      </c>
      <c r="Q37" s="386">
        <v>87.846567222999994</v>
      </c>
      <c r="R37" s="386">
        <v>93.488824997999998</v>
      </c>
      <c r="S37" s="386">
        <v>290.56616989999998</v>
      </c>
      <c r="T37" s="386">
        <v>514.00258059999999</v>
      </c>
      <c r="U37" s="386">
        <v>647.95693486000005</v>
      </c>
      <c r="V37" s="386">
        <v>709.84424277999995</v>
      </c>
      <c r="W37" s="386">
        <v>509.42441217999999</v>
      </c>
      <c r="X37" s="386">
        <v>171.19915741</v>
      </c>
      <c r="Y37" s="386">
        <v>28.368106982</v>
      </c>
      <c r="Z37" s="386">
        <v>15.571394884</v>
      </c>
      <c r="AA37" s="386">
        <v>7.5196911219000002</v>
      </c>
      <c r="AB37" s="386">
        <v>37.427191409000002</v>
      </c>
      <c r="AC37" s="386">
        <v>80.708088899000003</v>
      </c>
      <c r="AD37" s="386">
        <v>153.41846670999999</v>
      </c>
      <c r="AE37" s="386">
        <v>372.63206764</v>
      </c>
      <c r="AF37" s="386">
        <v>526.78954308000004</v>
      </c>
      <c r="AG37" s="386">
        <v>553.24475323000001</v>
      </c>
      <c r="AH37" s="386">
        <v>631.17184630999998</v>
      </c>
      <c r="AI37" s="386">
        <v>402.45634159999997</v>
      </c>
      <c r="AJ37" s="386">
        <v>264.09952980000003</v>
      </c>
      <c r="AK37" s="386">
        <v>91.745415682000001</v>
      </c>
      <c r="AL37" s="386">
        <v>28.919915626000002</v>
      </c>
      <c r="AM37" s="386">
        <v>5.5331739313000003</v>
      </c>
      <c r="AN37" s="386">
        <v>19.312942344</v>
      </c>
      <c r="AO37" s="386">
        <v>105.29338194</v>
      </c>
      <c r="AP37" s="386">
        <v>168.6462319</v>
      </c>
      <c r="AQ37" s="386">
        <v>301.07095167</v>
      </c>
      <c r="AR37" s="386">
        <v>489.17363499999999</v>
      </c>
      <c r="AS37" s="386">
        <v>566.51797071999999</v>
      </c>
      <c r="AT37" s="386">
        <v>566.63863412000001</v>
      </c>
      <c r="AU37" s="386">
        <v>415.61368098999998</v>
      </c>
      <c r="AV37" s="386">
        <v>244.43890658000001</v>
      </c>
      <c r="AW37" s="386">
        <v>87.596974682999999</v>
      </c>
      <c r="AX37" s="386">
        <v>36.120092243999999</v>
      </c>
      <c r="AY37" s="358">
        <v>28.338477937</v>
      </c>
      <c r="AZ37" s="358">
        <v>22.119127387999999</v>
      </c>
      <c r="BA37" s="358">
        <v>67.856051934000007</v>
      </c>
      <c r="BB37" s="358">
        <v>121.30075561</v>
      </c>
      <c r="BC37" s="358">
        <v>313.33442602999997</v>
      </c>
      <c r="BD37" s="358">
        <v>515.30701605000002</v>
      </c>
      <c r="BE37" s="358">
        <v>630.34473933000004</v>
      </c>
      <c r="BF37" s="358">
        <v>626.56574673</v>
      </c>
      <c r="BG37" s="358">
        <v>415.44281179000001</v>
      </c>
      <c r="BH37" s="358">
        <v>164.72651384</v>
      </c>
      <c r="BI37" s="358">
        <v>41.208217464000001</v>
      </c>
      <c r="BJ37" s="358">
        <v>10.858262292999999</v>
      </c>
      <c r="BK37" s="358">
        <v>17.199857279</v>
      </c>
      <c r="BL37" s="358">
        <v>22.237275877999998</v>
      </c>
      <c r="BM37" s="358">
        <v>68.220933528000003</v>
      </c>
      <c r="BN37" s="358">
        <v>121.94701539</v>
      </c>
      <c r="BO37" s="358">
        <v>314.92679992000001</v>
      </c>
      <c r="BP37" s="358">
        <v>517.81301599999995</v>
      </c>
      <c r="BQ37" s="358">
        <v>633.36085108999998</v>
      </c>
      <c r="BR37" s="358">
        <v>629.59874317000003</v>
      </c>
      <c r="BS37" s="358">
        <v>417.49149167000002</v>
      </c>
      <c r="BT37" s="358">
        <v>165.60338050999999</v>
      </c>
      <c r="BU37" s="358">
        <v>41.442291697000002</v>
      </c>
      <c r="BV37" s="358">
        <v>10.914783702999999</v>
      </c>
    </row>
    <row r="38" spans="1:74" ht="11.1" customHeight="1" x14ac:dyDescent="0.2">
      <c r="A38" s="6" t="s">
        <v>33</v>
      </c>
      <c r="B38" s="761" t="s">
        <v>1015</v>
      </c>
      <c r="C38" s="386">
        <v>1E-10</v>
      </c>
      <c r="D38" s="386">
        <v>1.7305192418999999</v>
      </c>
      <c r="E38" s="386">
        <v>13.404452042999999</v>
      </c>
      <c r="F38" s="386">
        <v>52.204859710999997</v>
      </c>
      <c r="G38" s="386">
        <v>126.84172476000001</v>
      </c>
      <c r="H38" s="386">
        <v>290.19136226000001</v>
      </c>
      <c r="I38" s="386">
        <v>430.83693505999997</v>
      </c>
      <c r="J38" s="386">
        <v>357.91907492000001</v>
      </c>
      <c r="K38" s="386">
        <v>244.60519120000001</v>
      </c>
      <c r="L38" s="386">
        <v>66.664766835999998</v>
      </c>
      <c r="M38" s="386">
        <v>1.4449793586999999</v>
      </c>
      <c r="N38" s="386">
        <v>1E-10</v>
      </c>
      <c r="O38" s="386">
        <v>1E-10</v>
      </c>
      <c r="P38" s="386">
        <v>1E-10</v>
      </c>
      <c r="Q38" s="386">
        <v>3.1805122270999999</v>
      </c>
      <c r="R38" s="386">
        <v>40.346453193999999</v>
      </c>
      <c r="S38" s="386">
        <v>117.13194349</v>
      </c>
      <c r="T38" s="386">
        <v>194.19096866000001</v>
      </c>
      <c r="U38" s="386">
        <v>461.07845599000001</v>
      </c>
      <c r="V38" s="386">
        <v>363.11232339999998</v>
      </c>
      <c r="W38" s="386">
        <v>203.57093624999999</v>
      </c>
      <c r="X38" s="386">
        <v>85.905317491000005</v>
      </c>
      <c r="Y38" s="386">
        <v>13.070807064</v>
      </c>
      <c r="Z38" s="386">
        <v>1E-10</v>
      </c>
      <c r="AA38" s="386">
        <v>1E-10</v>
      </c>
      <c r="AB38" s="386">
        <v>2.3169824558999998</v>
      </c>
      <c r="AC38" s="386">
        <v>6.3771570210000004</v>
      </c>
      <c r="AD38" s="386">
        <v>34.678328745999998</v>
      </c>
      <c r="AE38" s="386">
        <v>113.06813615999999</v>
      </c>
      <c r="AF38" s="386">
        <v>338.49827212999998</v>
      </c>
      <c r="AG38" s="386">
        <v>446.64420819999998</v>
      </c>
      <c r="AH38" s="386">
        <v>381.38562275999999</v>
      </c>
      <c r="AI38" s="386">
        <v>252.56675150000001</v>
      </c>
      <c r="AJ38" s="386">
        <v>122.81735295</v>
      </c>
      <c r="AK38" s="386">
        <v>2.8997449584999999</v>
      </c>
      <c r="AL38" s="386">
        <v>1.7400453863000001</v>
      </c>
      <c r="AM38" s="386">
        <v>1E-10</v>
      </c>
      <c r="AN38" s="386">
        <v>9.4127530008000004</v>
      </c>
      <c r="AO38" s="386">
        <v>13.601309725</v>
      </c>
      <c r="AP38" s="386">
        <v>43.029408070000002</v>
      </c>
      <c r="AQ38" s="386">
        <v>125.21491209</v>
      </c>
      <c r="AR38" s="386">
        <v>293.74350017</v>
      </c>
      <c r="AS38" s="386">
        <v>394.58763279999999</v>
      </c>
      <c r="AT38" s="386">
        <v>387.39428864000001</v>
      </c>
      <c r="AU38" s="386">
        <v>218.58108343999999</v>
      </c>
      <c r="AV38" s="386">
        <v>76.727290934999999</v>
      </c>
      <c r="AW38" s="386">
        <v>18.469061425</v>
      </c>
      <c r="AX38" s="386">
        <v>0.29042792765999997</v>
      </c>
      <c r="AY38" s="358">
        <v>0.70433858679000005</v>
      </c>
      <c r="AZ38" s="358">
        <v>3.8657408213000002</v>
      </c>
      <c r="BA38" s="358">
        <v>15.846269020999999</v>
      </c>
      <c r="BB38" s="358">
        <v>44.515752237000001</v>
      </c>
      <c r="BC38" s="358">
        <v>128.31910421000001</v>
      </c>
      <c r="BD38" s="358">
        <v>288.47962623000001</v>
      </c>
      <c r="BE38" s="358">
        <v>434.27665194000002</v>
      </c>
      <c r="BF38" s="358">
        <v>383.79543151000001</v>
      </c>
      <c r="BG38" s="358">
        <v>222.40969401999999</v>
      </c>
      <c r="BH38" s="358">
        <v>74.314169696999997</v>
      </c>
      <c r="BI38" s="358">
        <v>10.430121478</v>
      </c>
      <c r="BJ38" s="358">
        <v>0</v>
      </c>
      <c r="BK38" s="358">
        <v>1.0852641127</v>
      </c>
      <c r="BL38" s="358">
        <v>3.8870320435000001</v>
      </c>
      <c r="BM38" s="358">
        <v>15.933304994</v>
      </c>
      <c r="BN38" s="358">
        <v>44.75876323</v>
      </c>
      <c r="BO38" s="358">
        <v>129.02037795999999</v>
      </c>
      <c r="BP38" s="358">
        <v>290.09987529</v>
      </c>
      <c r="BQ38" s="358">
        <v>436.89514287999998</v>
      </c>
      <c r="BR38" s="358">
        <v>386.09702415999999</v>
      </c>
      <c r="BS38" s="358">
        <v>223.68564764999999</v>
      </c>
      <c r="BT38" s="358">
        <v>74.742538468999996</v>
      </c>
      <c r="BU38" s="358">
        <v>10.493305648</v>
      </c>
      <c r="BV38" s="358">
        <v>0</v>
      </c>
    </row>
    <row r="39" spans="1:74" ht="11.1" customHeight="1" x14ac:dyDescent="0.2">
      <c r="A39" s="6" t="s">
        <v>34</v>
      </c>
      <c r="B39" s="761" t="s">
        <v>1018</v>
      </c>
      <c r="C39" s="386">
        <v>9.4233853002999997</v>
      </c>
      <c r="D39" s="386">
        <v>7.4618217359000001</v>
      </c>
      <c r="E39" s="386">
        <v>13.724188396000001</v>
      </c>
      <c r="F39" s="386">
        <v>23.412945668999999</v>
      </c>
      <c r="G39" s="386">
        <v>42.313960323000003</v>
      </c>
      <c r="H39" s="386">
        <v>145.948746</v>
      </c>
      <c r="I39" s="386">
        <v>247.26942317000001</v>
      </c>
      <c r="J39" s="386">
        <v>297.29369408999997</v>
      </c>
      <c r="K39" s="386">
        <v>222.35946909</v>
      </c>
      <c r="L39" s="386">
        <v>59.246707721999996</v>
      </c>
      <c r="M39" s="386">
        <v>10.621650321000001</v>
      </c>
      <c r="N39" s="386">
        <v>8.6798682576000008</v>
      </c>
      <c r="O39" s="386">
        <v>7.7630806236999996</v>
      </c>
      <c r="P39" s="386">
        <v>8.2477301533999992</v>
      </c>
      <c r="Q39" s="386">
        <v>9.6756234524</v>
      </c>
      <c r="R39" s="386">
        <v>17.355169017000001</v>
      </c>
      <c r="S39" s="386">
        <v>33.884686494999997</v>
      </c>
      <c r="T39" s="386">
        <v>59.798093960000003</v>
      </c>
      <c r="U39" s="386">
        <v>279.12460870000001</v>
      </c>
      <c r="V39" s="386">
        <v>244.23113175</v>
      </c>
      <c r="W39" s="386">
        <v>93.540417520000005</v>
      </c>
      <c r="X39" s="386">
        <v>55.228255281000003</v>
      </c>
      <c r="Y39" s="386">
        <v>14.298510779000001</v>
      </c>
      <c r="Z39" s="386">
        <v>7.8287474595999997</v>
      </c>
      <c r="AA39" s="386">
        <v>6.6157267891</v>
      </c>
      <c r="AB39" s="386">
        <v>6.2102345883999996</v>
      </c>
      <c r="AC39" s="386">
        <v>7.5787284794999996</v>
      </c>
      <c r="AD39" s="386">
        <v>14.160316374000001</v>
      </c>
      <c r="AE39" s="386">
        <v>36.338888924999999</v>
      </c>
      <c r="AF39" s="386">
        <v>145.73345681000001</v>
      </c>
      <c r="AG39" s="386">
        <v>328.83713915999999</v>
      </c>
      <c r="AH39" s="386">
        <v>238.29387101</v>
      </c>
      <c r="AI39" s="386">
        <v>167.32487293</v>
      </c>
      <c r="AJ39" s="386">
        <v>86.616719705999998</v>
      </c>
      <c r="AK39" s="386">
        <v>9.8539740029999994</v>
      </c>
      <c r="AL39" s="386">
        <v>7.7883952959</v>
      </c>
      <c r="AM39" s="386">
        <v>6.5808699149000001</v>
      </c>
      <c r="AN39" s="386">
        <v>9.5223123039999997</v>
      </c>
      <c r="AO39" s="386">
        <v>10.728620225</v>
      </c>
      <c r="AP39" s="386">
        <v>19.629307833999999</v>
      </c>
      <c r="AQ39" s="386">
        <v>54.727087859999997</v>
      </c>
      <c r="AR39" s="386">
        <v>130.61506256999999</v>
      </c>
      <c r="AS39" s="386">
        <v>190.88679622000001</v>
      </c>
      <c r="AT39" s="386">
        <v>268.59179086</v>
      </c>
      <c r="AU39" s="386">
        <v>158.83754622999999</v>
      </c>
      <c r="AV39" s="386">
        <v>40.644437044</v>
      </c>
      <c r="AW39" s="386">
        <v>16.977954013000002</v>
      </c>
      <c r="AX39" s="386">
        <v>9.1062061016999998</v>
      </c>
      <c r="AY39" s="358">
        <v>1.2830796667</v>
      </c>
      <c r="AZ39" s="358">
        <v>7.5386823300000003</v>
      </c>
      <c r="BA39" s="358">
        <v>12.437971487</v>
      </c>
      <c r="BB39" s="358">
        <v>20.882686716999999</v>
      </c>
      <c r="BC39" s="358">
        <v>54.038058831000001</v>
      </c>
      <c r="BD39" s="358">
        <v>128.87166998999999</v>
      </c>
      <c r="BE39" s="358">
        <v>270.51619278999999</v>
      </c>
      <c r="BF39" s="358">
        <v>275.85263100999998</v>
      </c>
      <c r="BG39" s="358">
        <v>172.17083826999999</v>
      </c>
      <c r="BH39" s="358">
        <v>54.829773717000002</v>
      </c>
      <c r="BI39" s="358">
        <v>14.738122153999999</v>
      </c>
      <c r="BJ39" s="358">
        <v>8.6159565485999998</v>
      </c>
      <c r="BK39" s="358">
        <v>8.0442860025999998</v>
      </c>
      <c r="BL39" s="358">
        <v>7.5286697535</v>
      </c>
      <c r="BM39" s="358">
        <v>12.455038716000001</v>
      </c>
      <c r="BN39" s="358">
        <v>20.957339336</v>
      </c>
      <c r="BO39" s="358">
        <v>54.383817583000003</v>
      </c>
      <c r="BP39" s="358">
        <v>129.87240077000001</v>
      </c>
      <c r="BQ39" s="358">
        <v>272.90486806000001</v>
      </c>
      <c r="BR39" s="358">
        <v>278.27514542</v>
      </c>
      <c r="BS39" s="358">
        <v>173.54214368000001</v>
      </c>
      <c r="BT39" s="358">
        <v>55.155218310000002</v>
      </c>
      <c r="BU39" s="358">
        <v>14.752428030000001</v>
      </c>
      <c r="BV39" s="358">
        <v>8.5964328305999995</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1413</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4"/>
      <c r="AZ41" s="534"/>
      <c r="BA41" s="534"/>
      <c r="BB41" s="534"/>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90</v>
      </c>
      <c r="B42" s="536" t="s">
        <v>1154</v>
      </c>
      <c r="C42" s="386">
        <v>10.797702598000001</v>
      </c>
      <c r="D42" s="386">
        <v>14.056868309</v>
      </c>
      <c r="E42" s="386">
        <v>27.996361200999999</v>
      </c>
      <c r="F42" s="386">
        <v>42.241001595</v>
      </c>
      <c r="G42" s="386">
        <v>120.23050778</v>
      </c>
      <c r="H42" s="386">
        <v>250.0162866</v>
      </c>
      <c r="I42" s="386">
        <v>361.53589698000002</v>
      </c>
      <c r="J42" s="386">
        <v>327.56997747999998</v>
      </c>
      <c r="K42" s="386">
        <v>201.05454139</v>
      </c>
      <c r="L42" s="386">
        <v>73.410902414999995</v>
      </c>
      <c r="M42" s="386">
        <v>20.756181868999999</v>
      </c>
      <c r="N42" s="386">
        <v>14.395571885000001</v>
      </c>
      <c r="O42" s="386">
        <v>10.446972592</v>
      </c>
      <c r="P42" s="386">
        <v>13.862267006</v>
      </c>
      <c r="Q42" s="386">
        <v>25.821053702</v>
      </c>
      <c r="R42" s="386">
        <v>42.268406259000002</v>
      </c>
      <c r="S42" s="386">
        <v>119.48735101</v>
      </c>
      <c r="T42" s="386">
        <v>253.70023265</v>
      </c>
      <c r="U42" s="386">
        <v>360.75909075999999</v>
      </c>
      <c r="V42" s="386">
        <v>330.63405511000002</v>
      </c>
      <c r="W42" s="386">
        <v>203.88879695</v>
      </c>
      <c r="X42" s="386">
        <v>73.412508822999996</v>
      </c>
      <c r="Y42" s="386">
        <v>21.701472197000001</v>
      </c>
      <c r="Z42" s="386">
        <v>14.343455498999999</v>
      </c>
      <c r="AA42" s="386">
        <v>10.643125489999999</v>
      </c>
      <c r="AB42" s="386">
        <v>14.771990892</v>
      </c>
      <c r="AC42" s="386">
        <v>27.882572148000001</v>
      </c>
      <c r="AD42" s="386">
        <v>43.252272431000002</v>
      </c>
      <c r="AE42" s="386">
        <v>120.48895336</v>
      </c>
      <c r="AF42" s="386">
        <v>250.28187887000001</v>
      </c>
      <c r="AG42" s="386">
        <v>365.94120220999997</v>
      </c>
      <c r="AH42" s="386">
        <v>336.78805204999998</v>
      </c>
      <c r="AI42" s="386">
        <v>206.55679631999999</v>
      </c>
      <c r="AJ42" s="386">
        <v>75.113431872999996</v>
      </c>
      <c r="AK42" s="386">
        <v>21.992037853999999</v>
      </c>
      <c r="AL42" s="386">
        <v>14.128370500000001</v>
      </c>
      <c r="AM42" s="386">
        <v>10.893269261</v>
      </c>
      <c r="AN42" s="386">
        <v>14.860939237</v>
      </c>
      <c r="AO42" s="386">
        <v>29.513232327000001</v>
      </c>
      <c r="AP42" s="386">
        <v>44.203428481000003</v>
      </c>
      <c r="AQ42" s="386">
        <v>124.92183025</v>
      </c>
      <c r="AR42" s="386">
        <v>255.27666718</v>
      </c>
      <c r="AS42" s="386">
        <v>374.89506151000001</v>
      </c>
      <c r="AT42" s="386">
        <v>341.83799089000001</v>
      </c>
      <c r="AU42" s="386">
        <v>209.38562764</v>
      </c>
      <c r="AV42" s="386">
        <v>77.408909523000005</v>
      </c>
      <c r="AW42" s="386">
        <v>24.143505769000001</v>
      </c>
      <c r="AX42" s="386">
        <v>14.370833288</v>
      </c>
      <c r="AY42" s="358">
        <v>10.511380000000001</v>
      </c>
      <c r="AZ42" s="358">
        <v>15.8605</v>
      </c>
      <c r="BA42" s="358">
        <v>29.72589</v>
      </c>
      <c r="BB42" s="358">
        <v>44.765860000000004</v>
      </c>
      <c r="BC42" s="358">
        <v>125.11239999999999</v>
      </c>
      <c r="BD42" s="358">
        <v>257.70839999999998</v>
      </c>
      <c r="BE42" s="358">
        <v>380.45389999999998</v>
      </c>
      <c r="BF42" s="358">
        <v>341.28179999999998</v>
      </c>
      <c r="BG42" s="358">
        <v>207.38829999999999</v>
      </c>
      <c r="BH42" s="358">
        <v>77.77937</v>
      </c>
      <c r="BI42" s="358">
        <v>23.845569999999999</v>
      </c>
      <c r="BJ42" s="358">
        <v>13.07756</v>
      </c>
      <c r="BK42" s="358">
        <v>10.99328</v>
      </c>
      <c r="BL42" s="358">
        <v>16.052029999999998</v>
      </c>
      <c r="BM42" s="358">
        <v>28.927199999999999</v>
      </c>
      <c r="BN42" s="358">
        <v>45.071480000000001</v>
      </c>
      <c r="BO42" s="358">
        <v>128.86279999999999</v>
      </c>
      <c r="BP42" s="358">
        <v>257.84969999999998</v>
      </c>
      <c r="BQ42" s="358">
        <v>382.23129999999998</v>
      </c>
      <c r="BR42" s="358">
        <v>342.07729999999998</v>
      </c>
      <c r="BS42" s="358">
        <v>206.3783</v>
      </c>
      <c r="BT42" s="358">
        <v>76.513170000000002</v>
      </c>
      <c r="BU42" s="358">
        <v>23.52045</v>
      </c>
      <c r="BV42" s="358">
        <v>12.631959999999999</v>
      </c>
    </row>
    <row r="43" spans="1:74" ht="11.1" customHeight="1" x14ac:dyDescent="0.2">
      <c r="A43" s="6" t="s">
        <v>81</v>
      </c>
      <c r="B43" s="761" t="s">
        <v>1008</v>
      </c>
      <c r="C43" s="386">
        <v>1E-10</v>
      </c>
      <c r="D43" s="386">
        <v>1E-10</v>
      </c>
      <c r="E43" s="386">
        <v>1E-10</v>
      </c>
      <c r="F43" s="386">
        <v>1E-10</v>
      </c>
      <c r="G43" s="386">
        <v>11.697170079999999</v>
      </c>
      <c r="H43" s="386">
        <v>75.378805701000005</v>
      </c>
      <c r="I43" s="386">
        <v>233.63060916000001</v>
      </c>
      <c r="J43" s="386">
        <v>190.30937412</v>
      </c>
      <c r="K43" s="386">
        <v>47.917399463000002</v>
      </c>
      <c r="L43" s="386">
        <v>1.8993140249</v>
      </c>
      <c r="M43" s="386">
        <v>1E-10</v>
      </c>
      <c r="N43" s="386">
        <v>1E-10</v>
      </c>
      <c r="O43" s="386">
        <v>1E-10</v>
      </c>
      <c r="P43" s="386">
        <v>1E-10</v>
      </c>
      <c r="Q43" s="386">
        <v>1E-10</v>
      </c>
      <c r="R43" s="386">
        <v>1E-10</v>
      </c>
      <c r="S43" s="386">
        <v>11.405027085</v>
      </c>
      <c r="T43" s="386">
        <v>75.873313623000001</v>
      </c>
      <c r="U43" s="386">
        <v>235.09921754999999</v>
      </c>
      <c r="V43" s="386">
        <v>196.51737815999999</v>
      </c>
      <c r="W43" s="386">
        <v>48.498833693000002</v>
      </c>
      <c r="X43" s="386">
        <v>1.8501875333</v>
      </c>
      <c r="Y43" s="386">
        <v>1E-10</v>
      </c>
      <c r="Z43" s="386">
        <v>1E-10</v>
      </c>
      <c r="AA43" s="386">
        <v>1E-10</v>
      </c>
      <c r="AB43" s="386">
        <v>1E-10</v>
      </c>
      <c r="AC43" s="386">
        <v>1E-10</v>
      </c>
      <c r="AD43" s="386">
        <v>1E-10</v>
      </c>
      <c r="AE43" s="386">
        <v>10.921085804000001</v>
      </c>
      <c r="AF43" s="386">
        <v>71.818852856999996</v>
      </c>
      <c r="AG43" s="386">
        <v>232.09189821999999</v>
      </c>
      <c r="AH43" s="386">
        <v>197.60638743999999</v>
      </c>
      <c r="AI43" s="386">
        <v>52.520275202000001</v>
      </c>
      <c r="AJ43" s="386">
        <v>2.3922145828999999</v>
      </c>
      <c r="AK43" s="386">
        <v>1E-10</v>
      </c>
      <c r="AL43" s="386">
        <v>1E-10</v>
      </c>
      <c r="AM43" s="386">
        <v>1E-10</v>
      </c>
      <c r="AN43" s="386">
        <v>1E-10</v>
      </c>
      <c r="AO43" s="386">
        <v>1E-10</v>
      </c>
      <c r="AP43" s="386">
        <v>1E-10</v>
      </c>
      <c r="AQ43" s="386">
        <v>11.941011609</v>
      </c>
      <c r="AR43" s="386">
        <v>77.848878984999999</v>
      </c>
      <c r="AS43" s="386">
        <v>240.34944016</v>
      </c>
      <c r="AT43" s="386">
        <v>202.27586210999999</v>
      </c>
      <c r="AU43" s="386">
        <v>52.808026904000002</v>
      </c>
      <c r="AV43" s="386">
        <v>2.3435176033</v>
      </c>
      <c r="AW43" s="386">
        <v>1E-10</v>
      </c>
      <c r="AX43" s="386">
        <v>1E-10</v>
      </c>
      <c r="AY43" s="358">
        <v>0</v>
      </c>
      <c r="AZ43" s="358">
        <v>0</v>
      </c>
      <c r="BA43" s="358">
        <v>0</v>
      </c>
      <c r="BB43" s="358">
        <v>0</v>
      </c>
      <c r="BC43" s="358">
        <v>9.8770760000000006</v>
      </c>
      <c r="BD43" s="358">
        <v>84.802239999999998</v>
      </c>
      <c r="BE43" s="358">
        <v>248.31739999999999</v>
      </c>
      <c r="BF43" s="358">
        <v>193.28030000000001</v>
      </c>
      <c r="BG43" s="358">
        <v>48.154209999999999</v>
      </c>
      <c r="BH43" s="358">
        <v>2.343518</v>
      </c>
      <c r="BI43" s="358">
        <v>0</v>
      </c>
      <c r="BJ43" s="358">
        <v>0</v>
      </c>
      <c r="BK43" s="358">
        <v>0</v>
      </c>
      <c r="BL43" s="358">
        <v>0</v>
      </c>
      <c r="BM43" s="358">
        <v>0</v>
      </c>
      <c r="BN43" s="358">
        <v>0</v>
      </c>
      <c r="BO43" s="358">
        <v>10.3177</v>
      </c>
      <c r="BP43" s="358">
        <v>86.423419999999993</v>
      </c>
      <c r="BQ43" s="358">
        <v>250.59389999999999</v>
      </c>
      <c r="BR43" s="358">
        <v>190.56540000000001</v>
      </c>
      <c r="BS43" s="358">
        <v>46.495910000000002</v>
      </c>
      <c r="BT43" s="358">
        <v>2.4436049999999998</v>
      </c>
      <c r="BU43" s="358">
        <v>0</v>
      </c>
      <c r="BV43" s="358">
        <v>0</v>
      </c>
    </row>
    <row r="44" spans="1:74" ht="11.1" customHeight="1" x14ac:dyDescent="0.2">
      <c r="A44" s="6" t="s">
        <v>82</v>
      </c>
      <c r="B44" s="761" t="s">
        <v>1009</v>
      </c>
      <c r="C44" s="386">
        <v>1E-10</v>
      </c>
      <c r="D44" s="386">
        <v>1E-10</v>
      </c>
      <c r="E44" s="386">
        <v>0.19749571231999999</v>
      </c>
      <c r="F44" s="386">
        <v>0.26163669428000003</v>
      </c>
      <c r="G44" s="386">
        <v>34.171540471999997</v>
      </c>
      <c r="H44" s="386">
        <v>128.38408835999999</v>
      </c>
      <c r="I44" s="386">
        <v>292.71751483999998</v>
      </c>
      <c r="J44" s="386">
        <v>232.40132410999999</v>
      </c>
      <c r="K44" s="386">
        <v>86.638440830999997</v>
      </c>
      <c r="L44" s="386">
        <v>8.3723942369</v>
      </c>
      <c r="M44" s="386">
        <v>1E-10</v>
      </c>
      <c r="N44" s="386">
        <v>8.6425264347E-2</v>
      </c>
      <c r="O44" s="386">
        <v>1E-10</v>
      </c>
      <c r="P44" s="386">
        <v>1E-10</v>
      </c>
      <c r="Q44" s="386">
        <v>1E-10</v>
      </c>
      <c r="R44" s="386">
        <v>0.26163669428000003</v>
      </c>
      <c r="S44" s="386">
        <v>31.707193949000001</v>
      </c>
      <c r="T44" s="386">
        <v>128.16975669000001</v>
      </c>
      <c r="U44" s="386">
        <v>290.54992933</v>
      </c>
      <c r="V44" s="386">
        <v>238.73138460000001</v>
      </c>
      <c r="W44" s="386">
        <v>87.733172250999999</v>
      </c>
      <c r="X44" s="386">
        <v>7.9406148328999997</v>
      </c>
      <c r="Y44" s="386">
        <v>1E-10</v>
      </c>
      <c r="Z44" s="386">
        <v>8.6425264347E-2</v>
      </c>
      <c r="AA44" s="386">
        <v>1E-10</v>
      </c>
      <c r="AB44" s="386">
        <v>1E-10</v>
      </c>
      <c r="AC44" s="386">
        <v>1E-10</v>
      </c>
      <c r="AD44" s="386">
        <v>0.30613848871999999</v>
      </c>
      <c r="AE44" s="386">
        <v>30.683751628</v>
      </c>
      <c r="AF44" s="386">
        <v>122.67046755</v>
      </c>
      <c r="AG44" s="386">
        <v>288.67163787999999</v>
      </c>
      <c r="AH44" s="386">
        <v>242.01725221000001</v>
      </c>
      <c r="AI44" s="386">
        <v>92.322065039999998</v>
      </c>
      <c r="AJ44" s="386">
        <v>8.4228176546999993</v>
      </c>
      <c r="AK44" s="386">
        <v>1E-10</v>
      </c>
      <c r="AL44" s="386">
        <v>8.6425264347E-2</v>
      </c>
      <c r="AM44" s="386">
        <v>1E-10</v>
      </c>
      <c r="AN44" s="386">
        <v>1E-10</v>
      </c>
      <c r="AO44" s="386">
        <v>1E-10</v>
      </c>
      <c r="AP44" s="386">
        <v>0.30613848871999999</v>
      </c>
      <c r="AQ44" s="386">
        <v>33.027548883999998</v>
      </c>
      <c r="AR44" s="386">
        <v>128.51275530999999</v>
      </c>
      <c r="AS44" s="386">
        <v>299.45022396000002</v>
      </c>
      <c r="AT44" s="386">
        <v>248.32847595999999</v>
      </c>
      <c r="AU44" s="386">
        <v>92.791310534999994</v>
      </c>
      <c r="AV44" s="386">
        <v>8.5371741773000007</v>
      </c>
      <c r="AW44" s="386">
        <v>1E-10</v>
      </c>
      <c r="AX44" s="386">
        <v>8.6425264347E-2</v>
      </c>
      <c r="AY44" s="358">
        <v>0</v>
      </c>
      <c r="AZ44" s="358">
        <v>0</v>
      </c>
      <c r="BA44" s="358">
        <v>0</v>
      </c>
      <c r="BB44" s="358">
        <v>0.30613849999999998</v>
      </c>
      <c r="BC44" s="358">
        <v>28.246749999999999</v>
      </c>
      <c r="BD44" s="358">
        <v>133.92089999999999</v>
      </c>
      <c r="BE44" s="358">
        <v>309.0872</v>
      </c>
      <c r="BF44" s="358">
        <v>240.6482</v>
      </c>
      <c r="BG44" s="358">
        <v>87.661370000000005</v>
      </c>
      <c r="BH44" s="358">
        <v>8.8640690000000006</v>
      </c>
      <c r="BI44" s="358">
        <v>0</v>
      </c>
      <c r="BJ44" s="358">
        <v>0</v>
      </c>
      <c r="BK44" s="358">
        <v>0</v>
      </c>
      <c r="BL44" s="358">
        <v>0</v>
      </c>
      <c r="BM44" s="358">
        <v>0</v>
      </c>
      <c r="BN44" s="358">
        <v>0.30613849999999998</v>
      </c>
      <c r="BO44" s="358">
        <v>29.943650000000002</v>
      </c>
      <c r="BP44" s="358">
        <v>136.09379999999999</v>
      </c>
      <c r="BQ44" s="358">
        <v>309.96600000000001</v>
      </c>
      <c r="BR44" s="358">
        <v>235.72880000000001</v>
      </c>
      <c r="BS44" s="358">
        <v>84.536810000000003</v>
      </c>
      <c r="BT44" s="358">
        <v>8.8236070000000009</v>
      </c>
      <c r="BU44" s="358">
        <v>0</v>
      </c>
      <c r="BV44" s="358">
        <v>0</v>
      </c>
    </row>
    <row r="45" spans="1:74" ht="11.1" customHeight="1" x14ac:dyDescent="0.2">
      <c r="A45" s="6" t="s">
        <v>83</v>
      </c>
      <c r="B45" s="761" t="s">
        <v>1010</v>
      </c>
      <c r="C45" s="386">
        <v>1E-10</v>
      </c>
      <c r="D45" s="386">
        <v>1E-10</v>
      </c>
      <c r="E45" s="386">
        <v>3.0261922796</v>
      </c>
      <c r="F45" s="386">
        <v>1.0704051192999999</v>
      </c>
      <c r="G45" s="386">
        <v>65.181443310999995</v>
      </c>
      <c r="H45" s="386">
        <v>171.40340502999999</v>
      </c>
      <c r="I45" s="386">
        <v>263.14966922000002</v>
      </c>
      <c r="J45" s="386">
        <v>214.72441726</v>
      </c>
      <c r="K45" s="386">
        <v>93.237466143000006</v>
      </c>
      <c r="L45" s="386">
        <v>9.2467884746000006</v>
      </c>
      <c r="M45" s="386">
        <v>1E-10</v>
      </c>
      <c r="N45" s="386">
        <v>0.19629553418000001</v>
      </c>
      <c r="O45" s="386">
        <v>1E-10</v>
      </c>
      <c r="P45" s="386">
        <v>1E-10</v>
      </c>
      <c r="Q45" s="386">
        <v>0.91180199489000002</v>
      </c>
      <c r="R45" s="386">
        <v>0.95933115849999995</v>
      </c>
      <c r="S45" s="386">
        <v>61.925809993999998</v>
      </c>
      <c r="T45" s="386">
        <v>171.00989795999999</v>
      </c>
      <c r="U45" s="386">
        <v>248.46385484999999</v>
      </c>
      <c r="V45" s="386">
        <v>216.57411318000001</v>
      </c>
      <c r="W45" s="386">
        <v>96.081249837000001</v>
      </c>
      <c r="X45" s="386">
        <v>9.3140359316999994</v>
      </c>
      <c r="Y45" s="386">
        <v>1E-10</v>
      </c>
      <c r="Z45" s="386">
        <v>0.19629553418000001</v>
      </c>
      <c r="AA45" s="386">
        <v>1E-10</v>
      </c>
      <c r="AB45" s="386">
        <v>1E-10</v>
      </c>
      <c r="AC45" s="386">
        <v>0.92632669988000005</v>
      </c>
      <c r="AD45" s="386">
        <v>1.0272456721000001</v>
      </c>
      <c r="AE45" s="386">
        <v>59.695007666999999</v>
      </c>
      <c r="AF45" s="386">
        <v>169.78721138</v>
      </c>
      <c r="AG45" s="386">
        <v>251.37811697999999</v>
      </c>
      <c r="AH45" s="386">
        <v>217.29414758999999</v>
      </c>
      <c r="AI45" s="386">
        <v>97.704504635000006</v>
      </c>
      <c r="AJ45" s="386">
        <v>9.7616738408000003</v>
      </c>
      <c r="AK45" s="386">
        <v>1E-10</v>
      </c>
      <c r="AL45" s="386">
        <v>0.19629553418000001</v>
      </c>
      <c r="AM45" s="386">
        <v>1E-10</v>
      </c>
      <c r="AN45" s="386">
        <v>1E-10</v>
      </c>
      <c r="AO45" s="386">
        <v>1.1934637183000001</v>
      </c>
      <c r="AP45" s="386">
        <v>1.3135052396</v>
      </c>
      <c r="AQ45" s="386">
        <v>64.501586888000006</v>
      </c>
      <c r="AR45" s="386">
        <v>172.80605172</v>
      </c>
      <c r="AS45" s="386">
        <v>261.49358439000002</v>
      </c>
      <c r="AT45" s="386">
        <v>219.87369487000001</v>
      </c>
      <c r="AU45" s="386">
        <v>104.41278260999999</v>
      </c>
      <c r="AV45" s="386">
        <v>11.043246432</v>
      </c>
      <c r="AW45" s="386">
        <v>1E-10</v>
      </c>
      <c r="AX45" s="386">
        <v>0.19629553418000001</v>
      </c>
      <c r="AY45" s="358">
        <v>0</v>
      </c>
      <c r="AZ45" s="358">
        <v>0</v>
      </c>
      <c r="BA45" s="358">
        <v>1.5019</v>
      </c>
      <c r="BB45" s="358">
        <v>1.312667</v>
      </c>
      <c r="BC45" s="358">
        <v>59.908340000000003</v>
      </c>
      <c r="BD45" s="358">
        <v>180.33949999999999</v>
      </c>
      <c r="BE45" s="358">
        <v>274.0077</v>
      </c>
      <c r="BF45" s="358">
        <v>221.2055</v>
      </c>
      <c r="BG45" s="358">
        <v>101.0488</v>
      </c>
      <c r="BH45" s="358">
        <v>11.76188</v>
      </c>
      <c r="BI45" s="358">
        <v>0</v>
      </c>
      <c r="BJ45" s="358">
        <v>4.1287299999999999E-2</v>
      </c>
      <c r="BK45" s="358">
        <v>0</v>
      </c>
      <c r="BL45" s="358">
        <v>0</v>
      </c>
      <c r="BM45" s="358">
        <v>1.274864</v>
      </c>
      <c r="BN45" s="358">
        <v>1.379624</v>
      </c>
      <c r="BO45" s="358">
        <v>62.16863</v>
      </c>
      <c r="BP45" s="358">
        <v>179.57499999999999</v>
      </c>
      <c r="BQ45" s="358">
        <v>274.76350000000002</v>
      </c>
      <c r="BR45" s="358">
        <v>215.23169999999999</v>
      </c>
      <c r="BS45" s="358">
        <v>96.054159999999996</v>
      </c>
      <c r="BT45" s="358">
        <v>10.5899</v>
      </c>
      <c r="BU45" s="358">
        <v>0</v>
      </c>
      <c r="BV45" s="358">
        <v>4.1287299999999999E-2</v>
      </c>
    </row>
    <row r="46" spans="1:74" ht="11.1" customHeight="1" x14ac:dyDescent="0.2">
      <c r="A46" s="6" t="s">
        <v>84</v>
      </c>
      <c r="B46" s="761" t="s">
        <v>1011</v>
      </c>
      <c r="C46" s="386">
        <v>1E-10</v>
      </c>
      <c r="D46" s="386">
        <v>0.30383601869999999</v>
      </c>
      <c r="E46" s="386">
        <v>7.1748959185999999</v>
      </c>
      <c r="F46" s="386">
        <v>5.3803559854999996</v>
      </c>
      <c r="G46" s="386">
        <v>68.097339590000004</v>
      </c>
      <c r="H46" s="386">
        <v>225.23390341000001</v>
      </c>
      <c r="I46" s="386">
        <v>313.16956427000002</v>
      </c>
      <c r="J46" s="386">
        <v>242.70419831999999</v>
      </c>
      <c r="K46" s="386">
        <v>125.62285688999999</v>
      </c>
      <c r="L46" s="386">
        <v>10.968135776</v>
      </c>
      <c r="M46" s="386">
        <v>0.22646074588000001</v>
      </c>
      <c r="N46" s="386">
        <v>0.12747352949999999</v>
      </c>
      <c r="O46" s="386">
        <v>1E-10</v>
      </c>
      <c r="P46" s="386">
        <v>0.30383601869999999</v>
      </c>
      <c r="Q46" s="386">
        <v>3.7191723767</v>
      </c>
      <c r="R46" s="386">
        <v>4.1682164641000004</v>
      </c>
      <c r="S46" s="386">
        <v>62.958799462999998</v>
      </c>
      <c r="T46" s="386">
        <v>224.70112696999999</v>
      </c>
      <c r="U46" s="386">
        <v>299.44742166999998</v>
      </c>
      <c r="V46" s="386">
        <v>245.17677148000001</v>
      </c>
      <c r="W46" s="386">
        <v>129.77587825000001</v>
      </c>
      <c r="X46" s="386">
        <v>11.311380646</v>
      </c>
      <c r="Y46" s="386">
        <v>0.22646074588000001</v>
      </c>
      <c r="Z46" s="386">
        <v>0.12747352949999999</v>
      </c>
      <c r="AA46" s="386">
        <v>1E-10</v>
      </c>
      <c r="AB46" s="386">
        <v>0.30383601869999999</v>
      </c>
      <c r="AC46" s="386">
        <v>3.8180423067000002</v>
      </c>
      <c r="AD46" s="386">
        <v>4.6355540876000001</v>
      </c>
      <c r="AE46" s="386">
        <v>66.979189235999996</v>
      </c>
      <c r="AF46" s="386">
        <v>229.23342589999999</v>
      </c>
      <c r="AG46" s="386">
        <v>301.51864234999999</v>
      </c>
      <c r="AH46" s="386">
        <v>248.07851502</v>
      </c>
      <c r="AI46" s="386">
        <v>130.43288756999999</v>
      </c>
      <c r="AJ46" s="386">
        <v>12.038835710000001</v>
      </c>
      <c r="AK46" s="386">
        <v>0.22646074588000001</v>
      </c>
      <c r="AL46" s="386">
        <v>0.12747352949999999</v>
      </c>
      <c r="AM46" s="386">
        <v>1E-10</v>
      </c>
      <c r="AN46" s="386">
        <v>0.71638589015999998</v>
      </c>
      <c r="AO46" s="386">
        <v>4.5088763811000003</v>
      </c>
      <c r="AP46" s="386">
        <v>5.2849009874000004</v>
      </c>
      <c r="AQ46" s="386">
        <v>69.207993525999996</v>
      </c>
      <c r="AR46" s="386">
        <v>233.28022727000001</v>
      </c>
      <c r="AS46" s="386">
        <v>309.43187596000001</v>
      </c>
      <c r="AT46" s="386">
        <v>247.15380855999999</v>
      </c>
      <c r="AU46" s="386">
        <v>136.97841020999999</v>
      </c>
      <c r="AV46" s="386">
        <v>14.009269593000001</v>
      </c>
      <c r="AW46" s="386">
        <v>0.22646074588000001</v>
      </c>
      <c r="AX46" s="386">
        <v>0.12747352949999999</v>
      </c>
      <c r="AY46" s="358">
        <v>0</v>
      </c>
      <c r="AZ46" s="358">
        <v>0.71638590000000002</v>
      </c>
      <c r="BA46" s="358">
        <v>5.3305850000000001</v>
      </c>
      <c r="BB46" s="358">
        <v>5.1546310000000002</v>
      </c>
      <c r="BC46" s="358">
        <v>68.930859999999996</v>
      </c>
      <c r="BD46" s="358">
        <v>235.06139999999999</v>
      </c>
      <c r="BE46" s="358">
        <v>314.2122</v>
      </c>
      <c r="BF46" s="358">
        <v>250.4657</v>
      </c>
      <c r="BG46" s="358">
        <v>133.71729999999999</v>
      </c>
      <c r="BH46" s="358">
        <v>15.93182</v>
      </c>
      <c r="BI46" s="358">
        <v>0.25486160000000002</v>
      </c>
      <c r="BJ46" s="358">
        <v>0.12747349999999999</v>
      </c>
      <c r="BK46" s="358">
        <v>0</v>
      </c>
      <c r="BL46" s="358">
        <v>0.7236688</v>
      </c>
      <c r="BM46" s="358">
        <v>4.8314859999999999</v>
      </c>
      <c r="BN46" s="358">
        <v>5.0213590000000003</v>
      </c>
      <c r="BO46" s="358">
        <v>71.254379999999998</v>
      </c>
      <c r="BP46" s="358">
        <v>230.66650000000001</v>
      </c>
      <c r="BQ46" s="358">
        <v>317.8098</v>
      </c>
      <c r="BR46" s="358">
        <v>251.99039999999999</v>
      </c>
      <c r="BS46" s="358">
        <v>130.8083</v>
      </c>
      <c r="BT46" s="358">
        <v>14.149470000000001</v>
      </c>
      <c r="BU46" s="358">
        <v>8.8421E-2</v>
      </c>
      <c r="BV46" s="358">
        <v>0.12747349999999999</v>
      </c>
    </row>
    <row r="47" spans="1:74" ht="11.1" customHeight="1" x14ac:dyDescent="0.2">
      <c r="A47" s="6" t="s">
        <v>85</v>
      </c>
      <c r="B47" s="761" t="s">
        <v>1067</v>
      </c>
      <c r="C47" s="386">
        <v>34.137977450999998</v>
      </c>
      <c r="D47" s="386">
        <v>46.389720898</v>
      </c>
      <c r="E47" s="386">
        <v>65.590661448999995</v>
      </c>
      <c r="F47" s="386">
        <v>96.779943037999999</v>
      </c>
      <c r="G47" s="386">
        <v>215.82569269999999</v>
      </c>
      <c r="H47" s="386">
        <v>354.14000016</v>
      </c>
      <c r="I47" s="386">
        <v>460.44384448</v>
      </c>
      <c r="J47" s="386">
        <v>423.93498589000001</v>
      </c>
      <c r="K47" s="386">
        <v>303.73976570999997</v>
      </c>
      <c r="L47" s="386">
        <v>156.74007784</v>
      </c>
      <c r="M47" s="386">
        <v>59.989514816000003</v>
      </c>
      <c r="N47" s="386">
        <v>51.132182174</v>
      </c>
      <c r="O47" s="386">
        <v>33.8585876</v>
      </c>
      <c r="P47" s="386">
        <v>46.299487997</v>
      </c>
      <c r="Q47" s="386">
        <v>63.387964367000002</v>
      </c>
      <c r="R47" s="386">
        <v>97.902505129000005</v>
      </c>
      <c r="S47" s="386">
        <v>215.16779115</v>
      </c>
      <c r="T47" s="386">
        <v>361.53962689000002</v>
      </c>
      <c r="U47" s="386">
        <v>458.92653904999997</v>
      </c>
      <c r="V47" s="386">
        <v>427.94565781</v>
      </c>
      <c r="W47" s="386">
        <v>305.6517341</v>
      </c>
      <c r="X47" s="386">
        <v>155.25377886000001</v>
      </c>
      <c r="Y47" s="386">
        <v>66.055409603000001</v>
      </c>
      <c r="Z47" s="386">
        <v>51.025570039000002</v>
      </c>
      <c r="AA47" s="386">
        <v>33.126878341999998</v>
      </c>
      <c r="AB47" s="386">
        <v>49.734351801000003</v>
      </c>
      <c r="AC47" s="386">
        <v>70.182369913000002</v>
      </c>
      <c r="AD47" s="386">
        <v>100.60053966</v>
      </c>
      <c r="AE47" s="386">
        <v>217.25989888999999</v>
      </c>
      <c r="AF47" s="386">
        <v>356.13546710999998</v>
      </c>
      <c r="AG47" s="386">
        <v>466.23684593000002</v>
      </c>
      <c r="AH47" s="386">
        <v>437.03420577000003</v>
      </c>
      <c r="AI47" s="386">
        <v>309.17877054000002</v>
      </c>
      <c r="AJ47" s="386">
        <v>155.66198921</v>
      </c>
      <c r="AK47" s="386">
        <v>66.009968263000005</v>
      </c>
      <c r="AL47" s="386">
        <v>49.030038474999998</v>
      </c>
      <c r="AM47" s="386">
        <v>34.735509808000003</v>
      </c>
      <c r="AN47" s="386">
        <v>48.223028898000003</v>
      </c>
      <c r="AO47" s="386">
        <v>74.297093993000004</v>
      </c>
      <c r="AP47" s="386">
        <v>101.41277253</v>
      </c>
      <c r="AQ47" s="386">
        <v>223.65109909</v>
      </c>
      <c r="AR47" s="386">
        <v>361.10230567000002</v>
      </c>
      <c r="AS47" s="386">
        <v>476.58729579999999</v>
      </c>
      <c r="AT47" s="386">
        <v>442.66815058999998</v>
      </c>
      <c r="AU47" s="386">
        <v>312.12161909999998</v>
      </c>
      <c r="AV47" s="386">
        <v>157.94254015000001</v>
      </c>
      <c r="AW47" s="386">
        <v>71.453007545000006</v>
      </c>
      <c r="AX47" s="386">
        <v>49.037071386000001</v>
      </c>
      <c r="AY47" s="358">
        <v>33.108400000000003</v>
      </c>
      <c r="AZ47" s="358">
        <v>52.266120000000001</v>
      </c>
      <c r="BA47" s="358">
        <v>71.905169999999998</v>
      </c>
      <c r="BB47" s="358">
        <v>101.2097</v>
      </c>
      <c r="BC47" s="358">
        <v>223.8699</v>
      </c>
      <c r="BD47" s="358">
        <v>361.80790000000002</v>
      </c>
      <c r="BE47" s="358">
        <v>482.9076</v>
      </c>
      <c r="BF47" s="358">
        <v>439.9479</v>
      </c>
      <c r="BG47" s="358">
        <v>311.26990000000001</v>
      </c>
      <c r="BH47" s="358">
        <v>158.1122</v>
      </c>
      <c r="BI47" s="358">
        <v>66.438109999999995</v>
      </c>
      <c r="BJ47" s="358">
        <v>42.50226</v>
      </c>
      <c r="BK47" s="358">
        <v>34.581240000000001</v>
      </c>
      <c r="BL47" s="358">
        <v>54.016260000000003</v>
      </c>
      <c r="BM47" s="358">
        <v>69.51858</v>
      </c>
      <c r="BN47" s="358">
        <v>102.36450000000001</v>
      </c>
      <c r="BO47" s="358">
        <v>228.60159999999999</v>
      </c>
      <c r="BP47" s="358">
        <v>363.18369999999999</v>
      </c>
      <c r="BQ47" s="358">
        <v>482.60219999999998</v>
      </c>
      <c r="BR47" s="358">
        <v>438.94540000000001</v>
      </c>
      <c r="BS47" s="358">
        <v>308.1395</v>
      </c>
      <c r="BT47" s="358">
        <v>158.01580000000001</v>
      </c>
      <c r="BU47" s="358">
        <v>67.344489999999993</v>
      </c>
      <c r="BV47" s="358">
        <v>40.372979999999998</v>
      </c>
    </row>
    <row r="48" spans="1:74" ht="11.1" customHeight="1" x14ac:dyDescent="0.2">
      <c r="A48" s="6" t="s">
        <v>86</v>
      </c>
      <c r="B48" s="761" t="s">
        <v>1013</v>
      </c>
      <c r="C48" s="386">
        <v>7.1064538889</v>
      </c>
      <c r="D48" s="386">
        <v>7.2543499484999998</v>
      </c>
      <c r="E48" s="386">
        <v>29.257863843999999</v>
      </c>
      <c r="F48" s="386">
        <v>33.139593859999998</v>
      </c>
      <c r="G48" s="386">
        <v>161.82588720000001</v>
      </c>
      <c r="H48" s="386">
        <v>322.16253508</v>
      </c>
      <c r="I48" s="386">
        <v>420.45106711</v>
      </c>
      <c r="J48" s="386">
        <v>381.47400665999999</v>
      </c>
      <c r="K48" s="386">
        <v>254.54591589</v>
      </c>
      <c r="L48" s="386">
        <v>70.597983197000005</v>
      </c>
      <c r="M48" s="386">
        <v>5.3220041787000003</v>
      </c>
      <c r="N48" s="386">
        <v>7.4960678860999996</v>
      </c>
      <c r="O48" s="386">
        <v>6.1312941603000004</v>
      </c>
      <c r="P48" s="386">
        <v>6.8870004157000002</v>
      </c>
      <c r="Q48" s="386">
        <v>22.718144344999999</v>
      </c>
      <c r="R48" s="386">
        <v>31.076006259</v>
      </c>
      <c r="S48" s="386">
        <v>159.99897257000001</v>
      </c>
      <c r="T48" s="386">
        <v>328.83393775000002</v>
      </c>
      <c r="U48" s="386">
        <v>418.79687866</v>
      </c>
      <c r="V48" s="386">
        <v>383.99456384000001</v>
      </c>
      <c r="W48" s="386">
        <v>255.68420949</v>
      </c>
      <c r="X48" s="386">
        <v>70.456220825000003</v>
      </c>
      <c r="Y48" s="386">
        <v>5.6706956580999996</v>
      </c>
      <c r="Z48" s="386">
        <v>7.1542474330000001</v>
      </c>
      <c r="AA48" s="386">
        <v>7.1225785147999998</v>
      </c>
      <c r="AB48" s="386">
        <v>8.3509137113000005</v>
      </c>
      <c r="AC48" s="386">
        <v>25.187799807000001</v>
      </c>
      <c r="AD48" s="386">
        <v>32.051433156000002</v>
      </c>
      <c r="AE48" s="386">
        <v>162.88647061</v>
      </c>
      <c r="AF48" s="386">
        <v>324.03428803000003</v>
      </c>
      <c r="AG48" s="386">
        <v>428.06743195000001</v>
      </c>
      <c r="AH48" s="386">
        <v>391.72197940000001</v>
      </c>
      <c r="AI48" s="386">
        <v>256.91236609999999</v>
      </c>
      <c r="AJ48" s="386">
        <v>71.535888556000003</v>
      </c>
      <c r="AK48" s="386">
        <v>5.9702763869000002</v>
      </c>
      <c r="AL48" s="386">
        <v>7.2648966816999998</v>
      </c>
      <c r="AM48" s="386">
        <v>7.3150595023999996</v>
      </c>
      <c r="AN48" s="386">
        <v>9.2358155278999998</v>
      </c>
      <c r="AO48" s="386">
        <v>27.482738071</v>
      </c>
      <c r="AP48" s="386">
        <v>34.019235137999999</v>
      </c>
      <c r="AQ48" s="386">
        <v>170.02852250999999</v>
      </c>
      <c r="AR48" s="386">
        <v>326.70787833999998</v>
      </c>
      <c r="AS48" s="386">
        <v>441.73162086999997</v>
      </c>
      <c r="AT48" s="386">
        <v>395.30514689</v>
      </c>
      <c r="AU48" s="386">
        <v>258.27797734000001</v>
      </c>
      <c r="AV48" s="386">
        <v>73.299047080999998</v>
      </c>
      <c r="AW48" s="386">
        <v>8.6236764747999999</v>
      </c>
      <c r="AX48" s="386">
        <v>7.1753500067999996</v>
      </c>
      <c r="AY48" s="358">
        <v>7.1699210000000004</v>
      </c>
      <c r="AZ48" s="358">
        <v>9.9035919999999997</v>
      </c>
      <c r="BA48" s="358">
        <v>28.51876</v>
      </c>
      <c r="BB48" s="358">
        <v>35.358820000000001</v>
      </c>
      <c r="BC48" s="358">
        <v>167.74510000000001</v>
      </c>
      <c r="BD48" s="358">
        <v>327.10899999999998</v>
      </c>
      <c r="BE48" s="358">
        <v>447.255</v>
      </c>
      <c r="BF48" s="358">
        <v>397.31470000000002</v>
      </c>
      <c r="BG48" s="358">
        <v>260.14659999999998</v>
      </c>
      <c r="BH48" s="358">
        <v>74.539749999999998</v>
      </c>
      <c r="BI48" s="358">
        <v>7.8735400000000002</v>
      </c>
      <c r="BJ48" s="358">
        <v>4.8831680000000004</v>
      </c>
      <c r="BK48" s="358">
        <v>7.3742580000000002</v>
      </c>
      <c r="BL48" s="358">
        <v>10.050090000000001</v>
      </c>
      <c r="BM48" s="358">
        <v>27.188369999999999</v>
      </c>
      <c r="BN48" s="358">
        <v>35.266010000000001</v>
      </c>
      <c r="BO48" s="358">
        <v>172.19409999999999</v>
      </c>
      <c r="BP48" s="358">
        <v>324.32240000000002</v>
      </c>
      <c r="BQ48" s="358">
        <v>445.86660000000001</v>
      </c>
      <c r="BR48" s="358">
        <v>394.08710000000002</v>
      </c>
      <c r="BS48" s="358">
        <v>252.79320000000001</v>
      </c>
      <c r="BT48" s="358">
        <v>69.125489999999999</v>
      </c>
      <c r="BU48" s="358">
        <v>7.233663</v>
      </c>
      <c r="BV48" s="358">
        <v>4.8176560000000004</v>
      </c>
    </row>
    <row r="49" spans="1:74" ht="11.1" customHeight="1" x14ac:dyDescent="0.2">
      <c r="A49" s="6" t="s">
        <v>87</v>
      </c>
      <c r="B49" s="761" t="s">
        <v>1014</v>
      </c>
      <c r="C49" s="386">
        <v>16.175166716</v>
      </c>
      <c r="D49" s="386">
        <v>22.502457227000001</v>
      </c>
      <c r="E49" s="386">
        <v>74.134048328000006</v>
      </c>
      <c r="F49" s="386">
        <v>107.93713416999999</v>
      </c>
      <c r="G49" s="386">
        <v>272.80374553000001</v>
      </c>
      <c r="H49" s="386">
        <v>471.58176722000002</v>
      </c>
      <c r="I49" s="386">
        <v>567.19694100000004</v>
      </c>
      <c r="J49" s="386">
        <v>563.94749917000001</v>
      </c>
      <c r="K49" s="386">
        <v>405.84873690000001</v>
      </c>
      <c r="L49" s="386">
        <v>165.22566814000001</v>
      </c>
      <c r="M49" s="386">
        <v>39.560499741999998</v>
      </c>
      <c r="N49" s="386">
        <v>18.803547425000001</v>
      </c>
      <c r="O49" s="386">
        <v>14.253181012000001</v>
      </c>
      <c r="P49" s="386">
        <v>20.838726476000001</v>
      </c>
      <c r="Q49" s="386">
        <v>65.823429372999996</v>
      </c>
      <c r="R49" s="386">
        <v>105.89690363</v>
      </c>
      <c r="S49" s="386">
        <v>277.33273488999998</v>
      </c>
      <c r="T49" s="386">
        <v>477.51439391999997</v>
      </c>
      <c r="U49" s="386">
        <v>576.48936117999995</v>
      </c>
      <c r="V49" s="386">
        <v>564.37527076000003</v>
      </c>
      <c r="W49" s="386">
        <v>408.58552129999998</v>
      </c>
      <c r="X49" s="386">
        <v>166.20172729000001</v>
      </c>
      <c r="Y49" s="386">
        <v>37.952403357999998</v>
      </c>
      <c r="Z49" s="386">
        <v>18.360438900999998</v>
      </c>
      <c r="AA49" s="386">
        <v>15.927860283999999</v>
      </c>
      <c r="AB49" s="386">
        <v>21.332484285</v>
      </c>
      <c r="AC49" s="386">
        <v>71.243218467000005</v>
      </c>
      <c r="AD49" s="386">
        <v>108.86666696</v>
      </c>
      <c r="AE49" s="386">
        <v>283.53561087000003</v>
      </c>
      <c r="AF49" s="386">
        <v>479.97733679999999</v>
      </c>
      <c r="AG49" s="386">
        <v>589.38089927999999</v>
      </c>
      <c r="AH49" s="386">
        <v>579.05702309000003</v>
      </c>
      <c r="AI49" s="386">
        <v>416.12508552000003</v>
      </c>
      <c r="AJ49" s="386">
        <v>168.85616590999999</v>
      </c>
      <c r="AK49" s="386">
        <v>39.323258649000003</v>
      </c>
      <c r="AL49" s="386">
        <v>19.540422027000002</v>
      </c>
      <c r="AM49" s="386">
        <v>16.199105274000001</v>
      </c>
      <c r="AN49" s="386">
        <v>24.241473852999999</v>
      </c>
      <c r="AO49" s="386">
        <v>77.186702881000002</v>
      </c>
      <c r="AP49" s="386">
        <v>114.57660921</v>
      </c>
      <c r="AQ49" s="386">
        <v>298.20015961000001</v>
      </c>
      <c r="AR49" s="386">
        <v>486.98332656999997</v>
      </c>
      <c r="AS49" s="386">
        <v>594.46132127999999</v>
      </c>
      <c r="AT49" s="386">
        <v>586.45766915000002</v>
      </c>
      <c r="AU49" s="386">
        <v>418.29322459999997</v>
      </c>
      <c r="AV49" s="386">
        <v>175.64308808000001</v>
      </c>
      <c r="AW49" s="386">
        <v>47.476410594999997</v>
      </c>
      <c r="AX49" s="386">
        <v>21.031475441000001</v>
      </c>
      <c r="AY49" s="358">
        <v>16.220569999999999</v>
      </c>
      <c r="AZ49" s="358">
        <v>25.60859</v>
      </c>
      <c r="BA49" s="358">
        <v>83.791240000000002</v>
      </c>
      <c r="BB49" s="358">
        <v>117.3038</v>
      </c>
      <c r="BC49" s="358">
        <v>302.27699999999999</v>
      </c>
      <c r="BD49" s="358">
        <v>490.63499999999999</v>
      </c>
      <c r="BE49" s="358">
        <v>592.49300000000005</v>
      </c>
      <c r="BF49" s="358">
        <v>586.97540000000004</v>
      </c>
      <c r="BG49" s="358">
        <v>417.42219999999998</v>
      </c>
      <c r="BH49" s="358">
        <v>181.21190000000001</v>
      </c>
      <c r="BI49" s="358">
        <v>51.081330000000001</v>
      </c>
      <c r="BJ49" s="358">
        <v>22.107389999999999</v>
      </c>
      <c r="BK49" s="358">
        <v>18.110669999999999</v>
      </c>
      <c r="BL49" s="358">
        <v>25.27225</v>
      </c>
      <c r="BM49" s="358">
        <v>81.969200000000001</v>
      </c>
      <c r="BN49" s="358">
        <v>117.24590000000001</v>
      </c>
      <c r="BO49" s="358">
        <v>309.8116</v>
      </c>
      <c r="BP49" s="358">
        <v>494.66129999999998</v>
      </c>
      <c r="BQ49" s="358">
        <v>593.53629999999998</v>
      </c>
      <c r="BR49" s="358">
        <v>594.88729999999998</v>
      </c>
      <c r="BS49" s="358">
        <v>415.98230000000001</v>
      </c>
      <c r="BT49" s="358">
        <v>174.43539999999999</v>
      </c>
      <c r="BU49" s="358">
        <v>47.210509999999999</v>
      </c>
      <c r="BV49" s="358">
        <v>21.517990000000001</v>
      </c>
    </row>
    <row r="50" spans="1:74" ht="11.1" customHeight="1" x14ac:dyDescent="0.2">
      <c r="A50" s="6" t="s">
        <v>88</v>
      </c>
      <c r="B50" s="761" t="s">
        <v>1015</v>
      </c>
      <c r="C50" s="386">
        <v>1.1028677859</v>
      </c>
      <c r="D50" s="386">
        <v>4.3546956689999998</v>
      </c>
      <c r="E50" s="386">
        <v>18.146460184999999</v>
      </c>
      <c r="F50" s="386">
        <v>50.485898255000002</v>
      </c>
      <c r="G50" s="386">
        <v>114.16862743999999</v>
      </c>
      <c r="H50" s="386">
        <v>298.52987063</v>
      </c>
      <c r="I50" s="386">
        <v>396.8596675</v>
      </c>
      <c r="J50" s="386">
        <v>348.72672331000001</v>
      </c>
      <c r="K50" s="386">
        <v>208.02665680000001</v>
      </c>
      <c r="L50" s="386">
        <v>71.780724355999993</v>
      </c>
      <c r="M50" s="386">
        <v>13.446507005000001</v>
      </c>
      <c r="N50" s="386">
        <v>0.11442005409</v>
      </c>
      <c r="O50" s="386">
        <v>0.9542483531</v>
      </c>
      <c r="P50" s="386">
        <v>4.2971239958999998</v>
      </c>
      <c r="Q50" s="386">
        <v>18.433931212000001</v>
      </c>
      <c r="R50" s="386">
        <v>50.474030253000002</v>
      </c>
      <c r="S50" s="386">
        <v>112.50990041</v>
      </c>
      <c r="T50" s="386">
        <v>296.88973568</v>
      </c>
      <c r="U50" s="386">
        <v>400.92599295999997</v>
      </c>
      <c r="V50" s="386">
        <v>347.04024351999999</v>
      </c>
      <c r="W50" s="386">
        <v>211.6420803</v>
      </c>
      <c r="X50" s="386">
        <v>70.884925866000003</v>
      </c>
      <c r="Y50" s="386">
        <v>12.059400653000001</v>
      </c>
      <c r="Z50" s="386">
        <v>0.11442005409</v>
      </c>
      <c r="AA50" s="386">
        <v>0.9542483531</v>
      </c>
      <c r="AB50" s="386">
        <v>4.2971239958999998</v>
      </c>
      <c r="AC50" s="386">
        <v>16.461206705999999</v>
      </c>
      <c r="AD50" s="386">
        <v>49.758303106</v>
      </c>
      <c r="AE50" s="386">
        <v>111.90164851999999</v>
      </c>
      <c r="AF50" s="386">
        <v>285.28182328999998</v>
      </c>
      <c r="AG50" s="386">
        <v>407.87191831000001</v>
      </c>
      <c r="AH50" s="386">
        <v>349.45922761999998</v>
      </c>
      <c r="AI50" s="386">
        <v>213.37070790000001</v>
      </c>
      <c r="AJ50" s="386">
        <v>75.509679816000002</v>
      </c>
      <c r="AK50" s="386">
        <v>12.398265586999999</v>
      </c>
      <c r="AL50" s="386">
        <v>0.11442005409</v>
      </c>
      <c r="AM50" s="386">
        <v>0.64694763195000005</v>
      </c>
      <c r="AN50" s="386">
        <v>3.7827768617999999</v>
      </c>
      <c r="AO50" s="386">
        <v>15.021028257999999</v>
      </c>
      <c r="AP50" s="386">
        <v>48.468748683000001</v>
      </c>
      <c r="AQ50" s="386">
        <v>111.21876903</v>
      </c>
      <c r="AR50" s="386">
        <v>291.92970534</v>
      </c>
      <c r="AS50" s="386">
        <v>413.24126547999998</v>
      </c>
      <c r="AT50" s="386">
        <v>360.28877936999999</v>
      </c>
      <c r="AU50" s="386">
        <v>218.00628886999999</v>
      </c>
      <c r="AV50" s="386">
        <v>79.202695098999996</v>
      </c>
      <c r="AW50" s="386">
        <v>11.799124523</v>
      </c>
      <c r="AX50" s="386">
        <v>0.28842459270999998</v>
      </c>
      <c r="AY50" s="358">
        <v>0.4546596</v>
      </c>
      <c r="AZ50" s="358">
        <v>3.6350280000000001</v>
      </c>
      <c r="BA50" s="358">
        <v>13.155250000000001</v>
      </c>
      <c r="BB50" s="358">
        <v>48.714649999999999</v>
      </c>
      <c r="BC50" s="358">
        <v>116.173</v>
      </c>
      <c r="BD50" s="358">
        <v>289.87869999999998</v>
      </c>
      <c r="BE50" s="358">
        <v>420.05340000000001</v>
      </c>
      <c r="BF50" s="358">
        <v>362.76580000000001</v>
      </c>
      <c r="BG50" s="358">
        <v>216.6678</v>
      </c>
      <c r="BH50" s="358">
        <v>78.461420000000004</v>
      </c>
      <c r="BI50" s="358">
        <v>13.35941</v>
      </c>
      <c r="BJ50" s="358">
        <v>0.31746740000000001</v>
      </c>
      <c r="BK50" s="358">
        <v>0.52509340000000004</v>
      </c>
      <c r="BL50" s="358">
        <v>2.9979330000000002</v>
      </c>
      <c r="BM50" s="358">
        <v>12.32925</v>
      </c>
      <c r="BN50" s="358">
        <v>48.926549999999999</v>
      </c>
      <c r="BO50" s="358">
        <v>119.9431</v>
      </c>
      <c r="BP50" s="358">
        <v>285.54390000000001</v>
      </c>
      <c r="BQ50" s="358">
        <v>422.62880000000001</v>
      </c>
      <c r="BR50" s="358">
        <v>370.50619999999998</v>
      </c>
      <c r="BS50" s="358">
        <v>221.51730000000001</v>
      </c>
      <c r="BT50" s="358">
        <v>75.976200000000006</v>
      </c>
      <c r="BU50" s="358">
        <v>13.02014</v>
      </c>
      <c r="BV50" s="358">
        <v>0.31746740000000001</v>
      </c>
    </row>
    <row r="51" spans="1:74" ht="11.1" customHeight="1" x14ac:dyDescent="0.2">
      <c r="A51" s="6" t="s">
        <v>89</v>
      </c>
      <c r="B51" s="762" t="s">
        <v>1018</v>
      </c>
      <c r="C51" s="387">
        <v>9.9437452869000005</v>
      </c>
      <c r="D51" s="387">
        <v>8.6631495882999996</v>
      </c>
      <c r="E51" s="387">
        <v>12.657270084</v>
      </c>
      <c r="F51" s="387">
        <v>23.789038908999999</v>
      </c>
      <c r="G51" s="387">
        <v>47.133495388</v>
      </c>
      <c r="H51" s="387">
        <v>136.68740251</v>
      </c>
      <c r="I51" s="387">
        <v>248.35901059</v>
      </c>
      <c r="J51" s="387">
        <v>254.19606684999999</v>
      </c>
      <c r="K51" s="387">
        <v>161.63532104999999</v>
      </c>
      <c r="L51" s="387">
        <v>59.288220410000001</v>
      </c>
      <c r="M51" s="387">
        <v>16.934006989</v>
      </c>
      <c r="N51" s="387">
        <v>9.1841447094999999</v>
      </c>
      <c r="O51" s="387">
        <v>9.7942564601999997</v>
      </c>
      <c r="P51" s="387">
        <v>8.7202476707999992</v>
      </c>
      <c r="Q51" s="387">
        <v>13.194003439999999</v>
      </c>
      <c r="R51" s="387">
        <v>24.291659172999999</v>
      </c>
      <c r="S51" s="387">
        <v>46.297141404000001</v>
      </c>
      <c r="T51" s="387">
        <v>142.06521336</v>
      </c>
      <c r="U51" s="387">
        <v>254.87238715999999</v>
      </c>
      <c r="V51" s="387">
        <v>255.81496602999999</v>
      </c>
      <c r="W51" s="387">
        <v>164.88361796999999</v>
      </c>
      <c r="X51" s="387">
        <v>59.833896541999998</v>
      </c>
      <c r="Y51" s="387">
        <v>16.594588478999999</v>
      </c>
      <c r="Z51" s="387">
        <v>9.2026990900999994</v>
      </c>
      <c r="AA51" s="387">
        <v>9.9007464739</v>
      </c>
      <c r="AB51" s="387">
        <v>8.8389754585000002</v>
      </c>
      <c r="AC51" s="387">
        <v>12.880876014</v>
      </c>
      <c r="AD51" s="387">
        <v>23.505359788</v>
      </c>
      <c r="AE51" s="387">
        <v>43.937777599999997</v>
      </c>
      <c r="AF51" s="387">
        <v>134.51363187000001</v>
      </c>
      <c r="AG51" s="387">
        <v>257.77310011999998</v>
      </c>
      <c r="AH51" s="387">
        <v>259.37835546000002</v>
      </c>
      <c r="AI51" s="387">
        <v>160.57171750000001</v>
      </c>
      <c r="AJ51" s="387">
        <v>62.685883750000002</v>
      </c>
      <c r="AK51" s="387">
        <v>16.671430404999999</v>
      </c>
      <c r="AL51" s="387">
        <v>9.0995845592000002</v>
      </c>
      <c r="AM51" s="387">
        <v>9.1497577525999993</v>
      </c>
      <c r="AN51" s="387">
        <v>8.4862932216000004</v>
      </c>
      <c r="AO51" s="387">
        <v>12.079780945</v>
      </c>
      <c r="AP51" s="387">
        <v>22.327070175999999</v>
      </c>
      <c r="AQ51" s="387">
        <v>40.427112854999997</v>
      </c>
      <c r="AR51" s="387">
        <v>136.35330855999999</v>
      </c>
      <c r="AS51" s="387">
        <v>263.18835077</v>
      </c>
      <c r="AT51" s="387">
        <v>260.39971774000003</v>
      </c>
      <c r="AU51" s="387">
        <v>158.38862929999999</v>
      </c>
      <c r="AV51" s="387">
        <v>62.822562910000002</v>
      </c>
      <c r="AW51" s="387">
        <v>15.775891767999999</v>
      </c>
      <c r="AX51" s="387">
        <v>9.1209663000999992</v>
      </c>
      <c r="AY51" s="360">
        <v>8.7776630000000004</v>
      </c>
      <c r="AZ51" s="360">
        <v>8.1517549999999996</v>
      </c>
      <c r="BA51" s="360">
        <v>10.46809</v>
      </c>
      <c r="BB51" s="360">
        <v>22.016020000000001</v>
      </c>
      <c r="BC51" s="360">
        <v>43.125019999999999</v>
      </c>
      <c r="BD51" s="360">
        <v>131.86750000000001</v>
      </c>
      <c r="BE51" s="360">
        <v>260.44819999999999</v>
      </c>
      <c r="BF51" s="360">
        <v>261.1925</v>
      </c>
      <c r="BG51" s="360">
        <v>154.96979999999999</v>
      </c>
      <c r="BH51" s="360">
        <v>57.24324</v>
      </c>
      <c r="BI51" s="360">
        <v>16.234400000000001</v>
      </c>
      <c r="BJ51" s="360">
        <v>8.9718820000000008</v>
      </c>
      <c r="BK51" s="360">
        <v>8.1140849999999993</v>
      </c>
      <c r="BL51" s="360">
        <v>7.3903049999999997</v>
      </c>
      <c r="BM51" s="360">
        <v>10.433260000000001</v>
      </c>
      <c r="BN51" s="360">
        <v>21.40596</v>
      </c>
      <c r="BO51" s="360">
        <v>44.831299999999999</v>
      </c>
      <c r="BP51" s="360">
        <v>128.19030000000001</v>
      </c>
      <c r="BQ51" s="360">
        <v>263.94970000000001</v>
      </c>
      <c r="BR51" s="360">
        <v>265.47359999999998</v>
      </c>
      <c r="BS51" s="360">
        <v>159.95570000000001</v>
      </c>
      <c r="BT51" s="360">
        <v>57.99982</v>
      </c>
      <c r="BU51" s="360">
        <v>15.977119999999999</v>
      </c>
      <c r="BV51" s="360">
        <v>9.0175710000000002</v>
      </c>
    </row>
    <row r="52" spans="1:74" s="291" customFormat="1" ht="12" customHeight="1" x14ac:dyDescent="0.25">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
      <c r="A53" s="189"/>
      <c r="B53" s="917" t="str">
        <f>Dates!$G$2</f>
        <v>EIA completed modeling and analysis for this report on Thursday, January 8, 2026.</v>
      </c>
      <c r="C53" s="904"/>
      <c r="D53" s="904"/>
      <c r="E53" s="904"/>
      <c r="F53" s="904"/>
      <c r="G53" s="904"/>
      <c r="H53" s="904"/>
      <c r="I53" s="904"/>
      <c r="J53" s="904"/>
      <c r="K53" s="904"/>
      <c r="L53" s="904"/>
      <c r="M53" s="904"/>
      <c r="N53" s="904"/>
      <c r="O53" s="904"/>
      <c r="P53" s="904"/>
      <c r="Q53" s="904"/>
      <c r="R53" s="779"/>
      <c r="AY53" s="848"/>
      <c r="AZ53" s="848"/>
      <c r="BA53" s="848"/>
      <c r="BB53" s="848"/>
      <c r="BC53" s="717"/>
      <c r="BD53" s="717"/>
      <c r="BE53" s="717"/>
      <c r="BF53" s="717"/>
      <c r="BG53" s="848"/>
      <c r="BH53" s="848"/>
      <c r="BI53" s="848"/>
      <c r="BJ53" s="200"/>
    </row>
    <row r="54" spans="1:74" s="191" customFormat="1" ht="12" customHeight="1" x14ac:dyDescent="0.2">
      <c r="A54" s="189"/>
      <c r="B54" s="912" t="s">
        <v>483</v>
      </c>
      <c r="C54" s="913"/>
      <c r="D54" s="913"/>
      <c r="E54" s="913"/>
      <c r="F54" s="913"/>
      <c r="G54" s="913"/>
      <c r="H54" s="913"/>
      <c r="I54" s="913"/>
      <c r="J54" s="913"/>
      <c r="K54" s="913"/>
      <c r="L54" s="913"/>
      <c r="M54" s="913"/>
      <c r="N54" s="913"/>
      <c r="O54" s="913"/>
      <c r="P54" s="913"/>
      <c r="Q54" s="913"/>
      <c r="R54" s="95"/>
      <c r="AY54" s="848"/>
      <c r="AZ54" s="848"/>
      <c r="BA54" s="848"/>
      <c r="BB54" s="848"/>
      <c r="BC54" s="717"/>
      <c r="BD54" s="717"/>
      <c r="BE54" s="717"/>
      <c r="BF54" s="717"/>
      <c r="BG54" s="848"/>
      <c r="BH54" s="848"/>
      <c r="BI54" s="848"/>
      <c r="BJ54" s="200"/>
    </row>
    <row r="55" spans="1:74" s="191" customFormat="1" ht="12" customHeight="1" x14ac:dyDescent="0.2">
      <c r="A55" s="192"/>
      <c r="B55" s="926" t="s">
        <v>1414</v>
      </c>
      <c r="C55" s="913"/>
      <c r="D55" s="913"/>
      <c r="E55" s="913"/>
      <c r="F55" s="913"/>
      <c r="G55" s="913"/>
      <c r="H55" s="913"/>
      <c r="I55" s="913"/>
      <c r="J55" s="913"/>
      <c r="K55" s="913"/>
      <c r="L55" s="913"/>
      <c r="M55" s="913"/>
      <c r="N55" s="913"/>
      <c r="O55" s="913"/>
      <c r="P55" s="913"/>
      <c r="Q55" s="913"/>
      <c r="R55" s="95"/>
      <c r="AY55" s="848"/>
      <c r="AZ55" s="848"/>
      <c r="BA55" s="848"/>
      <c r="BB55" s="848"/>
      <c r="BC55" s="848"/>
      <c r="BD55" s="717"/>
      <c r="BE55" s="717"/>
      <c r="BF55" s="717"/>
      <c r="BG55" s="848"/>
      <c r="BH55" s="848"/>
      <c r="BI55" s="848"/>
      <c r="BJ55" s="200"/>
    </row>
    <row r="56" spans="1:74" s="191" customFormat="1" ht="12.75" x14ac:dyDescent="0.2">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
      <c r="A57" s="192"/>
      <c r="B57" s="921" t="s">
        <v>93</v>
      </c>
      <c r="C57" s="922"/>
      <c r="D57" s="922"/>
      <c r="E57" s="922"/>
      <c r="F57" s="922"/>
      <c r="G57" s="922"/>
      <c r="H57" s="922"/>
      <c r="I57" s="922"/>
      <c r="J57" s="922"/>
      <c r="K57" s="922"/>
      <c r="L57" s="922"/>
      <c r="M57" s="922"/>
      <c r="N57" s="922"/>
      <c r="O57" s="922"/>
      <c r="P57" s="922"/>
      <c r="Q57" s="923"/>
      <c r="R57" s="95"/>
      <c r="AY57" s="848"/>
      <c r="AZ57" s="848"/>
      <c r="BA57" s="848"/>
      <c r="BB57" s="848"/>
      <c r="BC57" s="848"/>
      <c r="BD57" s="717"/>
      <c r="BE57" s="717"/>
      <c r="BF57" s="717"/>
      <c r="BG57" s="848"/>
      <c r="BH57" s="848"/>
      <c r="BI57" s="848"/>
      <c r="BJ57" s="200"/>
    </row>
    <row r="58" spans="1:74" s="191" customFormat="1" ht="12" customHeight="1" x14ac:dyDescent="0.2">
      <c r="A58" s="192"/>
      <c r="B58" s="921" t="s">
        <v>198</v>
      </c>
      <c r="C58" s="922"/>
      <c r="D58" s="922"/>
      <c r="E58" s="922"/>
      <c r="F58" s="922"/>
      <c r="G58" s="922"/>
      <c r="H58" s="922"/>
      <c r="I58" s="922"/>
      <c r="J58" s="922"/>
      <c r="K58" s="922"/>
      <c r="L58" s="922"/>
      <c r="M58" s="922"/>
      <c r="N58" s="922"/>
      <c r="O58" s="922"/>
      <c r="P58" s="922"/>
      <c r="Q58" s="923"/>
      <c r="R58" s="95"/>
      <c r="AY58" s="848"/>
      <c r="AZ58" s="848"/>
      <c r="BA58" s="848"/>
      <c r="BB58" s="848"/>
      <c r="BC58" s="848"/>
      <c r="BD58" s="717"/>
      <c r="BE58" s="717"/>
      <c r="BF58" s="717"/>
      <c r="BG58" s="848"/>
      <c r="BH58" s="848"/>
      <c r="BI58" s="848"/>
      <c r="BJ58" s="200"/>
    </row>
    <row r="59" spans="1:74" s="191" customFormat="1" ht="12" customHeight="1" x14ac:dyDescent="0.2">
      <c r="A59" s="192"/>
      <c r="B59" s="921" t="s">
        <v>94</v>
      </c>
      <c r="C59" s="922"/>
      <c r="D59" s="922"/>
      <c r="E59" s="922"/>
      <c r="F59" s="922"/>
      <c r="G59" s="922"/>
      <c r="H59" s="922"/>
      <c r="I59" s="922"/>
      <c r="J59" s="922"/>
      <c r="K59" s="922"/>
      <c r="L59" s="922"/>
      <c r="M59" s="922"/>
      <c r="N59" s="922"/>
      <c r="O59" s="922"/>
      <c r="P59" s="922"/>
      <c r="Q59" s="923"/>
      <c r="R59" s="95"/>
      <c r="AY59" s="848"/>
      <c r="AZ59" s="848"/>
      <c r="BA59" s="848"/>
      <c r="BB59" s="848"/>
      <c r="BC59" s="848"/>
      <c r="BD59" s="717"/>
      <c r="BE59" s="717"/>
      <c r="BF59" s="717"/>
      <c r="BG59" s="848"/>
      <c r="BH59" s="848"/>
      <c r="BI59" s="848"/>
      <c r="BJ59" s="200"/>
    </row>
    <row r="60" spans="1:74" s="191" customFormat="1" ht="12" customHeight="1" x14ac:dyDescent="0.2">
      <c r="A60" s="158"/>
      <c r="B60" s="918" t="s">
        <v>827</v>
      </c>
      <c r="C60" s="918"/>
      <c r="D60" s="918"/>
      <c r="E60" s="918"/>
      <c r="F60" s="918"/>
      <c r="G60" s="918"/>
      <c r="H60" s="918"/>
      <c r="I60" s="918"/>
      <c r="J60" s="918"/>
      <c r="K60" s="918"/>
      <c r="L60" s="918"/>
      <c r="M60" s="918"/>
      <c r="N60" s="918"/>
      <c r="O60" s="918"/>
      <c r="P60" s="918"/>
      <c r="Q60" s="918"/>
      <c r="R60" s="918"/>
      <c r="AY60" s="848"/>
      <c r="AZ60" s="848"/>
      <c r="BA60" s="848"/>
      <c r="BB60" s="848"/>
      <c r="BC60" s="848"/>
      <c r="BD60" s="717"/>
      <c r="BE60" s="717"/>
      <c r="BF60" s="717"/>
      <c r="BG60" s="848"/>
      <c r="BH60" s="848"/>
      <c r="BI60" s="848"/>
      <c r="BJ60" s="200"/>
    </row>
    <row r="61" spans="1:74" ht="12.75" x14ac:dyDescent="0.2">
      <c r="A61" s="158"/>
      <c r="B61" s="921" t="s">
        <v>1574</v>
      </c>
      <c r="C61" s="922"/>
      <c r="D61" s="922"/>
      <c r="E61" s="922"/>
      <c r="F61" s="922"/>
      <c r="G61" s="922"/>
      <c r="H61" s="922"/>
      <c r="I61" s="922"/>
      <c r="J61" s="922"/>
      <c r="K61" s="922"/>
      <c r="L61" s="922"/>
      <c r="M61" s="922"/>
      <c r="N61" s="922"/>
      <c r="O61" s="922"/>
      <c r="P61" s="922"/>
      <c r="Q61" s="923"/>
      <c r="BK61" s="132"/>
      <c r="BL61" s="132"/>
      <c r="BM61" s="132"/>
      <c r="BN61" s="132"/>
      <c r="BO61" s="132"/>
      <c r="BP61" s="132"/>
      <c r="BQ61" s="132"/>
      <c r="BR61" s="132"/>
      <c r="BS61" s="132"/>
      <c r="BT61" s="132"/>
      <c r="BU61" s="132"/>
      <c r="BV61" s="132"/>
    </row>
    <row r="62" spans="1:74" ht="12.75" x14ac:dyDescent="0.2">
      <c r="A62" s="158"/>
      <c r="B62" s="928" t="s">
        <v>1459</v>
      </c>
      <c r="C62" s="923"/>
      <c r="D62" s="923"/>
      <c r="E62" s="923"/>
      <c r="F62" s="923"/>
      <c r="G62" s="923"/>
      <c r="H62" s="923"/>
      <c r="I62" s="923"/>
      <c r="J62" s="923"/>
      <c r="K62" s="923"/>
      <c r="L62" s="923"/>
      <c r="M62" s="923"/>
      <c r="N62" s="923"/>
      <c r="O62" s="923"/>
      <c r="P62" s="923"/>
      <c r="Q62" s="923"/>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A5" activePane="bottomRight" state="frozen"/>
      <selection activeCell="BF63" sqref="BF63"/>
      <selection pane="topRight" activeCell="BF63" sqref="BF63"/>
      <selection pane="bottomLeft" activeCell="BF63" sqref="BF63"/>
      <selection pane="bottomRight" activeCell="AW34" sqref="AW34"/>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01" t="s">
        <v>479</v>
      </c>
      <c r="B1" s="1003" t="s">
        <v>1227</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55" customFormat="1" ht="13.35" customHeight="1"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6"/>
      <c r="B5" s="37" t="s">
        <v>1228</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1229</v>
      </c>
      <c r="B6" s="554" t="s">
        <v>1080</v>
      </c>
      <c r="C6" s="626">
        <v>42.75</v>
      </c>
      <c r="D6" s="626">
        <v>46.5</v>
      </c>
      <c r="E6" s="626">
        <v>47.5</v>
      </c>
      <c r="F6" s="626">
        <v>48.8</v>
      </c>
      <c r="G6" s="626">
        <v>51</v>
      </c>
      <c r="H6" s="626">
        <v>51</v>
      </c>
      <c r="I6" s="626">
        <v>48.8</v>
      </c>
      <c r="J6" s="626">
        <v>47.25</v>
      </c>
      <c r="K6" s="626">
        <v>47.4</v>
      </c>
      <c r="L6" s="626">
        <v>52.25</v>
      </c>
      <c r="M6" s="626">
        <v>52.25</v>
      </c>
      <c r="N6" s="626">
        <v>52</v>
      </c>
      <c r="O6" s="626">
        <v>52</v>
      </c>
      <c r="P6" s="626">
        <v>51.25</v>
      </c>
      <c r="Q6" s="626">
        <v>50.8</v>
      </c>
      <c r="R6" s="626">
        <v>51.5</v>
      </c>
      <c r="S6" s="626">
        <v>50</v>
      </c>
      <c r="T6" s="626">
        <v>48.4</v>
      </c>
      <c r="U6" s="626">
        <v>47.5</v>
      </c>
      <c r="V6" s="626">
        <v>42.5</v>
      </c>
      <c r="W6" s="626">
        <v>40</v>
      </c>
      <c r="X6" s="626">
        <v>39</v>
      </c>
      <c r="Y6" s="626">
        <v>39.75</v>
      </c>
      <c r="Z6" s="626">
        <v>40.6</v>
      </c>
      <c r="AA6" s="626">
        <v>41</v>
      </c>
      <c r="AB6" s="626">
        <v>43.25</v>
      </c>
      <c r="AC6" s="626">
        <v>43</v>
      </c>
      <c r="AD6" s="626">
        <v>41.25</v>
      </c>
      <c r="AE6" s="626">
        <v>39</v>
      </c>
      <c r="AF6" s="626">
        <v>36</v>
      </c>
      <c r="AG6" s="626">
        <v>36.5</v>
      </c>
      <c r="AH6" s="626">
        <v>35</v>
      </c>
      <c r="AI6" s="626">
        <v>33</v>
      </c>
      <c r="AJ6" s="626">
        <v>32.5</v>
      </c>
      <c r="AK6" s="626">
        <v>34.4</v>
      </c>
      <c r="AL6" s="626">
        <v>34.25</v>
      </c>
      <c r="AM6" s="626">
        <v>34</v>
      </c>
      <c r="AN6" s="626">
        <v>34.5</v>
      </c>
      <c r="AO6" s="626">
        <v>35</v>
      </c>
      <c r="AP6" s="626">
        <v>36.75</v>
      </c>
      <c r="AQ6" s="626">
        <v>35.799999999999997</v>
      </c>
      <c r="AR6" s="626">
        <v>36</v>
      </c>
      <c r="AS6" s="626">
        <v>35.25</v>
      </c>
      <c r="AT6" s="626">
        <v>36</v>
      </c>
      <c r="AU6" s="626">
        <v>37</v>
      </c>
      <c r="AV6" s="626">
        <v>37</v>
      </c>
      <c r="AW6" s="626">
        <v>37.5</v>
      </c>
      <c r="AX6" s="626">
        <v>38.799999999999997</v>
      </c>
      <c r="AY6" s="355" t="s">
        <v>1343</v>
      </c>
      <c r="AZ6" s="355" t="s">
        <v>1343</v>
      </c>
      <c r="BA6" s="355" t="s">
        <v>1343</v>
      </c>
      <c r="BB6" s="355" t="s">
        <v>1343</v>
      </c>
      <c r="BC6" s="355" t="s">
        <v>1343</v>
      </c>
      <c r="BD6" s="355" t="s">
        <v>1343</v>
      </c>
      <c r="BE6" s="355" t="s">
        <v>1343</v>
      </c>
      <c r="BF6" s="355" t="s">
        <v>1343</v>
      </c>
      <c r="BG6" s="355" t="s">
        <v>1343</v>
      </c>
      <c r="BH6" s="355" t="s">
        <v>1343</v>
      </c>
      <c r="BI6" s="355" t="s">
        <v>1343</v>
      </c>
      <c r="BJ6" s="355" t="s">
        <v>1343</v>
      </c>
      <c r="BK6" s="355" t="s">
        <v>1343</v>
      </c>
      <c r="BL6" s="355" t="s">
        <v>1343</v>
      </c>
      <c r="BM6" s="355" t="s">
        <v>1343</v>
      </c>
      <c r="BN6" s="355" t="s">
        <v>1343</v>
      </c>
      <c r="BO6" s="355" t="s">
        <v>1343</v>
      </c>
      <c r="BP6" s="355" t="s">
        <v>1343</v>
      </c>
      <c r="BQ6" s="355" t="s">
        <v>1343</v>
      </c>
      <c r="BR6" s="355" t="s">
        <v>1343</v>
      </c>
      <c r="BS6" s="355" t="s">
        <v>1343</v>
      </c>
      <c r="BT6" s="355" t="s">
        <v>1343</v>
      </c>
      <c r="BU6" s="355" t="s">
        <v>1343</v>
      </c>
      <c r="BV6" s="355" t="s">
        <v>1343</v>
      </c>
    </row>
    <row r="7" spans="1:74" ht="11.1" customHeight="1" x14ac:dyDescent="0.2">
      <c r="A7" s="267" t="s">
        <v>1230</v>
      </c>
      <c r="B7" s="554" t="s">
        <v>1082</v>
      </c>
      <c r="C7" s="626">
        <v>27</v>
      </c>
      <c r="D7" s="626">
        <v>33.25</v>
      </c>
      <c r="E7" s="626">
        <v>33.75</v>
      </c>
      <c r="F7" s="626">
        <v>34.799999999999997</v>
      </c>
      <c r="G7" s="626">
        <v>37.75</v>
      </c>
      <c r="H7" s="626">
        <v>38</v>
      </c>
      <c r="I7" s="626">
        <v>38</v>
      </c>
      <c r="J7" s="626">
        <v>39</v>
      </c>
      <c r="K7" s="626">
        <v>40</v>
      </c>
      <c r="L7" s="626">
        <v>39.25</v>
      </c>
      <c r="M7" s="626">
        <v>40.5</v>
      </c>
      <c r="N7" s="626">
        <v>40.799999999999997</v>
      </c>
      <c r="O7" s="626">
        <v>41</v>
      </c>
      <c r="P7" s="626">
        <v>41</v>
      </c>
      <c r="Q7" s="626">
        <v>41</v>
      </c>
      <c r="R7" s="626">
        <v>39.75</v>
      </c>
      <c r="S7" s="626">
        <v>37.25</v>
      </c>
      <c r="T7" s="626">
        <v>35.4</v>
      </c>
      <c r="U7" s="626">
        <v>34.75</v>
      </c>
      <c r="V7" s="626">
        <v>34</v>
      </c>
      <c r="W7" s="626">
        <v>32.4</v>
      </c>
      <c r="X7" s="626">
        <v>32.75</v>
      </c>
      <c r="Y7" s="626">
        <v>32.5</v>
      </c>
      <c r="Z7" s="626">
        <v>32.4</v>
      </c>
      <c r="AA7" s="626">
        <v>33.5</v>
      </c>
      <c r="AB7" s="626">
        <v>34</v>
      </c>
      <c r="AC7" s="626">
        <v>34</v>
      </c>
      <c r="AD7" s="626">
        <v>34</v>
      </c>
      <c r="AE7" s="626">
        <v>34</v>
      </c>
      <c r="AF7" s="626">
        <v>34.5</v>
      </c>
      <c r="AG7" s="626">
        <v>35.25</v>
      </c>
      <c r="AH7" s="626">
        <v>35.200000000000003</v>
      </c>
      <c r="AI7" s="626">
        <v>34</v>
      </c>
      <c r="AJ7" s="626">
        <v>34</v>
      </c>
      <c r="AK7" s="626">
        <v>35</v>
      </c>
      <c r="AL7" s="626">
        <v>36.25</v>
      </c>
      <c r="AM7" s="626">
        <v>34.799999999999997</v>
      </c>
      <c r="AN7" s="626">
        <v>33.25</v>
      </c>
      <c r="AO7" s="626">
        <v>33.25</v>
      </c>
      <c r="AP7" s="626">
        <v>33</v>
      </c>
      <c r="AQ7" s="626">
        <v>32.200000000000003</v>
      </c>
      <c r="AR7" s="626">
        <v>31</v>
      </c>
      <c r="AS7" s="626">
        <v>31</v>
      </c>
      <c r="AT7" s="626">
        <v>30.4</v>
      </c>
      <c r="AU7" s="626">
        <v>29</v>
      </c>
      <c r="AV7" s="626">
        <v>29.8</v>
      </c>
      <c r="AW7" s="626">
        <v>29.25</v>
      </c>
      <c r="AX7" s="626">
        <v>29</v>
      </c>
      <c r="AY7" s="355" t="s">
        <v>1343</v>
      </c>
      <c r="AZ7" s="355" t="s">
        <v>1343</v>
      </c>
      <c r="BA7" s="355" t="s">
        <v>1343</v>
      </c>
      <c r="BB7" s="355" t="s">
        <v>1343</v>
      </c>
      <c r="BC7" s="355" t="s">
        <v>1343</v>
      </c>
      <c r="BD7" s="355" t="s">
        <v>1343</v>
      </c>
      <c r="BE7" s="355" t="s">
        <v>1343</v>
      </c>
      <c r="BF7" s="355" t="s">
        <v>1343</v>
      </c>
      <c r="BG7" s="355" t="s">
        <v>1343</v>
      </c>
      <c r="BH7" s="355" t="s">
        <v>1343</v>
      </c>
      <c r="BI7" s="355" t="s">
        <v>1343</v>
      </c>
      <c r="BJ7" s="355" t="s">
        <v>1343</v>
      </c>
      <c r="BK7" s="355" t="s">
        <v>1343</v>
      </c>
      <c r="BL7" s="355" t="s">
        <v>1343</v>
      </c>
      <c r="BM7" s="355" t="s">
        <v>1343</v>
      </c>
      <c r="BN7" s="355" t="s">
        <v>1343</v>
      </c>
      <c r="BO7" s="355" t="s">
        <v>1343</v>
      </c>
      <c r="BP7" s="355" t="s">
        <v>1343</v>
      </c>
      <c r="BQ7" s="355" t="s">
        <v>1343</v>
      </c>
      <c r="BR7" s="355" t="s">
        <v>1343</v>
      </c>
      <c r="BS7" s="355" t="s">
        <v>1343</v>
      </c>
      <c r="BT7" s="355" t="s">
        <v>1343</v>
      </c>
      <c r="BU7" s="355" t="s">
        <v>1343</v>
      </c>
      <c r="BV7" s="355" t="s">
        <v>1343</v>
      </c>
    </row>
    <row r="8" spans="1:74" ht="11.1" customHeight="1" x14ac:dyDescent="0.2">
      <c r="A8" s="267" t="s">
        <v>1231</v>
      </c>
      <c r="B8" s="554" t="s">
        <v>1084</v>
      </c>
      <c r="C8" s="626">
        <v>50.75</v>
      </c>
      <c r="D8" s="626">
        <v>56.75</v>
      </c>
      <c r="E8" s="626">
        <v>61.25</v>
      </c>
      <c r="F8" s="626">
        <v>65.599999999999994</v>
      </c>
      <c r="G8" s="626">
        <v>69.5</v>
      </c>
      <c r="H8" s="626">
        <v>73.25</v>
      </c>
      <c r="I8" s="626">
        <v>75.400000000000006</v>
      </c>
      <c r="J8" s="626">
        <v>77.5</v>
      </c>
      <c r="K8" s="626">
        <v>76</v>
      </c>
      <c r="L8" s="626">
        <v>75.75</v>
      </c>
      <c r="M8" s="626">
        <v>75.75</v>
      </c>
      <c r="N8" s="626">
        <v>76.2</v>
      </c>
      <c r="O8" s="626">
        <v>78</v>
      </c>
      <c r="P8" s="626">
        <v>78.25</v>
      </c>
      <c r="Q8" s="626">
        <v>77.400000000000006</v>
      </c>
      <c r="R8" s="626">
        <v>73.25</v>
      </c>
      <c r="S8" s="626">
        <v>65.75</v>
      </c>
      <c r="T8" s="626">
        <v>60.6</v>
      </c>
      <c r="U8" s="626">
        <v>58.25</v>
      </c>
      <c r="V8" s="626">
        <v>54.75</v>
      </c>
      <c r="W8" s="626">
        <v>53.2</v>
      </c>
      <c r="X8" s="626">
        <v>55.25</v>
      </c>
      <c r="Y8" s="626">
        <v>55</v>
      </c>
      <c r="Z8" s="626">
        <v>55.2</v>
      </c>
      <c r="AA8" s="626">
        <v>57</v>
      </c>
      <c r="AB8" s="626">
        <v>56.25</v>
      </c>
      <c r="AC8" s="626">
        <v>58.2</v>
      </c>
      <c r="AD8" s="626">
        <v>59.25</v>
      </c>
      <c r="AE8" s="626">
        <v>55.2</v>
      </c>
      <c r="AF8" s="626">
        <v>53.75</v>
      </c>
      <c r="AG8" s="626">
        <v>52</v>
      </c>
      <c r="AH8" s="626">
        <v>52.2</v>
      </c>
      <c r="AI8" s="626">
        <v>51.75</v>
      </c>
      <c r="AJ8" s="626">
        <v>51.75</v>
      </c>
      <c r="AK8" s="626">
        <v>51.6</v>
      </c>
      <c r="AL8" s="626">
        <v>51.25</v>
      </c>
      <c r="AM8" s="626">
        <v>49.4</v>
      </c>
      <c r="AN8" s="626">
        <v>52.5</v>
      </c>
      <c r="AO8" s="626">
        <v>53</v>
      </c>
      <c r="AP8" s="626">
        <v>52.75</v>
      </c>
      <c r="AQ8" s="626">
        <v>51.4</v>
      </c>
      <c r="AR8" s="626">
        <v>49</v>
      </c>
      <c r="AS8" s="626">
        <v>49.5</v>
      </c>
      <c r="AT8" s="626">
        <v>48.8</v>
      </c>
      <c r="AU8" s="626">
        <v>51.5</v>
      </c>
      <c r="AV8" s="626">
        <v>54.4</v>
      </c>
      <c r="AW8" s="626">
        <v>51</v>
      </c>
      <c r="AX8" s="626">
        <v>48.8</v>
      </c>
      <c r="AY8" s="355" t="s">
        <v>1343</v>
      </c>
      <c r="AZ8" s="355" t="s">
        <v>1343</v>
      </c>
      <c r="BA8" s="355" t="s">
        <v>1343</v>
      </c>
      <c r="BB8" s="355" t="s">
        <v>1343</v>
      </c>
      <c r="BC8" s="355" t="s">
        <v>1343</v>
      </c>
      <c r="BD8" s="355" t="s">
        <v>1343</v>
      </c>
      <c r="BE8" s="355" t="s">
        <v>1343</v>
      </c>
      <c r="BF8" s="355" t="s">
        <v>1343</v>
      </c>
      <c r="BG8" s="355" t="s">
        <v>1343</v>
      </c>
      <c r="BH8" s="355" t="s">
        <v>1343</v>
      </c>
      <c r="BI8" s="355" t="s">
        <v>1343</v>
      </c>
      <c r="BJ8" s="355" t="s">
        <v>1343</v>
      </c>
      <c r="BK8" s="355" t="s">
        <v>1343</v>
      </c>
      <c r="BL8" s="355" t="s">
        <v>1343</v>
      </c>
      <c r="BM8" s="355" t="s">
        <v>1343</v>
      </c>
      <c r="BN8" s="355" t="s">
        <v>1343</v>
      </c>
      <c r="BO8" s="355" t="s">
        <v>1343</v>
      </c>
      <c r="BP8" s="355" t="s">
        <v>1343</v>
      </c>
      <c r="BQ8" s="355" t="s">
        <v>1343</v>
      </c>
      <c r="BR8" s="355" t="s">
        <v>1343</v>
      </c>
      <c r="BS8" s="355" t="s">
        <v>1343</v>
      </c>
      <c r="BT8" s="355" t="s">
        <v>1343</v>
      </c>
      <c r="BU8" s="355" t="s">
        <v>1343</v>
      </c>
      <c r="BV8" s="355" t="s">
        <v>1343</v>
      </c>
    </row>
    <row r="9" spans="1:74" ht="11.1" customHeight="1" x14ac:dyDescent="0.2">
      <c r="A9" s="267" t="s">
        <v>1232</v>
      </c>
      <c r="B9" s="554" t="s">
        <v>1086</v>
      </c>
      <c r="C9" s="626">
        <v>56</v>
      </c>
      <c r="D9" s="626">
        <v>59.75</v>
      </c>
      <c r="E9" s="626">
        <v>68</v>
      </c>
      <c r="F9" s="626">
        <v>69.599999999999994</v>
      </c>
      <c r="G9" s="626">
        <v>70.75</v>
      </c>
      <c r="H9" s="626">
        <v>71.5</v>
      </c>
      <c r="I9" s="626">
        <v>72.2</v>
      </c>
      <c r="J9" s="626">
        <v>73.25</v>
      </c>
      <c r="K9" s="626">
        <v>75</v>
      </c>
      <c r="L9" s="626">
        <v>74</v>
      </c>
      <c r="M9" s="626">
        <v>72.5</v>
      </c>
      <c r="N9" s="626">
        <v>73.2</v>
      </c>
      <c r="O9" s="626">
        <v>71.75</v>
      </c>
      <c r="P9" s="626">
        <v>72.5</v>
      </c>
      <c r="Q9" s="626">
        <v>72.400000000000006</v>
      </c>
      <c r="R9" s="626">
        <v>70.25</v>
      </c>
      <c r="S9" s="626">
        <v>64.25</v>
      </c>
      <c r="T9" s="626">
        <v>55.6</v>
      </c>
      <c r="U9" s="626">
        <v>50.75</v>
      </c>
      <c r="V9" s="626">
        <v>50</v>
      </c>
      <c r="W9" s="626">
        <v>47.2</v>
      </c>
      <c r="X9" s="626">
        <v>45.25</v>
      </c>
      <c r="Y9" s="626">
        <v>44</v>
      </c>
      <c r="Z9" s="626">
        <v>47.6</v>
      </c>
      <c r="AA9" s="626">
        <v>46</v>
      </c>
      <c r="AB9" s="626">
        <v>44.5</v>
      </c>
      <c r="AC9" s="626">
        <v>39.6</v>
      </c>
      <c r="AD9" s="626">
        <v>35</v>
      </c>
      <c r="AE9" s="626">
        <v>36</v>
      </c>
      <c r="AF9" s="626">
        <v>36.75</v>
      </c>
      <c r="AG9" s="626">
        <v>36.5</v>
      </c>
      <c r="AH9" s="626">
        <v>34</v>
      </c>
      <c r="AI9" s="626">
        <v>33</v>
      </c>
      <c r="AJ9" s="626">
        <v>33.5</v>
      </c>
      <c r="AK9" s="626">
        <v>32.4</v>
      </c>
      <c r="AL9" s="626">
        <v>31.75</v>
      </c>
      <c r="AM9" s="626">
        <v>30.8</v>
      </c>
      <c r="AN9" s="626">
        <v>32.25</v>
      </c>
      <c r="AO9" s="626">
        <v>31.25</v>
      </c>
      <c r="AP9" s="626">
        <v>33.75</v>
      </c>
      <c r="AQ9" s="626">
        <v>36</v>
      </c>
      <c r="AR9" s="626">
        <v>38.5</v>
      </c>
      <c r="AS9" s="626">
        <v>41.5</v>
      </c>
      <c r="AT9" s="626">
        <v>44.8</v>
      </c>
      <c r="AU9" s="626">
        <v>45.75</v>
      </c>
      <c r="AV9" s="626">
        <v>45</v>
      </c>
      <c r="AW9" s="626">
        <v>45</v>
      </c>
      <c r="AX9" s="626">
        <v>48</v>
      </c>
      <c r="AY9" s="355" t="s">
        <v>1343</v>
      </c>
      <c r="AZ9" s="355" t="s">
        <v>1343</v>
      </c>
      <c r="BA9" s="355" t="s">
        <v>1343</v>
      </c>
      <c r="BB9" s="355" t="s">
        <v>1343</v>
      </c>
      <c r="BC9" s="355" t="s">
        <v>1343</v>
      </c>
      <c r="BD9" s="355" t="s">
        <v>1343</v>
      </c>
      <c r="BE9" s="355" t="s">
        <v>1343</v>
      </c>
      <c r="BF9" s="355" t="s">
        <v>1343</v>
      </c>
      <c r="BG9" s="355" t="s">
        <v>1343</v>
      </c>
      <c r="BH9" s="355" t="s">
        <v>1343</v>
      </c>
      <c r="BI9" s="355" t="s">
        <v>1343</v>
      </c>
      <c r="BJ9" s="355" t="s">
        <v>1343</v>
      </c>
      <c r="BK9" s="355" t="s">
        <v>1343</v>
      </c>
      <c r="BL9" s="355" t="s">
        <v>1343</v>
      </c>
      <c r="BM9" s="355" t="s">
        <v>1343</v>
      </c>
      <c r="BN9" s="355" t="s">
        <v>1343</v>
      </c>
      <c r="BO9" s="355" t="s">
        <v>1343</v>
      </c>
      <c r="BP9" s="355" t="s">
        <v>1343</v>
      </c>
      <c r="BQ9" s="355" t="s">
        <v>1343</v>
      </c>
      <c r="BR9" s="355" t="s">
        <v>1343</v>
      </c>
      <c r="BS9" s="355" t="s">
        <v>1343</v>
      </c>
      <c r="BT9" s="355" t="s">
        <v>1343</v>
      </c>
      <c r="BU9" s="355" t="s">
        <v>1343</v>
      </c>
      <c r="BV9" s="355" t="s">
        <v>1343</v>
      </c>
    </row>
    <row r="10" spans="1:74" ht="11.1" customHeight="1" x14ac:dyDescent="0.2">
      <c r="A10" s="267" t="s">
        <v>1233</v>
      </c>
      <c r="B10" s="554" t="s">
        <v>1088</v>
      </c>
      <c r="C10" s="626">
        <v>292</v>
      </c>
      <c r="D10" s="626">
        <v>301.75</v>
      </c>
      <c r="E10" s="626">
        <v>313.25</v>
      </c>
      <c r="F10" s="626">
        <v>329.6</v>
      </c>
      <c r="G10" s="626">
        <v>336.75</v>
      </c>
      <c r="H10" s="626">
        <v>344</v>
      </c>
      <c r="I10" s="626">
        <v>348.8</v>
      </c>
      <c r="J10" s="626">
        <v>346.25</v>
      </c>
      <c r="K10" s="626">
        <v>342.6</v>
      </c>
      <c r="L10" s="626">
        <v>345.75</v>
      </c>
      <c r="M10" s="626">
        <v>349</v>
      </c>
      <c r="N10" s="626">
        <v>350</v>
      </c>
      <c r="O10" s="626">
        <v>354.5</v>
      </c>
      <c r="P10" s="626">
        <v>352.75</v>
      </c>
      <c r="Q10" s="626">
        <v>349.4</v>
      </c>
      <c r="R10" s="626">
        <v>355.5</v>
      </c>
      <c r="S10" s="626">
        <v>349.25</v>
      </c>
      <c r="T10" s="626">
        <v>341.6</v>
      </c>
      <c r="U10" s="626">
        <v>334.5</v>
      </c>
      <c r="V10" s="626">
        <v>324.25</v>
      </c>
      <c r="W10" s="626">
        <v>318</v>
      </c>
      <c r="X10" s="626">
        <v>311.25</v>
      </c>
      <c r="Y10" s="626">
        <v>310.5</v>
      </c>
      <c r="Z10" s="626">
        <v>310.60000000000002</v>
      </c>
      <c r="AA10" s="626">
        <v>309.25</v>
      </c>
      <c r="AB10" s="626">
        <v>312.5</v>
      </c>
      <c r="AC10" s="626">
        <v>315</v>
      </c>
      <c r="AD10" s="626">
        <v>317</v>
      </c>
      <c r="AE10" s="626">
        <v>312.8</v>
      </c>
      <c r="AF10" s="626">
        <v>308</v>
      </c>
      <c r="AG10" s="626">
        <v>304.75</v>
      </c>
      <c r="AH10" s="626">
        <v>304.2</v>
      </c>
      <c r="AI10" s="626">
        <v>306.25</v>
      </c>
      <c r="AJ10" s="626">
        <v>304</v>
      </c>
      <c r="AK10" s="626">
        <v>303</v>
      </c>
      <c r="AL10" s="626">
        <v>304</v>
      </c>
      <c r="AM10" s="626">
        <v>302.60000000000002</v>
      </c>
      <c r="AN10" s="626">
        <v>304</v>
      </c>
      <c r="AO10" s="626">
        <v>300.5</v>
      </c>
      <c r="AP10" s="626">
        <v>290.25</v>
      </c>
      <c r="AQ10" s="626">
        <v>282.2</v>
      </c>
      <c r="AR10" s="626">
        <v>272.25</v>
      </c>
      <c r="AS10" s="626">
        <v>263.25</v>
      </c>
      <c r="AT10" s="626">
        <v>256</v>
      </c>
      <c r="AU10" s="626">
        <v>253.75</v>
      </c>
      <c r="AV10" s="626">
        <v>250.6</v>
      </c>
      <c r="AW10" s="626">
        <v>252.25</v>
      </c>
      <c r="AX10" s="626">
        <v>248</v>
      </c>
      <c r="AY10" s="355" t="s">
        <v>1343</v>
      </c>
      <c r="AZ10" s="355" t="s">
        <v>1343</v>
      </c>
      <c r="BA10" s="355" t="s">
        <v>1343</v>
      </c>
      <c r="BB10" s="355" t="s">
        <v>1343</v>
      </c>
      <c r="BC10" s="355" t="s">
        <v>1343</v>
      </c>
      <c r="BD10" s="355" t="s">
        <v>1343</v>
      </c>
      <c r="BE10" s="355" t="s">
        <v>1343</v>
      </c>
      <c r="BF10" s="355" t="s">
        <v>1343</v>
      </c>
      <c r="BG10" s="355" t="s">
        <v>1343</v>
      </c>
      <c r="BH10" s="355" t="s">
        <v>1343</v>
      </c>
      <c r="BI10" s="355" t="s">
        <v>1343</v>
      </c>
      <c r="BJ10" s="355" t="s">
        <v>1343</v>
      </c>
      <c r="BK10" s="355" t="s">
        <v>1343</v>
      </c>
      <c r="BL10" s="355" t="s">
        <v>1343</v>
      </c>
      <c r="BM10" s="355" t="s">
        <v>1343</v>
      </c>
      <c r="BN10" s="355" t="s">
        <v>1343</v>
      </c>
      <c r="BO10" s="355" t="s">
        <v>1343</v>
      </c>
      <c r="BP10" s="355" t="s">
        <v>1343</v>
      </c>
      <c r="BQ10" s="355" t="s">
        <v>1343</v>
      </c>
      <c r="BR10" s="355" t="s">
        <v>1343</v>
      </c>
      <c r="BS10" s="355" t="s">
        <v>1343</v>
      </c>
      <c r="BT10" s="355" t="s">
        <v>1343</v>
      </c>
      <c r="BU10" s="355" t="s">
        <v>1343</v>
      </c>
      <c r="BV10" s="355" t="s">
        <v>1343</v>
      </c>
    </row>
    <row r="11" spans="1:74" ht="11.1" customHeight="1" x14ac:dyDescent="0.2">
      <c r="A11" s="267" t="s">
        <v>1234</v>
      </c>
      <c r="B11" s="554" t="s">
        <v>1565</v>
      </c>
      <c r="C11" s="626">
        <v>108.5</v>
      </c>
      <c r="D11" s="626">
        <v>114</v>
      </c>
      <c r="E11" s="626">
        <v>114.75</v>
      </c>
      <c r="F11" s="626">
        <v>119.6</v>
      </c>
      <c r="G11" s="626">
        <v>129.25</v>
      </c>
      <c r="H11" s="626">
        <v>135.5</v>
      </c>
      <c r="I11" s="626">
        <v>146.80000000000001</v>
      </c>
      <c r="J11" s="626">
        <v>152.75</v>
      </c>
      <c r="K11" s="626">
        <v>155</v>
      </c>
      <c r="L11" s="626">
        <v>156</v>
      </c>
      <c r="M11" s="626">
        <v>160.5</v>
      </c>
      <c r="N11" s="626">
        <v>160.4</v>
      </c>
      <c r="O11" s="626">
        <v>149.5</v>
      </c>
      <c r="P11" s="626">
        <v>137.5</v>
      </c>
      <c r="Q11" s="626">
        <v>136.19999999999999</v>
      </c>
      <c r="R11" s="626">
        <v>133.25</v>
      </c>
      <c r="S11" s="626">
        <v>130.5</v>
      </c>
      <c r="T11" s="626">
        <v>116.4</v>
      </c>
      <c r="U11" s="626">
        <v>114.5</v>
      </c>
      <c r="V11" s="626">
        <v>110.75</v>
      </c>
      <c r="W11" s="626">
        <v>110.6</v>
      </c>
      <c r="X11" s="626">
        <v>106.75</v>
      </c>
      <c r="Y11" s="626">
        <v>107.5</v>
      </c>
      <c r="Z11" s="626">
        <v>108.4</v>
      </c>
      <c r="AA11" s="626">
        <v>105.75</v>
      </c>
      <c r="AB11" s="626">
        <v>103.75</v>
      </c>
      <c r="AC11" s="626">
        <v>102</v>
      </c>
      <c r="AD11" s="626">
        <v>99.75</v>
      </c>
      <c r="AE11" s="626">
        <v>97.4</v>
      </c>
      <c r="AF11" s="626">
        <v>91</v>
      </c>
      <c r="AG11" s="626">
        <v>91.5</v>
      </c>
      <c r="AH11" s="626">
        <v>97.6</v>
      </c>
      <c r="AI11" s="626">
        <v>100</v>
      </c>
      <c r="AJ11" s="626">
        <v>103</v>
      </c>
      <c r="AK11" s="626">
        <v>104</v>
      </c>
      <c r="AL11" s="626">
        <v>108.25</v>
      </c>
      <c r="AM11" s="626">
        <v>107.8</v>
      </c>
      <c r="AN11" s="626">
        <v>110.5</v>
      </c>
      <c r="AO11" s="626">
        <v>116.25</v>
      </c>
      <c r="AP11" s="626">
        <v>117.5</v>
      </c>
      <c r="AQ11" s="626">
        <v>115.8</v>
      </c>
      <c r="AR11" s="626">
        <v>107.5</v>
      </c>
      <c r="AS11" s="626">
        <v>100</v>
      </c>
      <c r="AT11" s="626">
        <v>103.4</v>
      </c>
      <c r="AU11" s="626">
        <v>106</v>
      </c>
      <c r="AV11" s="626">
        <v>112</v>
      </c>
      <c r="AW11" s="626">
        <v>112.5</v>
      </c>
      <c r="AX11" s="626">
        <v>114.8</v>
      </c>
      <c r="AY11" s="355" t="s">
        <v>1343</v>
      </c>
      <c r="AZ11" s="355" t="s">
        <v>1343</v>
      </c>
      <c r="BA11" s="355" t="s">
        <v>1343</v>
      </c>
      <c r="BB11" s="355" t="s">
        <v>1343</v>
      </c>
      <c r="BC11" s="355" t="s">
        <v>1343</v>
      </c>
      <c r="BD11" s="355" t="s">
        <v>1343</v>
      </c>
      <c r="BE11" s="355" t="s">
        <v>1343</v>
      </c>
      <c r="BF11" s="355" t="s">
        <v>1343</v>
      </c>
      <c r="BG11" s="355" t="s">
        <v>1343</v>
      </c>
      <c r="BH11" s="355" t="s">
        <v>1343</v>
      </c>
      <c r="BI11" s="355" t="s">
        <v>1343</v>
      </c>
      <c r="BJ11" s="355" t="s">
        <v>1343</v>
      </c>
      <c r="BK11" s="355" t="s">
        <v>1343</v>
      </c>
      <c r="BL11" s="355" t="s">
        <v>1343</v>
      </c>
      <c r="BM11" s="355" t="s">
        <v>1343</v>
      </c>
      <c r="BN11" s="355" t="s">
        <v>1343</v>
      </c>
      <c r="BO11" s="355" t="s">
        <v>1343</v>
      </c>
      <c r="BP11" s="355" t="s">
        <v>1343</v>
      </c>
      <c r="BQ11" s="355" t="s">
        <v>1343</v>
      </c>
      <c r="BR11" s="355" t="s">
        <v>1343</v>
      </c>
      <c r="BS11" s="355" t="s">
        <v>1343</v>
      </c>
      <c r="BT11" s="355" t="s">
        <v>1343</v>
      </c>
      <c r="BU11" s="355" t="s">
        <v>1343</v>
      </c>
      <c r="BV11" s="355" t="s">
        <v>1343</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353"/>
      <c r="AZ12" s="353"/>
      <c r="BA12" s="353"/>
      <c r="BB12" s="353"/>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1235</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353"/>
      <c r="AZ13" s="353"/>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1236</v>
      </c>
      <c r="B14" s="554" t="s">
        <v>1080</v>
      </c>
      <c r="C14" s="386">
        <v>77</v>
      </c>
      <c r="D14" s="386">
        <v>85</v>
      </c>
      <c r="E14" s="386">
        <v>87</v>
      </c>
      <c r="F14" s="386">
        <v>89</v>
      </c>
      <c r="G14" s="386">
        <v>94</v>
      </c>
      <c r="H14" s="386">
        <v>94</v>
      </c>
      <c r="I14" s="386">
        <v>89</v>
      </c>
      <c r="J14" s="386">
        <v>88</v>
      </c>
      <c r="K14" s="386">
        <v>86</v>
      </c>
      <c r="L14" s="386">
        <v>97</v>
      </c>
      <c r="M14" s="386">
        <v>96</v>
      </c>
      <c r="N14" s="386">
        <v>95</v>
      </c>
      <c r="O14" s="386">
        <v>96</v>
      </c>
      <c r="P14" s="386">
        <v>95</v>
      </c>
      <c r="Q14" s="386">
        <v>94</v>
      </c>
      <c r="R14" s="386">
        <v>96</v>
      </c>
      <c r="S14" s="386">
        <v>94</v>
      </c>
      <c r="T14" s="386">
        <v>90</v>
      </c>
      <c r="U14" s="386">
        <v>89</v>
      </c>
      <c r="V14" s="386">
        <v>80</v>
      </c>
      <c r="W14" s="386">
        <v>74</v>
      </c>
      <c r="X14" s="386">
        <v>71</v>
      </c>
      <c r="Y14" s="386">
        <v>73</v>
      </c>
      <c r="Z14" s="386">
        <v>75</v>
      </c>
      <c r="AA14" s="386">
        <v>76</v>
      </c>
      <c r="AB14" s="386">
        <v>81</v>
      </c>
      <c r="AC14" s="386">
        <v>81</v>
      </c>
      <c r="AD14" s="386">
        <v>76</v>
      </c>
      <c r="AE14" s="386">
        <v>73</v>
      </c>
      <c r="AF14" s="386">
        <v>68</v>
      </c>
      <c r="AG14" s="386">
        <v>69</v>
      </c>
      <c r="AH14" s="386">
        <v>64</v>
      </c>
      <c r="AI14" s="386">
        <v>61</v>
      </c>
      <c r="AJ14" s="386">
        <v>60</v>
      </c>
      <c r="AK14" s="386">
        <v>65</v>
      </c>
      <c r="AL14" s="386">
        <v>63</v>
      </c>
      <c r="AM14" s="386">
        <v>63</v>
      </c>
      <c r="AN14" s="386">
        <v>64</v>
      </c>
      <c r="AO14" s="386">
        <v>65</v>
      </c>
      <c r="AP14" s="386">
        <v>69</v>
      </c>
      <c r="AQ14" s="386">
        <v>67</v>
      </c>
      <c r="AR14" s="386">
        <v>67</v>
      </c>
      <c r="AS14" s="386">
        <v>65</v>
      </c>
      <c r="AT14" s="386">
        <v>67</v>
      </c>
      <c r="AU14" s="386">
        <v>69</v>
      </c>
      <c r="AV14" s="386">
        <v>68</v>
      </c>
      <c r="AW14" s="386">
        <v>69</v>
      </c>
      <c r="AX14" s="386">
        <v>72</v>
      </c>
      <c r="AY14" s="355" t="s">
        <v>1343</v>
      </c>
      <c r="AZ14" s="355" t="s">
        <v>1343</v>
      </c>
      <c r="BA14" s="355" t="s">
        <v>1343</v>
      </c>
      <c r="BB14" s="355" t="s">
        <v>1343</v>
      </c>
      <c r="BC14" s="355" t="s">
        <v>1343</v>
      </c>
      <c r="BD14" s="355" t="s">
        <v>1343</v>
      </c>
      <c r="BE14" s="355" t="s">
        <v>1343</v>
      </c>
      <c r="BF14" s="355" t="s">
        <v>1343</v>
      </c>
      <c r="BG14" s="355" t="s">
        <v>1343</v>
      </c>
      <c r="BH14" s="355" t="s">
        <v>1343</v>
      </c>
      <c r="BI14" s="355" t="s">
        <v>1343</v>
      </c>
      <c r="BJ14" s="355" t="s">
        <v>1343</v>
      </c>
      <c r="BK14" s="355" t="s">
        <v>1343</v>
      </c>
      <c r="BL14" s="355" t="s">
        <v>1343</v>
      </c>
      <c r="BM14" s="355" t="s">
        <v>1343</v>
      </c>
      <c r="BN14" s="355" t="s">
        <v>1343</v>
      </c>
      <c r="BO14" s="355" t="s">
        <v>1343</v>
      </c>
      <c r="BP14" s="355" t="s">
        <v>1343</v>
      </c>
      <c r="BQ14" s="355" t="s">
        <v>1343</v>
      </c>
      <c r="BR14" s="355" t="s">
        <v>1343</v>
      </c>
      <c r="BS14" s="355" t="s">
        <v>1343</v>
      </c>
      <c r="BT14" s="355" t="s">
        <v>1343</v>
      </c>
      <c r="BU14" s="355" t="s">
        <v>1343</v>
      </c>
      <c r="BV14" s="355" t="s">
        <v>1343</v>
      </c>
    </row>
    <row r="15" spans="1:74" s="539" customFormat="1" ht="11.1" customHeight="1" x14ac:dyDescent="0.2">
      <c r="A15" s="267" t="s">
        <v>1237</v>
      </c>
      <c r="B15" s="554" t="s">
        <v>1082</v>
      </c>
      <c r="C15" s="386">
        <v>53</v>
      </c>
      <c r="D15" s="386">
        <v>64</v>
      </c>
      <c r="E15" s="386">
        <v>66</v>
      </c>
      <c r="F15" s="386">
        <v>58</v>
      </c>
      <c r="G15" s="386">
        <v>75</v>
      </c>
      <c r="H15" s="386">
        <v>75</v>
      </c>
      <c r="I15" s="386">
        <v>75</v>
      </c>
      <c r="J15" s="386">
        <v>76</v>
      </c>
      <c r="K15" s="386">
        <v>78</v>
      </c>
      <c r="L15" s="386">
        <v>77</v>
      </c>
      <c r="M15" s="386">
        <v>79</v>
      </c>
      <c r="N15" s="386">
        <v>80</v>
      </c>
      <c r="O15" s="386">
        <v>80</v>
      </c>
      <c r="P15" s="386">
        <v>80</v>
      </c>
      <c r="Q15" s="386">
        <v>80</v>
      </c>
      <c r="R15" s="386">
        <v>79</v>
      </c>
      <c r="S15" s="386">
        <v>74</v>
      </c>
      <c r="T15" s="386">
        <v>70</v>
      </c>
      <c r="U15" s="386">
        <v>70</v>
      </c>
      <c r="V15" s="386">
        <v>67</v>
      </c>
      <c r="W15" s="386">
        <v>64</v>
      </c>
      <c r="X15" s="386">
        <v>65</v>
      </c>
      <c r="Y15" s="386">
        <v>65</v>
      </c>
      <c r="Z15" s="386">
        <v>65</v>
      </c>
      <c r="AA15" s="386">
        <v>67</v>
      </c>
      <c r="AB15" s="386">
        <v>68</v>
      </c>
      <c r="AC15" s="386">
        <v>68</v>
      </c>
      <c r="AD15" s="386">
        <v>68</v>
      </c>
      <c r="AE15" s="386">
        <v>68</v>
      </c>
      <c r="AF15" s="386">
        <v>70</v>
      </c>
      <c r="AG15" s="386">
        <v>71</v>
      </c>
      <c r="AH15" s="386">
        <v>71</v>
      </c>
      <c r="AI15" s="386">
        <v>68</v>
      </c>
      <c r="AJ15" s="386">
        <v>68</v>
      </c>
      <c r="AK15" s="386">
        <v>71</v>
      </c>
      <c r="AL15" s="386">
        <v>73</v>
      </c>
      <c r="AM15" s="386">
        <v>70</v>
      </c>
      <c r="AN15" s="386">
        <v>66</v>
      </c>
      <c r="AO15" s="386">
        <v>66</v>
      </c>
      <c r="AP15" s="386">
        <v>65</v>
      </c>
      <c r="AQ15" s="386">
        <v>64</v>
      </c>
      <c r="AR15" s="386">
        <v>62</v>
      </c>
      <c r="AS15" s="386">
        <v>62</v>
      </c>
      <c r="AT15" s="386">
        <v>62</v>
      </c>
      <c r="AU15" s="386">
        <v>59</v>
      </c>
      <c r="AV15" s="386">
        <v>60</v>
      </c>
      <c r="AW15" s="386">
        <v>58</v>
      </c>
      <c r="AX15" s="386">
        <v>60</v>
      </c>
      <c r="AY15" s="355" t="s">
        <v>1343</v>
      </c>
      <c r="AZ15" s="355" t="s">
        <v>1343</v>
      </c>
      <c r="BA15" s="355" t="s">
        <v>1343</v>
      </c>
      <c r="BB15" s="355" t="s">
        <v>1343</v>
      </c>
      <c r="BC15" s="355" t="s">
        <v>1343</v>
      </c>
      <c r="BD15" s="355" t="s">
        <v>1343</v>
      </c>
      <c r="BE15" s="355" t="s">
        <v>1343</v>
      </c>
      <c r="BF15" s="355" t="s">
        <v>1343</v>
      </c>
      <c r="BG15" s="355" t="s">
        <v>1343</v>
      </c>
      <c r="BH15" s="355" t="s">
        <v>1343</v>
      </c>
      <c r="BI15" s="355" t="s">
        <v>1343</v>
      </c>
      <c r="BJ15" s="355" t="s">
        <v>1343</v>
      </c>
      <c r="BK15" s="355" t="s">
        <v>1343</v>
      </c>
      <c r="BL15" s="355" t="s">
        <v>1343</v>
      </c>
      <c r="BM15" s="355" t="s">
        <v>1343</v>
      </c>
      <c r="BN15" s="355" t="s">
        <v>1343</v>
      </c>
      <c r="BO15" s="355" t="s">
        <v>1343</v>
      </c>
      <c r="BP15" s="355" t="s">
        <v>1343</v>
      </c>
      <c r="BQ15" s="355" t="s">
        <v>1343</v>
      </c>
      <c r="BR15" s="355" t="s">
        <v>1343</v>
      </c>
      <c r="BS15" s="355" t="s">
        <v>1343</v>
      </c>
      <c r="BT15" s="355" t="s">
        <v>1343</v>
      </c>
      <c r="BU15" s="355" t="s">
        <v>1343</v>
      </c>
      <c r="BV15" s="355" t="s">
        <v>1343</v>
      </c>
    </row>
    <row r="16" spans="1:74" ht="11.1" customHeight="1" x14ac:dyDescent="0.2">
      <c r="A16" s="267" t="s">
        <v>1238</v>
      </c>
      <c r="B16" s="554" t="s">
        <v>1084</v>
      </c>
      <c r="C16" s="386">
        <v>82</v>
      </c>
      <c r="D16" s="386">
        <v>91</v>
      </c>
      <c r="E16" s="386">
        <v>101</v>
      </c>
      <c r="F16" s="386">
        <v>106</v>
      </c>
      <c r="G16" s="386">
        <v>110</v>
      </c>
      <c r="H16" s="386">
        <v>114</v>
      </c>
      <c r="I16" s="386">
        <v>117</v>
      </c>
      <c r="J16" s="386">
        <v>117</v>
      </c>
      <c r="K16" s="386">
        <v>118</v>
      </c>
      <c r="L16" s="386">
        <v>118</v>
      </c>
      <c r="M16" s="386">
        <v>125</v>
      </c>
      <c r="N16" s="386">
        <v>122</v>
      </c>
      <c r="O16" s="386">
        <v>121</v>
      </c>
      <c r="P16" s="386">
        <v>118</v>
      </c>
      <c r="Q16" s="386">
        <v>117</v>
      </c>
      <c r="R16" s="386">
        <v>114</v>
      </c>
      <c r="S16" s="386">
        <v>106</v>
      </c>
      <c r="T16" s="386">
        <v>103</v>
      </c>
      <c r="U16" s="386">
        <v>99</v>
      </c>
      <c r="V16" s="386">
        <v>93</v>
      </c>
      <c r="W16" s="386">
        <v>93</v>
      </c>
      <c r="X16" s="386">
        <v>93</v>
      </c>
      <c r="Y16" s="386">
        <v>94</v>
      </c>
      <c r="Z16" s="386">
        <v>95</v>
      </c>
      <c r="AA16" s="386">
        <v>98</v>
      </c>
      <c r="AB16" s="386">
        <v>97</v>
      </c>
      <c r="AC16" s="386">
        <v>101</v>
      </c>
      <c r="AD16" s="386">
        <v>102</v>
      </c>
      <c r="AE16" s="386">
        <v>99</v>
      </c>
      <c r="AF16" s="386">
        <v>99</v>
      </c>
      <c r="AG16" s="386">
        <v>97</v>
      </c>
      <c r="AH16" s="386">
        <v>98</v>
      </c>
      <c r="AI16" s="386">
        <v>101</v>
      </c>
      <c r="AJ16" s="386">
        <v>102</v>
      </c>
      <c r="AK16" s="386">
        <v>103</v>
      </c>
      <c r="AL16" s="386">
        <v>103</v>
      </c>
      <c r="AM16" s="386">
        <v>101</v>
      </c>
      <c r="AN16" s="386">
        <v>106</v>
      </c>
      <c r="AO16" s="386">
        <v>107</v>
      </c>
      <c r="AP16" s="386">
        <v>107</v>
      </c>
      <c r="AQ16" s="386">
        <v>105</v>
      </c>
      <c r="AR16" s="386">
        <v>99</v>
      </c>
      <c r="AS16" s="386">
        <v>102</v>
      </c>
      <c r="AT16" s="386">
        <v>101</v>
      </c>
      <c r="AU16" s="386">
        <v>106</v>
      </c>
      <c r="AV16" s="386">
        <v>111</v>
      </c>
      <c r="AW16" s="386">
        <v>106</v>
      </c>
      <c r="AX16" s="386">
        <v>105</v>
      </c>
      <c r="AY16" s="355" t="s">
        <v>1343</v>
      </c>
      <c r="AZ16" s="355" t="s">
        <v>1343</v>
      </c>
      <c r="BA16" s="355" t="s">
        <v>1343</v>
      </c>
      <c r="BB16" s="355" t="s">
        <v>1343</v>
      </c>
      <c r="BC16" s="355" t="s">
        <v>1343</v>
      </c>
      <c r="BD16" s="355" t="s">
        <v>1343</v>
      </c>
      <c r="BE16" s="355" t="s">
        <v>1343</v>
      </c>
      <c r="BF16" s="355" t="s">
        <v>1343</v>
      </c>
      <c r="BG16" s="355" t="s">
        <v>1343</v>
      </c>
      <c r="BH16" s="355" t="s">
        <v>1343</v>
      </c>
      <c r="BI16" s="355" t="s">
        <v>1343</v>
      </c>
      <c r="BJ16" s="355" t="s">
        <v>1343</v>
      </c>
      <c r="BK16" s="355" t="s">
        <v>1343</v>
      </c>
      <c r="BL16" s="355" t="s">
        <v>1343</v>
      </c>
      <c r="BM16" s="355" t="s">
        <v>1343</v>
      </c>
      <c r="BN16" s="355" t="s">
        <v>1343</v>
      </c>
      <c r="BO16" s="355" t="s">
        <v>1343</v>
      </c>
      <c r="BP16" s="355" t="s">
        <v>1343</v>
      </c>
      <c r="BQ16" s="355" t="s">
        <v>1343</v>
      </c>
      <c r="BR16" s="355" t="s">
        <v>1343</v>
      </c>
      <c r="BS16" s="355" t="s">
        <v>1343</v>
      </c>
      <c r="BT16" s="355" t="s">
        <v>1343</v>
      </c>
      <c r="BU16" s="355" t="s">
        <v>1343</v>
      </c>
      <c r="BV16" s="355" t="s">
        <v>1343</v>
      </c>
    </row>
    <row r="17" spans="1:74" ht="11.1" customHeight="1" x14ac:dyDescent="0.2">
      <c r="A17" s="267" t="s">
        <v>1239</v>
      </c>
      <c r="B17" s="554" t="s">
        <v>1086</v>
      </c>
      <c r="C17" s="386">
        <v>55</v>
      </c>
      <c r="D17" s="386">
        <v>60</v>
      </c>
      <c r="E17" s="386">
        <v>68</v>
      </c>
      <c r="F17" s="386">
        <v>70</v>
      </c>
      <c r="G17" s="386">
        <v>72</v>
      </c>
      <c r="H17" s="386">
        <v>72</v>
      </c>
      <c r="I17" s="386">
        <v>73</v>
      </c>
      <c r="J17" s="386">
        <v>74</v>
      </c>
      <c r="K17" s="386">
        <v>76</v>
      </c>
      <c r="L17" s="386">
        <v>75</v>
      </c>
      <c r="M17" s="386">
        <v>73</v>
      </c>
      <c r="N17" s="386">
        <v>74</v>
      </c>
      <c r="O17" s="386">
        <v>73</v>
      </c>
      <c r="P17" s="386">
        <v>74</v>
      </c>
      <c r="Q17" s="386">
        <v>74</v>
      </c>
      <c r="R17" s="386">
        <v>71</v>
      </c>
      <c r="S17" s="386">
        <v>65</v>
      </c>
      <c r="T17" s="386">
        <v>56</v>
      </c>
      <c r="U17" s="386">
        <v>51</v>
      </c>
      <c r="V17" s="386">
        <v>50</v>
      </c>
      <c r="W17" s="386">
        <v>47</v>
      </c>
      <c r="X17" s="386">
        <v>45</v>
      </c>
      <c r="Y17" s="386">
        <v>43</v>
      </c>
      <c r="Z17" s="386">
        <v>45</v>
      </c>
      <c r="AA17" s="386">
        <v>44</v>
      </c>
      <c r="AB17" s="386">
        <v>42</v>
      </c>
      <c r="AC17" s="386">
        <v>38</v>
      </c>
      <c r="AD17" s="386">
        <v>34</v>
      </c>
      <c r="AE17" s="386">
        <v>34</v>
      </c>
      <c r="AF17" s="386">
        <v>35</v>
      </c>
      <c r="AG17" s="386">
        <v>35</v>
      </c>
      <c r="AH17" s="386">
        <v>33</v>
      </c>
      <c r="AI17" s="386">
        <v>31</v>
      </c>
      <c r="AJ17" s="386">
        <v>31</v>
      </c>
      <c r="AK17" s="386">
        <v>31</v>
      </c>
      <c r="AL17" s="386">
        <v>31</v>
      </c>
      <c r="AM17" s="386">
        <v>30</v>
      </c>
      <c r="AN17" s="386">
        <v>31</v>
      </c>
      <c r="AO17" s="386">
        <v>30</v>
      </c>
      <c r="AP17" s="386">
        <v>32</v>
      </c>
      <c r="AQ17" s="386">
        <v>34</v>
      </c>
      <c r="AR17" s="386">
        <v>36</v>
      </c>
      <c r="AS17" s="386">
        <v>38</v>
      </c>
      <c r="AT17" s="386">
        <v>41</v>
      </c>
      <c r="AU17" s="386">
        <v>42</v>
      </c>
      <c r="AV17" s="386">
        <v>42</v>
      </c>
      <c r="AW17" s="386">
        <v>42</v>
      </c>
      <c r="AX17" s="386">
        <v>45</v>
      </c>
      <c r="AY17" s="355" t="s">
        <v>1343</v>
      </c>
      <c r="AZ17" s="355" t="s">
        <v>1343</v>
      </c>
      <c r="BA17" s="355" t="s">
        <v>1343</v>
      </c>
      <c r="BB17" s="355" t="s">
        <v>1343</v>
      </c>
      <c r="BC17" s="355" t="s">
        <v>1343</v>
      </c>
      <c r="BD17" s="355" t="s">
        <v>1343</v>
      </c>
      <c r="BE17" s="355" t="s">
        <v>1343</v>
      </c>
      <c r="BF17" s="355" t="s">
        <v>1343</v>
      </c>
      <c r="BG17" s="355" t="s">
        <v>1343</v>
      </c>
      <c r="BH17" s="355" t="s">
        <v>1343</v>
      </c>
      <c r="BI17" s="355" t="s">
        <v>1343</v>
      </c>
      <c r="BJ17" s="355" t="s">
        <v>1343</v>
      </c>
      <c r="BK17" s="355" t="s">
        <v>1343</v>
      </c>
      <c r="BL17" s="355" t="s">
        <v>1343</v>
      </c>
      <c r="BM17" s="355" t="s">
        <v>1343</v>
      </c>
      <c r="BN17" s="355" t="s">
        <v>1343</v>
      </c>
      <c r="BO17" s="355" t="s">
        <v>1343</v>
      </c>
      <c r="BP17" s="355" t="s">
        <v>1343</v>
      </c>
      <c r="BQ17" s="355" t="s">
        <v>1343</v>
      </c>
      <c r="BR17" s="355" t="s">
        <v>1343</v>
      </c>
      <c r="BS17" s="355" t="s">
        <v>1343</v>
      </c>
      <c r="BT17" s="355" t="s">
        <v>1343</v>
      </c>
      <c r="BU17" s="355" t="s">
        <v>1343</v>
      </c>
      <c r="BV17" s="355" t="s">
        <v>1343</v>
      </c>
    </row>
    <row r="18" spans="1:74" ht="11.1" customHeight="1" x14ac:dyDescent="0.2">
      <c r="A18" s="267" t="s">
        <v>1240</v>
      </c>
      <c r="B18" s="554" t="s">
        <v>1088</v>
      </c>
      <c r="C18" s="386">
        <v>400</v>
      </c>
      <c r="D18" s="386">
        <v>416</v>
      </c>
      <c r="E18" s="386">
        <v>434</v>
      </c>
      <c r="F18" s="386">
        <v>465</v>
      </c>
      <c r="G18" s="386">
        <v>477</v>
      </c>
      <c r="H18" s="386">
        <v>486</v>
      </c>
      <c r="I18" s="386">
        <v>502</v>
      </c>
      <c r="J18" s="386">
        <v>497</v>
      </c>
      <c r="K18" s="386">
        <v>502</v>
      </c>
      <c r="L18" s="386">
        <v>508</v>
      </c>
      <c r="M18" s="386">
        <v>515</v>
      </c>
      <c r="N18" s="386">
        <v>520</v>
      </c>
      <c r="O18" s="386">
        <v>525</v>
      </c>
      <c r="P18" s="386">
        <v>525</v>
      </c>
      <c r="Q18" s="386">
        <v>520</v>
      </c>
      <c r="R18" s="386">
        <v>526</v>
      </c>
      <c r="S18" s="386">
        <v>518</v>
      </c>
      <c r="T18" s="386">
        <v>505</v>
      </c>
      <c r="U18" s="386">
        <v>493</v>
      </c>
      <c r="V18" s="386">
        <v>482</v>
      </c>
      <c r="W18" s="386">
        <v>476</v>
      </c>
      <c r="X18" s="386">
        <v>465</v>
      </c>
      <c r="Y18" s="386">
        <v>463</v>
      </c>
      <c r="Z18" s="386">
        <v>462</v>
      </c>
      <c r="AA18" s="386">
        <v>465</v>
      </c>
      <c r="AB18" s="386">
        <v>467</v>
      </c>
      <c r="AC18" s="386">
        <v>472</v>
      </c>
      <c r="AD18" s="386">
        <v>475</v>
      </c>
      <c r="AE18" s="386">
        <v>471</v>
      </c>
      <c r="AF18" s="386">
        <v>464</v>
      </c>
      <c r="AG18" s="386">
        <v>461</v>
      </c>
      <c r="AH18" s="386">
        <v>462</v>
      </c>
      <c r="AI18" s="386">
        <v>463</v>
      </c>
      <c r="AJ18" s="386">
        <v>464</v>
      </c>
      <c r="AK18" s="386">
        <v>465</v>
      </c>
      <c r="AL18" s="386">
        <v>467</v>
      </c>
      <c r="AM18" s="386">
        <v>467</v>
      </c>
      <c r="AN18" s="386">
        <v>474</v>
      </c>
      <c r="AO18" s="386">
        <v>469</v>
      </c>
      <c r="AP18" s="386">
        <v>464</v>
      </c>
      <c r="AQ18" s="386">
        <v>459</v>
      </c>
      <c r="AR18" s="386">
        <v>447</v>
      </c>
      <c r="AS18" s="386">
        <v>433</v>
      </c>
      <c r="AT18" s="386">
        <v>426</v>
      </c>
      <c r="AU18" s="386">
        <v>425</v>
      </c>
      <c r="AV18" s="386">
        <v>424</v>
      </c>
      <c r="AW18" s="386">
        <v>427</v>
      </c>
      <c r="AX18" s="386">
        <v>423</v>
      </c>
      <c r="AY18" s="355" t="s">
        <v>1343</v>
      </c>
      <c r="AZ18" s="355" t="s">
        <v>1343</v>
      </c>
      <c r="BA18" s="355" t="s">
        <v>1343</v>
      </c>
      <c r="BB18" s="355" t="s">
        <v>1343</v>
      </c>
      <c r="BC18" s="355" t="s">
        <v>1343</v>
      </c>
      <c r="BD18" s="355" t="s">
        <v>1343</v>
      </c>
      <c r="BE18" s="355" t="s">
        <v>1343</v>
      </c>
      <c r="BF18" s="355" t="s">
        <v>1343</v>
      </c>
      <c r="BG18" s="355" t="s">
        <v>1343</v>
      </c>
      <c r="BH18" s="355" t="s">
        <v>1343</v>
      </c>
      <c r="BI18" s="355" t="s">
        <v>1343</v>
      </c>
      <c r="BJ18" s="355" t="s">
        <v>1343</v>
      </c>
      <c r="BK18" s="355" t="s">
        <v>1343</v>
      </c>
      <c r="BL18" s="355" t="s">
        <v>1343</v>
      </c>
      <c r="BM18" s="355" t="s">
        <v>1343</v>
      </c>
      <c r="BN18" s="355" t="s">
        <v>1343</v>
      </c>
      <c r="BO18" s="355" t="s">
        <v>1343</v>
      </c>
      <c r="BP18" s="355" t="s">
        <v>1343</v>
      </c>
      <c r="BQ18" s="355" t="s">
        <v>1343</v>
      </c>
      <c r="BR18" s="355" t="s">
        <v>1343</v>
      </c>
      <c r="BS18" s="355" t="s">
        <v>1343</v>
      </c>
      <c r="BT18" s="355" t="s">
        <v>1343</v>
      </c>
      <c r="BU18" s="355" t="s">
        <v>1343</v>
      </c>
      <c r="BV18" s="355" t="s">
        <v>1343</v>
      </c>
    </row>
    <row r="19" spans="1:74" ht="11.1" customHeight="1" x14ac:dyDescent="0.2">
      <c r="A19" s="267" t="s">
        <v>1241</v>
      </c>
      <c r="B19" s="554" t="s">
        <v>1565</v>
      </c>
      <c r="C19" s="386">
        <v>215</v>
      </c>
      <c r="D19" s="386">
        <v>227</v>
      </c>
      <c r="E19" s="386">
        <v>231</v>
      </c>
      <c r="F19" s="386">
        <v>240</v>
      </c>
      <c r="G19" s="386">
        <v>257</v>
      </c>
      <c r="H19" s="386">
        <v>276</v>
      </c>
      <c r="I19" s="386">
        <v>301</v>
      </c>
      <c r="J19" s="386">
        <v>315</v>
      </c>
      <c r="K19" s="386">
        <v>323</v>
      </c>
      <c r="L19" s="386">
        <v>327</v>
      </c>
      <c r="M19" s="386">
        <v>335</v>
      </c>
      <c r="N19" s="386">
        <v>331</v>
      </c>
      <c r="O19" s="386">
        <v>296</v>
      </c>
      <c r="P19" s="386">
        <v>266</v>
      </c>
      <c r="Q19" s="386">
        <v>265</v>
      </c>
      <c r="R19" s="386">
        <v>266</v>
      </c>
      <c r="S19" s="386">
        <v>265</v>
      </c>
      <c r="T19" s="386">
        <v>242</v>
      </c>
      <c r="U19" s="386">
        <v>243</v>
      </c>
      <c r="V19" s="386">
        <v>241</v>
      </c>
      <c r="W19" s="386">
        <v>239</v>
      </c>
      <c r="X19" s="386">
        <v>227</v>
      </c>
      <c r="Y19" s="386">
        <v>224</v>
      </c>
      <c r="Z19" s="386">
        <v>219</v>
      </c>
      <c r="AA19" s="386">
        <v>208</v>
      </c>
      <c r="AB19" s="386">
        <v>206</v>
      </c>
      <c r="AC19" s="386">
        <v>199</v>
      </c>
      <c r="AD19" s="386">
        <v>195</v>
      </c>
      <c r="AE19" s="386">
        <v>188</v>
      </c>
      <c r="AF19" s="386">
        <v>179</v>
      </c>
      <c r="AG19" s="386">
        <v>182</v>
      </c>
      <c r="AH19" s="386">
        <v>193</v>
      </c>
      <c r="AI19" s="386">
        <v>191</v>
      </c>
      <c r="AJ19" s="386">
        <v>199</v>
      </c>
      <c r="AK19" s="386">
        <v>198</v>
      </c>
      <c r="AL19" s="386">
        <v>200</v>
      </c>
      <c r="AM19" s="386">
        <v>200</v>
      </c>
      <c r="AN19" s="386">
        <v>203</v>
      </c>
      <c r="AO19" s="386">
        <v>210</v>
      </c>
      <c r="AP19" s="386">
        <v>212</v>
      </c>
      <c r="AQ19" s="386">
        <v>207</v>
      </c>
      <c r="AR19" s="386">
        <v>195</v>
      </c>
      <c r="AS19" s="386">
        <v>180</v>
      </c>
      <c r="AT19" s="386">
        <v>189</v>
      </c>
      <c r="AU19" s="386">
        <v>195</v>
      </c>
      <c r="AV19" s="386">
        <v>209</v>
      </c>
      <c r="AW19" s="386">
        <v>210</v>
      </c>
      <c r="AX19" s="386">
        <v>217</v>
      </c>
      <c r="AY19" s="355" t="s">
        <v>1343</v>
      </c>
      <c r="AZ19" s="355" t="s">
        <v>1343</v>
      </c>
      <c r="BA19" s="355" t="s">
        <v>1343</v>
      </c>
      <c r="BB19" s="355" t="s">
        <v>1343</v>
      </c>
      <c r="BC19" s="355" t="s">
        <v>1343</v>
      </c>
      <c r="BD19" s="355" t="s">
        <v>1343</v>
      </c>
      <c r="BE19" s="355" t="s">
        <v>1343</v>
      </c>
      <c r="BF19" s="355" t="s">
        <v>1343</v>
      </c>
      <c r="BG19" s="355" t="s">
        <v>1343</v>
      </c>
      <c r="BH19" s="355" t="s">
        <v>1343</v>
      </c>
      <c r="BI19" s="355" t="s">
        <v>1343</v>
      </c>
      <c r="BJ19" s="355" t="s">
        <v>1343</v>
      </c>
      <c r="BK19" s="355" t="s">
        <v>1343</v>
      </c>
      <c r="BL19" s="355" t="s">
        <v>1343</v>
      </c>
      <c r="BM19" s="355" t="s">
        <v>1343</v>
      </c>
      <c r="BN19" s="355" t="s">
        <v>1343</v>
      </c>
      <c r="BO19" s="355" t="s">
        <v>1343</v>
      </c>
      <c r="BP19" s="355" t="s">
        <v>1343</v>
      </c>
      <c r="BQ19" s="355" t="s">
        <v>1343</v>
      </c>
      <c r="BR19" s="355" t="s">
        <v>1343</v>
      </c>
      <c r="BS19" s="355" t="s">
        <v>1343</v>
      </c>
      <c r="BT19" s="355" t="s">
        <v>1343</v>
      </c>
      <c r="BU19" s="355" t="s">
        <v>1343</v>
      </c>
      <c r="BV19" s="355" t="s">
        <v>1343</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1242</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1243</v>
      </c>
      <c r="B22" s="554" t="s">
        <v>1080</v>
      </c>
      <c r="C22" s="468">
        <v>1.8011999999999999</v>
      </c>
      <c r="D22" s="468">
        <v>1.8280000000000001</v>
      </c>
      <c r="E22" s="468">
        <v>1.8315999999999999</v>
      </c>
      <c r="F22" s="468">
        <v>1.8238000000000001</v>
      </c>
      <c r="G22" s="468">
        <v>1.8431</v>
      </c>
      <c r="H22" s="468">
        <v>1.8431</v>
      </c>
      <c r="I22" s="468">
        <v>1.8238000000000001</v>
      </c>
      <c r="J22" s="468">
        <v>1.8624000000000001</v>
      </c>
      <c r="K22" s="468">
        <v>1.8143</v>
      </c>
      <c r="L22" s="468">
        <v>1.8565</v>
      </c>
      <c r="M22" s="468">
        <v>1.8372999999999999</v>
      </c>
      <c r="N22" s="468">
        <v>1.8269</v>
      </c>
      <c r="O22" s="468">
        <v>1.8462000000000001</v>
      </c>
      <c r="P22" s="468">
        <v>1.8536999999999999</v>
      </c>
      <c r="Q22" s="468">
        <v>1.8504</v>
      </c>
      <c r="R22" s="468">
        <v>1.8641000000000001</v>
      </c>
      <c r="S22" s="468">
        <v>1.88</v>
      </c>
      <c r="T22" s="468">
        <v>1.8594999999999999</v>
      </c>
      <c r="U22" s="468">
        <v>1.8736999999999999</v>
      </c>
      <c r="V22" s="468">
        <v>1.8824000000000001</v>
      </c>
      <c r="W22" s="468">
        <v>1.85</v>
      </c>
      <c r="X22" s="468">
        <v>1.8205</v>
      </c>
      <c r="Y22" s="468">
        <v>1.8365</v>
      </c>
      <c r="Z22" s="468">
        <v>1.8472999999999999</v>
      </c>
      <c r="AA22" s="468">
        <v>1.8536999999999999</v>
      </c>
      <c r="AB22" s="468">
        <v>1.8728</v>
      </c>
      <c r="AC22" s="468">
        <v>1.8836999999999999</v>
      </c>
      <c r="AD22" s="468">
        <v>1.8424</v>
      </c>
      <c r="AE22" s="468">
        <v>1.8717999999999999</v>
      </c>
      <c r="AF22" s="468">
        <v>1.8889</v>
      </c>
      <c r="AG22" s="468">
        <v>1.8904000000000001</v>
      </c>
      <c r="AH22" s="468">
        <v>1.8286</v>
      </c>
      <c r="AI22" s="468">
        <v>1.8485</v>
      </c>
      <c r="AJ22" s="468">
        <v>1.8462000000000001</v>
      </c>
      <c r="AK22" s="468">
        <v>1.8895</v>
      </c>
      <c r="AL22" s="468">
        <v>1.8393999999999999</v>
      </c>
      <c r="AM22" s="468">
        <v>1.8529</v>
      </c>
      <c r="AN22" s="468">
        <v>1.8551</v>
      </c>
      <c r="AO22" s="468">
        <v>1.8571</v>
      </c>
      <c r="AP22" s="468">
        <v>1.8775999999999999</v>
      </c>
      <c r="AQ22" s="468">
        <v>1.8714999999999999</v>
      </c>
      <c r="AR22" s="468">
        <v>1.8611</v>
      </c>
      <c r="AS22" s="468">
        <v>1.8440000000000001</v>
      </c>
      <c r="AT22" s="468">
        <v>1.8611</v>
      </c>
      <c r="AU22" s="468">
        <v>1.8649</v>
      </c>
      <c r="AV22" s="468">
        <v>1.8378000000000001</v>
      </c>
      <c r="AW22" s="468">
        <v>1.84</v>
      </c>
      <c r="AX22" s="468">
        <v>1.8556999999999999</v>
      </c>
      <c r="AY22" s="355" t="s">
        <v>1343</v>
      </c>
      <c r="AZ22" s="355" t="s">
        <v>1343</v>
      </c>
      <c r="BA22" s="355" t="s">
        <v>1343</v>
      </c>
      <c r="BB22" s="355" t="s">
        <v>1343</v>
      </c>
      <c r="BC22" s="355" t="s">
        <v>1343</v>
      </c>
      <c r="BD22" s="355" t="s">
        <v>1343</v>
      </c>
      <c r="BE22" s="355" t="s">
        <v>1343</v>
      </c>
      <c r="BF22" s="355" t="s">
        <v>1343</v>
      </c>
      <c r="BG22" s="355" t="s">
        <v>1343</v>
      </c>
      <c r="BH22" s="355" t="s">
        <v>1343</v>
      </c>
      <c r="BI22" s="355" t="s">
        <v>1343</v>
      </c>
      <c r="BJ22" s="355" t="s">
        <v>1343</v>
      </c>
      <c r="BK22" s="355" t="s">
        <v>1343</v>
      </c>
      <c r="BL22" s="355" t="s">
        <v>1343</v>
      </c>
      <c r="BM22" s="355" t="s">
        <v>1343</v>
      </c>
      <c r="BN22" s="355" t="s">
        <v>1343</v>
      </c>
      <c r="BO22" s="355" t="s">
        <v>1343</v>
      </c>
      <c r="BP22" s="355" t="s">
        <v>1343</v>
      </c>
      <c r="BQ22" s="355" t="s">
        <v>1343</v>
      </c>
      <c r="BR22" s="355" t="s">
        <v>1343</v>
      </c>
      <c r="BS22" s="355" t="s">
        <v>1343</v>
      </c>
      <c r="BT22" s="355" t="s">
        <v>1343</v>
      </c>
      <c r="BU22" s="355" t="s">
        <v>1343</v>
      </c>
      <c r="BV22" s="355" t="s">
        <v>1343</v>
      </c>
    </row>
    <row r="23" spans="1:74" ht="11.1" customHeight="1" x14ac:dyDescent="0.2">
      <c r="A23" s="267" t="s">
        <v>1244</v>
      </c>
      <c r="B23" s="554" t="s">
        <v>1082</v>
      </c>
      <c r="C23" s="468">
        <v>1.9630000000000001</v>
      </c>
      <c r="D23" s="468">
        <v>1.9248000000000001</v>
      </c>
      <c r="E23" s="468">
        <v>1.9556</v>
      </c>
      <c r="F23" s="468">
        <v>1.6667000000000001</v>
      </c>
      <c r="G23" s="468">
        <v>1.9867999999999999</v>
      </c>
      <c r="H23" s="468">
        <v>1.9737</v>
      </c>
      <c r="I23" s="468">
        <v>1.9737</v>
      </c>
      <c r="J23" s="468">
        <v>1.9487000000000001</v>
      </c>
      <c r="K23" s="468">
        <v>1.95</v>
      </c>
      <c r="L23" s="468">
        <v>1.9618</v>
      </c>
      <c r="M23" s="468">
        <v>1.9505999999999999</v>
      </c>
      <c r="N23" s="468">
        <v>1.9608000000000001</v>
      </c>
      <c r="O23" s="468">
        <v>1.9512</v>
      </c>
      <c r="P23" s="468">
        <v>1.9512</v>
      </c>
      <c r="Q23" s="468">
        <v>1.9512</v>
      </c>
      <c r="R23" s="468">
        <v>1.9874000000000001</v>
      </c>
      <c r="S23" s="468">
        <v>1.9865999999999999</v>
      </c>
      <c r="T23" s="468">
        <v>1.9774</v>
      </c>
      <c r="U23" s="468">
        <v>2.0144000000000002</v>
      </c>
      <c r="V23" s="468">
        <v>1.9705999999999999</v>
      </c>
      <c r="W23" s="468">
        <v>1.9753000000000001</v>
      </c>
      <c r="X23" s="468">
        <v>1.9846999999999999</v>
      </c>
      <c r="Y23" s="468">
        <v>2</v>
      </c>
      <c r="Z23" s="468">
        <v>2.0062000000000002</v>
      </c>
      <c r="AA23" s="468">
        <v>2</v>
      </c>
      <c r="AB23" s="468">
        <v>2</v>
      </c>
      <c r="AC23" s="468">
        <v>2</v>
      </c>
      <c r="AD23" s="468">
        <v>2</v>
      </c>
      <c r="AE23" s="468">
        <v>2</v>
      </c>
      <c r="AF23" s="468">
        <v>2.0289999999999999</v>
      </c>
      <c r="AG23" s="468">
        <v>2.0142000000000002</v>
      </c>
      <c r="AH23" s="468">
        <v>2.0169999999999999</v>
      </c>
      <c r="AI23" s="468">
        <v>2</v>
      </c>
      <c r="AJ23" s="468">
        <v>2</v>
      </c>
      <c r="AK23" s="468">
        <v>2.0286</v>
      </c>
      <c r="AL23" s="468">
        <v>2.0137999999999998</v>
      </c>
      <c r="AM23" s="468">
        <v>2.0114999999999998</v>
      </c>
      <c r="AN23" s="468">
        <v>1.9850000000000001</v>
      </c>
      <c r="AO23" s="468">
        <v>1.9850000000000001</v>
      </c>
      <c r="AP23" s="468">
        <v>1.9697</v>
      </c>
      <c r="AQ23" s="468">
        <v>1.9876</v>
      </c>
      <c r="AR23" s="468">
        <v>2</v>
      </c>
      <c r="AS23" s="468">
        <v>2</v>
      </c>
      <c r="AT23" s="468">
        <v>2.0394999999999999</v>
      </c>
      <c r="AU23" s="468">
        <v>2.0345</v>
      </c>
      <c r="AV23" s="468">
        <v>2.0133999999999999</v>
      </c>
      <c r="AW23" s="468">
        <v>1.9829000000000001</v>
      </c>
      <c r="AX23" s="468">
        <v>2.069</v>
      </c>
      <c r="AY23" s="355" t="s">
        <v>1343</v>
      </c>
      <c r="AZ23" s="355" t="s">
        <v>1343</v>
      </c>
      <c r="BA23" s="355" t="s">
        <v>1343</v>
      </c>
      <c r="BB23" s="355" t="s">
        <v>1343</v>
      </c>
      <c r="BC23" s="355" t="s">
        <v>1343</v>
      </c>
      <c r="BD23" s="355" t="s">
        <v>1343</v>
      </c>
      <c r="BE23" s="355" t="s">
        <v>1343</v>
      </c>
      <c r="BF23" s="355" t="s">
        <v>1343</v>
      </c>
      <c r="BG23" s="355" t="s">
        <v>1343</v>
      </c>
      <c r="BH23" s="355" t="s">
        <v>1343</v>
      </c>
      <c r="BI23" s="355" t="s">
        <v>1343</v>
      </c>
      <c r="BJ23" s="355" t="s">
        <v>1343</v>
      </c>
      <c r="BK23" s="355" t="s">
        <v>1343</v>
      </c>
      <c r="BL23" s="355" t="s">
        <v>1343</v>
      </c>
      <c r="BM23" s="355" t="s">
        <v>1343</v>
      </c>
      <c r="BN23" s="355" t="s">
        <v>1343</v>
      </c>
      <c r="BO23" s="355" t="s">
        <v>1343</v>
      </c>
      <c r="BP23" s="355" t="s">
        <v>1343</v>
      </c>
      <c r="BQ23" s="355" t="s">
        <v>1343</v>
      </c>
      <c r="BR23" s="355" t="s">
        <v>1343</v>
      </c>
      <c r="BS23" s="355" t="s">
        <v>1343</v>
      </c>
      <c r="BT23" s="355" t="s">
        <v>1343</v>
      </c>
      <c r="BU23" s="355" t="s">
        <v>1343</v>
      </c>
      <c r="BV23" s="355" t="s">
        <v>1343</v>
      </c>
    </row>
    <row r="24" spans="1:74" ht="11.1" customHeight="1" x14ac:dyDescent="0.2">
      <c r="A24" s="267" t="s">
        <v>1245</v>
      </c>
      <c r="B24" s="554" t="s">
        <v>1084</v>
      </c>
      <c r="C24" s="468">
        <v>1.6157999999999999</v>
      </c>
      <c r="D24" s="468">
        <v>1.6034999999999999</v>
      </c>
      <c r="E24" s="468">
        <v>1.649</v>
      </c>
      <c r="F24" s="468">
        <v>1.6158999999999999</v>
      </c>
      <c r="G24" s="468">
        <v>1.5827</v>
      </c>
      <c r="H24" s="468">
        <v>1.5563</v>
      </c>
      <c r="I24" s="468">
        <v>1.5517000000000001</v>
      </c>
      <c r="J24" s="468">
        <v>1.5097</v>
      </c>
      <c r="K24" s="468">
        <v>1.5526</v>
      </c>
      <c r="L24" s="468">
        <v>1.5578000000000001</v>
      </c>
      <c r="M24" s="468">
        <v>1.6501999999999999</v>
      </c>
      <c r="N24" s="468">
        <v>1.601</v>
      </c>
      <c r="O24" s="468">
        <v>1.5512999999999999</v>
      </c>
      <c r="P24" s="468">
        <v>1.508</v>
      </c>
      <c r="Q24" s="468">
        <v>1.5116000000000001</v>
      </c>
      <c r="R24" s="468">
        <v>1.5563</v>
      </c>
      <c r="S24" s="468">
        <v>1.6122000000000001</v>
      </c>
      <c r="T24" s="468">
        <v>1.6997</v>
      </c>
      <c r="U24" s="468">
        <v>1.6996</v>
      </c>
      <c r="V24" s="468">
        <v>1.6986000000000001</v>
      </c>
      <c r="W24" s="468">
        <v>1.7481</v>
      </c>
      <c r="X24" s="468">
        <v>1.6833</v>
      </c>
      <c r="Y24" s="468">
        <v>1.7091000000000001</v>
      </c>
      <c r="Z24" s="468">
        <v>1.7210000000000001</v>
      </c>
      <c r="AA24" s="468">
        <v>1.7193000000000001</v>
      </c>
      <c r="AB24" s="468">
        <v>1.7243999999999999</v>
      </c>
      <c r="AC24" s="468">
        <v>1.7354000000000001</v>
      </c>
      <c r="AD24" s="468">
        <v>1.7215</v>
      </c>
      <c r="AE24" s="468">
        <v>1.7935000000000001</v>
      </c>
      <c r="AF24" s="468">
        <v>1.8419000000000001</v>
      </c>
      <c r="AG24" s="468">
        <v>1.8653999999999999</v>
      </c>
      <c r="AH24" s="468">
        <v>1.8774</v>
      </c>
      <c r="AI24" s="468">
        <v>1.9517</v>
      </c>
      <c r="AJ24" s="468">
        <v>1.9710000000000001</v>
      </c>
      <c r="AK24" s="468">
        <v>1.9961</v>
      </c>
      <c r="AL24" s="468">
        <v>2.0097999999999998</v>
      </c>
      <c r="AM24" s="468">
        <v>2.0445000000000002</v>
      </c>
      <c r="AN24" s="468">
        <v>2.0190000000000001</v>
      </c>
      <c r="AO24" s="468">
        <v>2.0188999999999999</v>
      </c>
      <c r="AP24" s="468">
        <v>2.0284</v>
      </c>
      <c r="AQ24" s="468">
        <v>2.0428000000000002</v>
      </c>
      <c r="AR24" s="468">
        <v>2.0204</v>
      </c>
      <c r="AS24" s="468">
        <v>2.0606</v>
      </c>
      <c r="AT24" s="468">
        <v>2.0697000000000001</v>
      </c>
      <c r="AU24" s="468">
        <v>2.0583</v>
      </c>
      <c r="AV24" s="468">
        <v>2.0404</v>
      </c>
      <c r="AW24" s="468">
        <v>2.0783999999999998</v>
      </c>
      <c r="AX24" s="468">
        <v>2.1516000000000002</v>
      </c>
      <c r="AY24" s="355" t="s">
        <v>1343</v>
      </c>
      <c r="AZ24" s="355" t="s">
        <v>1343</v>
      </c>
      <c r="BA24" s="355" t="s">
        <v>1343</v>
      </c>
      <c r="BB24" s="355" t="s">
        <v>1343</v>
      </c>
      <c r="BC24" s="355" t="s">
        <v>1343</v>
      </c>
      <c r="BD24" s="355" t="s">
        <v>1343</v>
      </c>
      <c r="BE24" s="355" t="s">
        <v>1343</v>
      </c>
      <c r="BF24" s="355" t="s">
        <v>1343</v>
      </c>
      <c r="BG24" s="355" t="s">
        <v>1343</v>
      </c>
      <c r="BH24" s="355" t="s">
        <v>1343</v>
      </c>
      <c r="BI24" s="355" t="s">
        <v>1343</v>
      </c>
      <c r="BJ24" s="355" t="s">
        <v>1343</v>
      </c>
      <c r="BK24" s="355" t="s">
        <v>1343</v>
      </c>
      <c r="BL24" s="355" t="s">
        <v>1343</v>
      </c>
      <c r="BM24" s="355" t="s">
        <v>1343</v>
      </c>
      <c r="BN24" s="355" t="s">
        <v>1343</v>
      </c>
      <c r="BO24" s="355" t="s">
        <v>1343</v>
      </c>
      <c r="BP24" s="355" t="s">
        <v>1343</v>
      </c>
      <c r="BQ24" s="355" t="s">
        <v>1343</v>
      </c>
      <c r="BR24" s="355" t="s">
        <v>1343</v>
      </c>
      <c r="BS24" s="355" t="s">
        <v>1343</v>
      </c>
      <c r="BT24" s="355" t="s">
        <v>1343</v>
      </c>
      <c r="BU24" s="355" t="s">
        <v>1343</v>
      </c>
      <c r="BV24" s="355" t="s">
        <v>1343</v>
      </c>
    </row>
    <row r="25" spans="1:74" ht="11.1" customHeight="1" x14ac:dyDescent="0.2">
      <c r="A25" s="267" t="s">
        <v>1246</v>
      </c>
      <c r="B25" s="554" t="s">
        <v>1086</v>
      </c>
      <c r="C25" s="468">
        <v>0.98209999999999997</v>
      </c>
      <c r="D25" s="468">
        <v>1.0042</v>
      </c>
      <c r="E25" s="468">
        <v>1</v>
      </c>
      <c r="F25" s="468">
        <v>1.0057</v>
      </c>
      <c r="G25" s="468">
        <v>1.0177</v>
      </c>
      <c r="H25" s="468">
        <v>1.0069999999999999</v>
      </c>
      <c r="I25" s="468">
        <v>1.0111000000000001</v>
      </c>
      <c r="J25" s="468">
        <v>1.0102</v>
      </c>
      <c r="K25" s="468">
        <v>1.0133000000000001</v>
      </c>
      <c r="L25" s="468">
        <v>1.0135000000000001</v>
      </c>
      <c r="M25" s="468">
        <v>1.0068999999999999</v>
      </c>
      <c r="N25" s="468">
        <v>1.0108999999999999</v>
      </c>
      <c r="O25" s="468">
        <v>1.0174000000000001</v>
      </c>
      <c r="P25" s="468">
        <v>1.0206999999999999</v>
      </c>
      <c r="Q25" s="468">
        <v>1.0221</v>
      </c>
      <c r="R25" s="468">
        <v>1.0106999999999999</v>
      </c>
      <c r="S25" s="468">
        <v>1.0117</v>
      </c>
      <c r="T25" s="468">
        <v>1.0072000000000001</v>
      </c>
      <c r="U25" s="468">
        <v>1.0048999999999999</v>
      </c>
      <c r="V25" s="468">
        <v>1</v>
      </c>
      <c r="W25" s="468">
        <v>0.99580000000000002</v>
      </c>
      <c r="X25" s="468">
        <v>0.99450000000000005</v>
      </c>
      <c r="Y25" s="468">
        <v>0.97729999999999995</v>
      </c>
      <c r="Z25" s="468">
        <v>0.94540000000000002</v>
      </c>
      <c r="AA25" s="468">
        <v>0.95650000000000002</v>
      </c>
      <c r="AB25" s="468">
        <v>0.94379999999999997</v>
      </c>
      <c r="AC25" s="468">
        <v>0.95960000000000001</v>
      </c>
      <c r="AD25" s="468">
        <v>0.97140000000000004</v>
      </c>
      <c r="AE25" s="468">
        <v>0.94440000000000002</v>
      </c>
      <c r="AF25" s="468">
        <v>0.95240000000000002</v>
      </c>
      <c r="AG25" s="468">
        <v>0.95889999999999997</v>
      </c>
      <c r="AH25" s="468">
        <v>0.97060000000000002</v>
      </c>
      <c r="AI25" s="468">
        <v>0.93940000000000001</v>
      </c>
      <c r="AJ25" s="468">
        <v>0.9254</v>
      </c>
      <c r="AK25" s="468">
        <v>0.95679999999999998</v>
      </c>
      <c r="AL25" s="468">
        <v>0.97640000000000005</v>
      </c>
      <c r="AM25" s="468">
        <v>0.97399999999999998</v>
      </c>
      <c r="AN25" s="468">
        <v>0.96120000000000005</v>
      </c>
      <c r="AO25" s="468">
        <v>0.96</v>
      </c>
      <c r="AP25" s="468">
        <v>0.94810000000000005</v>
      </c>
      <c r="AQ25" s="468">
        <v>0.94440000000000002</v>
      </c>
      <c r="AR25" s="468">
        <v>0.93510000000000004</v>
      </c>
      <c r="AS25" s="468">
        <v>0.91569999999999996</v>
      </c>
      <c r="AT25" s="468">
        <v>0.91520000000000001</v>
      </c>
      <c r="AU25" s="468">
        <v>0.91800000000000004</v>
      </c>
      <c r="AV25" s="468">
        <v>0.93330000000000002</v>
      </c>
      <c r="AW25" s="468">
        <v>0.93330000000000002</v>
      </c>
      <c r="AX25" s="468">
        <v>0.9375</v>
      </c>
      <c r="AY25" s="355" t="s">
        <v>1343</v>
      </c>
      <c r="AZ25" s="355" t="s">
        <v>1343</v>
      </c>
      <c r="BA25" s="355" t="s">
        <v>1343</v>
      </c>
      <c r="BB25" s="355" t="s">
        <v>1343</v>
      </c>
      <c r="BC25" s="355" t="s">
        <v>1343</v>
      </c>
      <c r="BD25" s="355" t="s">
        <v>1343</v>
      </c>
      <c r="BE25" s="355" t="s">
        <v>1343</v>
      </c>
      <c r="BF25" s="355" t="s">
        <v>1343</v>
      </c>
      <c r="BG25" s="355" t="s">
        <v>1343</v>
      </c>
      <c r="BH25" s="355" t="s">
        <v>1343</v>
      </c>
      <c r="BI25" s="355" t="s">
        <v>1343</v>
      </c>
      <c r="BJ25" s="355" t="s">
        <v>1343</v>
      </c>
      <c r="BK25" s="355" t="s">
        <v>1343</v>
      </c>
      <c r="BL25" s="355" t="s">
        <v>1343</v>
      </c>
      <c r="BM25" s="355" t="s">
        <v>1343</v>
      </c>
      <c r="BN25" s="355" t="s">
        <v>1343</v>
      </c>
      <c r="BO25" s="355" t="s">
        <v>1343</v>
      </c>
      <c r="BP25" s="355" t="s">
        <v>1343</v>
      </c>
      <c r="BQ25" s="355" t="s">
        <v>1343</v>
      </c>
      <c r="BR25" s="355" t="s">
        <v>1343</v>
      </c>
      <c r="BS25" s="355" t="s">
        <v>1343</v>
      </c>
      <c r="BT25" s="355" t="s">
        <v>1343</v>
      </c>
      <c r="BU25" s="355" t="s">
        <v>1343</v>
      </c>
      <c r="BV25" s="355" t="s">
        <v>1343</v>
      </c>
    </row>
    <row r="26" spans="1:74" s="539" customFormat="1" ht="11.1" customHeight="1" x14ac:dyDescent="0.2">
      <c r="A26" s="267" t="s">
        <v>1247</v>
      </c>
      <c r="B26" s="554" t="s">
        <v>1088</v>
      </c>
      <c r="C26" s="468">
        <v>1.3698999999999999</v>
      </c>
      <c r="D26" s="468">
        <v>1.3786</v>
      </c>
      <c r="E26" s="468">
        <v>1.3855</v>
      </c>
      <c r="F26" s="468">
        <v>1.4108000000000001</v>
      </c>
      <c r="G26" s="468">
        <v>1.4165000000000001</v>
      </c>
      <c r="H26" s="468">
        <v>1.4128000000000001</v>
      </c>
      <c r="I26" s="468">
        <v>1.4392</v>
      </c>
      <c r="J26" s="468">
        <v>1.4354</v>
      </c>
      <c r="K26" s="468">
        <v>1.4653</v>
      </c>
      <c r="L26" s="468">
        <v>1.4693000000000001</v>
      </c>
      <c r="M26" s="468">
        <v>1.4756</v>
      </c>
      <c r="N26" s="468">
        <v>1.4857</v>
      </c>
      <c r="O26" s="468">
        <v>1.4810000000000001</v>
      </c>
      <c r="P26" s="468">
        <v>1.4883</v>
      </c>
      <c r="Q26" s="468">
        <v>1.4883</v>
      </c>
      <c r="R26" s="468">
        <v>1.4796</v>
      </c>
      <c r="S26" s="468">
        <v>1.4832000000000001</v>
      </c>
      <c r="T26" s="468">
        <v>1.4782999999999999</v>
      </c>
      <c r="U26" s="468">
        <v>1.4738</v>
      </c>
      <c r="V26" s="468">
        <v>1.4864999999999999</v>
      </c>
      <c r="W26" s="468">
        <v>1.4968999999999999</v>
      </c>
      <c r="X26" s="468">
        <v>1.494</v>
      </c>
      <c r="Y26" s="468">
        <v>1.4911000000000001</v>
      </c>
      <c r="Z26" s="468">
        <v>1.4874000000000001</v>
      </c>
      <c r="AA26" s="468">
        <v>1.5036</v>
      </c>
      <c r="AB26" s="468">
        <v>1.4944</v>
      </c>
      <c r="AC26" s="468">
        <v>1.4984</v>
      </c>
      <c r="AD26" s="468">
        <v>1.4984</v>
      </c>
      <c r="AE26" s="468">
        <v>1.5058</v>
      </c>
      <c r="AF26" s="468">
        <v>1.5065</v>
      </c>
      <c r="AG26" s="468">
        <v>1.5126999999999999</v>
      </c>
      <c r="AH26" s="468">
        <v>1.5186999999999999</v>
      </c>
      <c r="AI26" s="468">
        <v>1.5118</v>
      </c>
      <c r="AJ26" s="468">
        <v>1.5263</v>
      </c>
      <c r="AK26" s="468">
        <v>1.5347</v>
      </c>
      <c r="AL26" s="468">
        <v>1.5362</v>
      </c>
      <c r="AM26" s="468">
        <v>1.5432999999999999</v>
      </c>
      <c r="AN26" s="468">
        <v>1.5591999999999999</v>
      </c>
      <c r="AO26" s="468">
        <v>1.5607</v>
      </c>
      <c r="AP26" s="468">
        <v>1.5986</v>
      </c>
      <c r="AQ26" s="468">
        <v>1.6265000000000001</v>
      </c>
      <c r="AR26" s="468">
        <v>1.6418999999999999</v>
      </c>
      <c r="AS26" s="468">
        <v>1.6448</v>
      </c>
      <c r="AT26" s="468">
        <v>1.6640999999999999</v>
      </c>
      <c r="AU26" s="468">
        <v>1.6749000000000001</v>
      </c>
      <c r="AV26" s="468">
        <v>1.6919</v>
      </c>
      <c r="AW26" s="468">
        <v>1.6928000000000001</v>
      </c>
      <c r="AX26" s="468">
        <v>1.7056</v>
      </c>
      <c r="AY26" s="355" t="s">
        <v>1343</v>
      </c>
      <c r="AZ26" s="355" t="s">
        <v>1343</v>
      </c>
      <c r="BA26" s="355" t="s">
        <v>1343</v>
      </c>
      <c r="BB26" s="355" t="s">
        <v>1343</v>
      </c>
      <c r="BC26" s="355" t="s">
        <v>1343</v>
      </c>
      <c r="BD26" s="355" t="s">
        <v>1343</v>
      </c>
      <c r="BE26" s="355" t="s">
        <v>1343</v>
      </c>
      <c r="BF26" s="355" t="s">
        <v>1343</v>
      </c>
      <c r="BG26" s="355" t="s">
        <v>1343</v>
      </c>
      <c r="BH26" s="355" t="s">
        <v>1343</v>
      </c>
      <c r="BI26" s="355" t="s">
        <v>1343</v>
      </c>
      <c r="BJ26" s="355" t="s">
        <v>1343</v>
      </c>
      <c r="BK26" s="355" t="s">
        <v>1343</v>
      </c>
      <c r="BL26" s="355" t="s">
        <v>1343</v>
      </c>
      <c r="BM26" s="355" t="s">
        <v>1343</v>
      </c>
      <c r="BN26" s="355" t="s">
        <v>1343</v>
      </c>
      <c r="BO26" s="355" t="s">
        <v>1343</v>
      </c>
      <c r="BP26" s="355" t="s">
        <v>1343</v>
      </c>
      <c r="BQ26" s="355" t="s">
        <v>1343</v>
      </c>
      <c r="BR26" s="355" t="s">
        <v>1343</v>
      </c>
      <c r="BS26" s="355" t="s">
        <v>1343</v>
      </c>
      <c r="BT26" s="355" t="s">
        <v>1343</v>
      </c>
      <c r="BU26" s="355" t="s">
        <v>1343</v>
      </c>
      <c r="BV26" s="355" t="s">
        <v>1343</v>
      </c>
    </row>
    <row r="27" spans="1:74" ht="11.1" customHeight="1" x14ac:dyDescent="0.2">
      <c r="A27" s="267" t="s">
        <v>1248</v>
      </c>
      <c r="B27" s="554" t="s">
        <v>1565</v>
      </c>
      <c r="C27" s="468">
        <v>1.9816</v>
      </c>
      <c r="D27" s="468">
        <v>1.9912000000000001</v>
      </c>
      <c r="E27" s="468">
        <v>2.0131000000000001</v>
      </c>
      <c r="F27" s="468">
        <v>2.0066999999999999</v>
      </c>
      <c r="G27" s="468">
        <v>1.9883999999999999</v>
      </c>
      <c r="H27" s="468">
        <v>2.0369000000000002</v>
      </c>
      <c r="I27" s="468">
        <v>2.0503999999999998</v>
      </c>
      <c r="J27" s="468">
        <v>2.0621999999999998</v>
      </c>
      <c r="K27" s="468">
        <v>2.0838999999999999</v>
      </c>
      <c r="L27" s="468">
        <v>2.0962000000000001</v>
      </c>
      <c r="M27" s="468">
        <v>2.0872000000000002</v>
      </c>
      <c r="N27" s="468">
        <v>2.0636000000000001</v>
      </c>
      <c r="O27" s="468">
        <v>1.9799</v>
      </c>
      <c r="P27" s="468">
        <v>1.9345000000000001</v>
      </c>
      <c r="Q27" s="468">
        <v>1.9457</v>
      </c>
      <c r="R27" s="468">
        <v>1.9962</v>
      </c>
      <c r="S27" s="468">
        <v>2.0306999999999999</v>
      </c>
      <c r="T27" s="468">
        <v>2.0790000000000002</v>
      </c>
      <c r="U27" s="468">
        <v>2.1223000000000001</v>
      </c>
      <c r="V27" s="468">
        <v>2.1760999999999999</v>
      </c>
      <c r="W27" s="468">
        <v>2.1608999999999998</v>
      </c>
      <c r="X27" s="468">
        <v>2.1265000000000001</v>
      </c>
      <c r="Y27" s="468">
        <v>2.0836999999999999</v>
      </c>
      <c r="Z27" s="468">
        <v>2.0203000000000002</v>
      </c>
      <c r="AA27" s="468">
        <v>1.9669000000000001</v>
      </c>
      <c r="AB27" s="468">
        <v>1.9855</v>
      </c>
      <c r="AC27" s="468">
        <v>1.9510000000000001</v>
      </c>
      <c r="AD27" s="468">
        <v>1.9549000000000001</v>
      </c>
      <c r="AE27" s="468">
        <v>1.9301999999999999</v>
      </c>
      <c r="AF27" s="468">
        <v>1.9670000000000001</v>
      </c>
      <c r="AG27" s="468">
        <v>1.9891000000000001</v>
      </c>
      <c r="AH27" s="468">
        <v>1.9775</v>
      </c>
      <c r="AI27" s="468">
        <v>1.91</v>
      </c>
      <c r="AJ27" s="468">
        <v>1.9319999999999999</v>
      </c>
      <c r="AK27" s="468">
        <v>1.9037999999999999</v>
      </c>
      <c r="AL27" s="468">
        <v>1.8475999999999999</v>
      </c>
      <c r="AM27" s="468">
        <v>1.8552999999999999</v>
      </c>
      <c r="AN27" s="468">
        <v>1.8371</v>
      </c>
      <c r="AO27" s="468">
        <v>1.8065</v>
      </c>
      <c r="AP27" s="468">
        <v>1.8043</v>
      </c>
      <c r="AQ27" s="468">
        <v>1.7876000000000001</v>
      </c>
      <c r="AR27" s="468">
        <v>1.8140000000000001</v>
      </c>
      <c r="AS27" s="468">
        <v>1.8</v>
      </c>
      <c r="AT27" s="468">
        <v>1.8279000000000001</v>
      </c>
      <c r="AU27" s="468">
        <v>1.8395999999999999</v>
      </c>
      <c r="AV27" s="468">
        <v>1.8661000000000001</v>
      </c>
      <c r="AW27" s="468">
        <v>1.8667</v>
      </c>
      <c r="AX27" s="468">
        <v>1.8902000000000001</v>
      </c>
      <c r="AY27" s="355" t="s">
        <v>1343</v>
      </c>
      <c r="AZ27" s="355" t="s">
        <v>1343</v>
      </c>
      <c r="BA27" s="355" t="s">
        <v>1343</v>
      </c>
      <c r="BB27" s="355" t="s">
        <v>1343</v>
      </c>
      <c r="BC27" s="355" t="s">
        <v>1343</v>
      </c>
      <c r="BD27" s="355" t="s">
        <v>1343</v>
      </c>
      <c r="BE27" s="355" t="s">
        <v>1343</v>
      </c>
      <c r="BF27" s="355" t="s">
        <v>1343</v>
      </c>
      <c r="BG27" s="355" t="s">
        <v>1343</v>
      </c>
      <c r="BH27" s="355" t="s">
        <v>1343</v>
      </c>
      <c r="BI27" s="355" t="s">
        <v>1343</v>
      </c>
      <c r="BJ27" s="355" t="s">
        <v>1343</v>
      </c>
      <c r="BK27" s="355" t="s">
        <v>1343</v>
      </c>
      <c r="BL27" s="355" t="s">
        <v>1343</v>
      </c>
      <c r="BM27" s="355" t="s">
        <v>1343</v>
      </c>
      <c r="BN27" s="355" t="s">
        <v>1343</v>
      </c>
      <c r="BO27" s="355" t="s">
        <v>1343</v>
      </c>
      <c r="BP27" s="355" t="s">
        <v>1343</v>
      </c>
      <c r="BQ27" s="355" t="s">
        <v>1343</v>
      </c>
      <c r="BR27" s="355" t="s">
        <v>1343</v>
      </c>
      <c r="BS27" s="355" t="s">
        <v>1343</v>
      </c>
      <c r="BT27" s="355" t="s">
        <v>1343</v>
      </c>
      <c r="BU27" s="355" t="s">
        <v>1343</v>
      </c>
      <c r="BV27" s="355" t="s">
        <v>1343</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353"/>
      <c r="AZ28" s="353"/>
      <c r="BA28" s="353"/>
      <c r="BB28" s="353"/>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1249</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353"/>
      <c r="AZ29" s="353"/>
      <c r="BA29" s="353"/>
      <c r="BB29" s="353"/>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1250</v>
      </c>
      <c r="B30" s="554" t="s">
        <v>1080</v>
      </c>
      <c r="C30" s="386">
        <v>59</v>
      </c>
      <c r="D30" s="386">
        <v>61</v>
      </c>
      <c r="E30" s="386">
        <v>86</v>
      </c>
      <c r="F30" s="386">
        <v>62</v>
      </c>
      <c r="G30" s="386">
        <v>96</v>
      </c>
      <c r="H30" s="386">
        <v>68</v>
      </c>
      <c r="I30" s="386">
        <v>76</v>
      </c>
      <c r="J30" s="386">
        <v>90</v>
      </c>
      <c r="K30" s="386">
        <v>98</v>
      </c>
      <c r="L30" s="386">
        <v>71</v>
      </c>
      <c r="M30" s="386">
        <v>86</v>
      </c>
      <c r="N30" s="386">
        <v>59</v>
      </c>
      <c r="O30" s="386">
        <v>95</v>
      </c>
      <c r="P30" s="386">
        <v>80</v>
      </c>
      <c r="Q30" s="386">
        <v>90</v>
      </c>
      <c r="R30" s="386">
        <v>87</v>
      </c>
      <c r="S30" s="386">
        <v>79</v>
      </c>
      <c r="T30" s="386">
        <v>78</v>
      </c>
      <c r="U30" s="386">
        <v>89</v>
      </c>
      <c r="V30" s="386">
        <v>50</v>
      </c>
      <c r="W30" s="386">
        <v>80</v>
      </c>
      <c r="X30" s="386">
        <v>74</v>
      </c>
      <c r="Y30" s="386">
        <v>65</v>
      </c>
      <c r="Z30" s="386">
        <v>49</v>
      </c>
      <c r="AA30" s="386">
        <v>61</v>
      </c>
      <c r="AB30" s="386">
        <v>73</v>
      </c>
      <c r="AC30" s="386">
        <v>76</v>
      </c>
      <c r="AD30" s="386">
        <v>72</v>
      </c>
      <c r="AE30" s="386">
        <v>59</v>
      </c>
      <c r="AF30" s="386">
        <v>57</v>
      </c>
      <c r="AG30" s="386">
        <v>64</v>
      </c>
      <c r="AH30" s="386">
        <v>52</v>
      </c>
      <c r="AI30" s="386">
        <v>47</v>
      </c>
      <c r="AJ30" s="386">
        <v>53</v>
      </c>
      <c r="AK30" s="386">
        <v>52</v>
      </c>
      <c r="AL30" s="386">
        <v>62</v>
      </c>
      <c r="AM30" s="386">
        <v>47</v>
      </c>
      <c r="AN30" s="386">
        <v>67</v>
      </c>
      <c r="AO30" s="386">
        <v>93</v>
      </c>
      <c r="AP30" s="386">
        <v>75</v>
      </c>
      <c r="AQ30" s="386">
        <v>64</v>
      </c>
      <c r="AR30" s="386">
        <v>87</v>
      </c>
      <c r="AS30" s="386">
        <v>77</v>
      </c>
      <c r="AT30" s="386">
        <v>71</v>
      </c>
      <c r="AU30" s="386">
        <v>68</v>
      </c>
      <c r="AV30" s="386">
        <v>92</v>
      </c>
      <c r="AW30" s="386">
        <v>82</v>
      </c>
      <c r="AX30" s="386">
        <v>78</v>
      </c>
      <c r="AY30" s="355" t="s">
        <v>1343</v>
      </c>
      <c r="AZ30" s="355" t="s">
        <v>1343</v>
      </c>
      <c r="BA30" s="355" t="s">
        <v>1343</v>
      </c>
      <c r="BB30" s="355" t="s">
        <v>1343</v>
      </c>
      <c r="BC30" s="355" t="s">
        <v>1343</v>
      </c>
      <c r="BD30" s="355" t="s">
        <v>1343</v>
      </c>
      <c r="BE30" s="355" t="s">
        <v>1343</v>
      </c>
      <c r="BF30" s="355" t="s">
        <v>1343</v>
      </c>
      <c r="BG30" s="355" t="s">
        <v>1343</v>
      </c>
      <c r="BH30" s="355" t="s">
        <v>1343</v>
      </c>
      <c r="BI30" s="355" t="s">
        <v>1343</v>
      </c>
      <c r="BJ30" s="355" t="s">
        <v>1343</v>
      </c>
      <c r="BK30" s="355" t="s">
        <v>1343</v>
      </c>
      <c r="BL30" s="355" t="s">
        <v>1343</v>
      </c>
      <c r="BM30" s="355" t="s">
        <v>1343</v>
      </c>
      <c r="BN30" s="355" t="s">
        <v>1343</v>
      </c>
      <c r="BO30" s="355" t="s">
        <v>1343</v>
      </c>
      <c r="BP30" s="355" t="s">
        <v>1343</v>
      </c>
      <c r="BQ30" s="355" t="s">
        <v>1343</v>
      </c>
      <c r="BR30" s="355" t="s">
        <v>1343</v>
      </c>
      <c r="BS30" s="355" t="s">
        <v>1343</v>
      </c>
      <c r="BT30" s="355" t="s">
        <v>1343</v>
      </c>
      <c r="BU30" s="355" t="s">
        <v>1343</v>
      </c>
      <c r="BV30" s="355" t="s">
        <v>1343</v>
      </c>
    </row>
    <row r="31" spans="1:74" ht="11.1" customHeight="1" x14ac:dyDescent="0.2">
      <c r="A31" s="267" t="s">
        <v>1251</v>
      </c>
      <c r="B31" s="554" t="s">
        <v>1082</v>
      </c>
      <c r="C31" s="386">
        <v>35</v>
      </c>
      <c r="D31" s="386">
        <v>49</v>
      </c>
      <c r="E31" s="386">
        <v>71</v>
      </c>
      <c r="F31" s="386">
        <v>40</v>
      </c>
      <c r="G31" s="386">
        <v>65</v>
      </c>
      <c r="H31" s="386">
        <v>84</v>
      </c>
      <c r="I31" s="386">
        <v>92</v>
      </c>
      <c r="J31" s="386">
        <v>93</v>
      </c>
      <c r="K31" s="386">
        <v>82</v>
      </c>
      <c r="L31" s="386">
        <v>95</v>
      </c>
      <c r="M31" s="386">
        <v>78</v>
      </c>
      <c r="N31" s="386">
        <v>40</v>
      </c>
      <c r="O31" s="386">
        <v>89</v>
      </c>
      <c r="P31" s="386">
        <v>83</v>
      </c>
      <c r="Q31" s="386">
        <v>86</v>
      </c>
      <c r="R31" s="386">
        <v>100</v>
      </c>
      <c r="S31" s="386">
        <v>99</v>
      </c>
      <c r="T31" s="386">
        <v>112</v>
      </c>
      <c r="U31" s="386">
        <v>115</v>
      </c>
      <c r="V31" s="386">
        <v>104</v>
      </c>
      <c r="W31" s="386">
        <v>87</v>
      </c>
      <c r="X31" s="386">
        <v>60</v>
      </c>
      <c r="Y31" s="386">
        <v>79</v>
      </c>
      <c r="Z31" s="386">
        <v>77</v>
      </c>
      <c r="AA31" s="386">
        <v>40</v>
      </c>
      <c r="AB31" s="386">
        <v>67</v>
      </c>
      <c r="AC31" s="386">
        <v>57</v>
      </c>
      <c r="AD31" s="386">
        <v>73</v>
      </c>
      <c r="AE31" s="386">
        <v>89</v>
      </c>
      <c r="AF31" s="386">
        <v>70</v>
      </c>
      <c r="AG31" s="386">
        <v>72</v>
      </c>
      <c r="AH31" s="386">
        <v>93</v>
      </c>
      <c r="AI31" s="386">
        <v>85</v>
      </c>
      <c r="AJ31" s="386">
        <v>75</v>
      </c>
      <c r="AK31" s="386">
        <v>44</v>
      </c>
      <c r="AL31" s="386">
        <v>69</v>
      </c>
      <c r="AM31" s="386">
        <v>42</v>
      </c>
      <c r="AN31" s="386">
        <v>41</v>
      </c>
      <c r="AO31" s="386">
        <v>72</v>
      </c>
      <c r="AP31" s="386">
        <v>81</v>
      </c>
      <c r="AQ31" s="386">
        <v>71</v>
      </c>
      <c r="AR31" s="386">
        <v>78</v>
      </c>
      <c r="AS31" s="386">
        <v>75</v>
      </c>
      <c r="AT31" s="386">
        <v>74</v>
      </c>
      <c r="AU31" s="386">
        <v>74</v>
      </c>
      <c r="AV31" s="386">
        <v>74</v>
      </c>
      <c r="AW31" s="386">
        <v>74</v>
      </c>
      <c r="AX31" s="386">
        <v>74</v>
      </c>
      <c r="AY31" s="355" t="s">
        <v>1343</v>
      </c>
      <c r="AZ31" s="355" t="s">
        <v>1343</v>
      </c>
      <c r="BA31" s="355" t="s">
        <v>1343</v>
      </c>
      <c r="BB31" s="355" t="s">
        <v>1343</v>
      </c>
      <c r="BC31" s="355" t="s">
        <v>1343</v>
      </c>
      <c r="BD31" s="355" t="s">
        <v>1343</v>
      </c>
      <c r="BE31" s="355" t="s">
        <v>1343</v>
      </c>
      <c r="BF31" s="355" t="s">
        <v>1343</v>
      </c>
      <c r="BG31" s="355" t="s">
        <v>1343</v>
      </c>
      <c r="BH31" s="355" t="s">
        <v>1343</v>
      </c>
      <c r="BI31" s="355" t="s">
        <v>1343</v>
      </c>
      <c r="BJ31" s="355" t="s">
        <v>1343</v>
      </c>
      <c r="BK31" s="355" t="s">
        <v>1343</v>
      </c>
      <c r="BL31" s="355" t="s">
        <v>1343</v>
      </c>
      <c r="BM31" s="355" t="s">
        <v>1343</v>
      </c>
      <c r="BN31" s="355" t="s">
        <v>1343</v>
      </c>
      <c r="BO31" s="355" t="s">
        <v>1343</v>
      </c>
      <c r="BP31" s="355" t="s">
        <v>1343</v>
      </c>
      <c r="BQ31" s="355" t="s">
        <v>1343</v>
      </c>
      <c r="BR31" s="355" t="s">
        <v>1343</v>
      </c>
      <c r="BS31" s="355" t="s">
        <v>1343</v>
      </c>
      <c r="BT31" s="355" t="s">
        <v>1343</v>
      </c>
      <c r="BU31" s="355" t="s">
        <v>1343</v>
      </c>
      <c r="BV31" s="355" t="s">
        <v>1343</v>
      </c>
    </row>
    <row r="32" spans="1:74" ht="11.1" customHeight="1" x14ac:dyDescent="0.2">
      <c r="A32" s="267" t="s">
        <v>1252</v>
      </c>
      <c r="B32" s="554" t="s">
        <v>1084</v>
      </c>
      <c r="C32" s="386">
        <v>98</v>
      </c>
      <c r="D32" s="386">
        <v>116</v>
      </c>
      <c r="E32" s="386">
        <v>118</v>
      </c>
      <c r="F32" s="386">
        <v>151</v>
      </c>
      <c r="G32" s="386">
        <v>131</v>
      </c>
      <c r="H32" s="386">
        <v>112</v>
      </c>
      <c r="I32" s="386">
        <v>138</v>
      </c>
      <c r="J32" s="386">
        <v>165</v>
      </c>
      <c r="K32" s="386">
        <v>146</v>
      </c>
      <c r="L32" s="386">
        <v>133</v>
      </c>
      <c r="M32" s="386">
        <v>146</v>
      </c>
      <c r="N32" s="386">
        <v>142</v>
      </c>
      <c r="O32" s="386">
        <v>152</v>
      </c>
      <c r="P32" s="386">
        <v>146</v>
      </c>
      <c r="Q32" s="386">
        <v>162</v>
      </c>
      <c r="R32" s="386">
        <v>147</v>
      </c>
      <c r="S32" s="386">
        <v>128</v>
      </c>
      <c r="T32" s="386">
        <v>147</v>
      </c>
      <c r="U32" s="386">
        <v>135</v>
      </c>
      <c r="V32" s="386">
        <v>125</v>
      </c>
      <c r="W32" s="386">
        <v>111</v>
      </c>
      <c r="X32" s="386">
        <v>125</v>
      </c>
      <c r="Y32" s="386">
        <v>119</v>
      </c>
      <c r="Z32" s="386">
        <v>66</v>
      </c>
      <c r="AA32" s="386">
        <v>134</v>
      </c>
      <c r="AB32" s="386">
        <v>136</v>
      </c>
      <c r="AC32" s="386">
        <v>132</v>
      </c>
      <c r="AD32" s="386">
        <v>136</v>
      </c>
      <c r="AE32" s="386">
        <v>124</v>
      </c>
      <c r="AF32" s="386">
        <v>123</v>
      </c>
      <c r="AG32" s="386">
        <v>133</v>
      </c>
      <c r="AH32" s="386">
        <v>116</v>
      </c>
      <c r="AI32" s="386">
        <v>126</v>
      </c>
      <c r="AJ32" s="386">
        <v>93</v>
      </c>
      <c r="AK32" s="386">
        <v>88</v>
      </c>
      <c r="AL32" s="386">
        <v>91</v>
      </c>
      <c r="AM32" s="386">
        <v>131</v>
      </c>
      <c r="AN32" s="386">
        <v>104</v>
      </c>
      <c r="AO32" s="386">
        <v>136</v>
      </c>
      <c r="AP32" s="386">
        <v>115</v>
      </c>
      <c r="AQ32" s="386">
        <v>120</v>
      </c>
      <c r="AR32" s="386">
        <v>115</v>
      </c>
      <c r="AS32" s="386">
        <v>105</v>
      </c>
      <c r="AT32" s="386">
        <v>99</v>
      </c>
      <c r="AU32" s="386">
        <v>100</v>
      </c>
      <c r="AV32" s="386">
        <v>101</v>
      </c>
      <c r="AW32" s="386">
        <v>102</v>
      </c>
      <c r="AX32" s="386">
        <v>102</v>
      </c>
      <c r="AY32" s="355" t="s">
        <v>1343</v>
      </c>
      <c r="AZ32" s="355" t="s">
        <v>1343</v>
      </c>
      <c r="BA32" s="355" t="s">
        <v>1343</v>
      </c>
      <c r="BB32" s="355" t="s">
        <v>1343</v>
      </c>
      <c r="BC32" s="355" t="s">
        <v>1343</v>
      </c>
      <c r="BD32" s="355" t="s">
        <v>1343</v>
      </c>
      <c r="BE32" s="355" t="s">
        <v>1343</v>
      </c>
      <c r="BF32" s="355" t="s">
        <v>1343</v>
      </c>
      <c r="BG32" s="355" t="s">
        <v>1343</v>
      </c>
      <c r="BH32" s="355" t="s">
        <v>1343</v>
      </c>
      <c r="BI32" s="355" t="s">
        <v>1343</v>
      </c>
      <c r="BJ32" s="355" t="s">
        <v>1343</v>
      </c>
      <c r="BK32" s="355" t="s">
        <v>1343</v>
      </c>
      <c r="BL32" s="355" t="s">
        <v>1343</v>
      </c>
      <c r="BM32" s="355" t="s">
        <v>1343</v>
      </c>
      <c r="BN32" s="355" t="s">
        <v>1343</v>
      </c>
      <c r="BO32" s="355" t="s">
        <v>1343</v>
      </c>
      <c r="BP32" s="355" t="s">
        <v>1343</v>
      </c>
      <c r="BQ32" s="355" t="s">
        <v>1343</v>
      </c>
      <c r="BR32" s="355" t="s">
        <v>1343</v>
      </c>
      <c r="BS32" s="355" t="s">
        <v>1343</v>
      </c>
      <c r="BT32" s="355" t="s">
        <v>1343</v>
      </c>
      <c r="BU32" s="355" t="s">
        <v>1343</v>
      </c>
      <c r="BV32" s="355" t="s">
        <v>1343</v>
      </c>
    </row>
    <row r="33" spans="1:74" ht="11.1" customHeight="1" x14ac:dyDescent="0.2">
      <c r="A33" s="267" t="s">
        <v>1253</v>
      </c>
      <c r="B33" s="554" t="s">
        <v>1086</v>
      </c>
      <c r="C33" s="386">
        <v>43</v>
      </c>
      <c r="D33" s="386">
        <v>38</v>
      </c>
      <c r="E33" s="386">
        <v>57</v>
      </c>
      <c r="F33" s="386">
        <v>40</v>
      </c>
      <c r="G33" s="386">
        <v>57</v>
      </c>
      <c r="H33" s="386">
        <v>54</v>
      </c>
      <c r="I33" s="386">
        <v>61</v>
      </c>
      <c r="J33" s="386">
        <v>46</v>
      </c>
      <c r="K33" s="386">
        <v>59</v>
      </c>
      <c r="L33" s="386">
        <v>64</v>
      </c>
      <c r="M33" s="386">
        <v>47</v>
      </c>
      <c r="N33" s="386">
        <v>60</v>
      </c>
      <c r="O33" s="386">
        <v>54</v>
      </c>
      <c r="P33" s="386">
        <v>56</v>
      </c>
      <c r="Q33" s="386">
        <v>64</v>
      </c>
      <c r="R33" s="386">
        <v>57</v>
      </c>
      <c r="S33" s="386">
        <v>41</v>
      </c>
      <c r="T33" s="386">
        <v>33</v>
      </c>
      <c r="U33" s="386">
        <v>46</v>
      </c>
      <c r="V33" s="386">
        <v>39</v>
      </c>
      <c r="W33" s="386">
        <v>53</v>
      </c>
      <c r="X33" s="386">
        <v>44</v>
      </c>
      <c r="Y33" s="386">
        <v>46</v>
      </c>
      <c r="Z33" s="386">
        <v>38</v>
      </c>
      <c r="AA33" s="386">
        <v>37</v>
      </c>
      <c r="AB33" s="386">
        <v>40</v>
      </c>
      <c r="AC33" s="386">
        <v>37</v>
      </c>
      <c r="AD33" s="386">
        <v>41</v>
      </c>
      <c r="AE33" s="386">
        <v>36</v>
      </c>
      <c r="AF33" s="386">
        <v>38</v>
      </c>
      <c r="AG33" s="386">
        <v>26</v>
      </c>
      <c r="AH33" s="386">
        <v>32</v>
      </c>
      <c r="AI33" s="386">
        <v>38</v>
      </c>
      <c r="AJ33" s="386">
        <v>36</v>
      </c>
      <c r="AK33" s="386">
        <v>30</v>
      </c>
      <c r="AL33" s="386">
        <v>24</v>
      </c>
      <c r="AM33" s="386">
        <v>34</v>
      </c>
      <c r="AN33" s="386">
        <v>22</v>
      </c>
      <c r="AO33" s="386">
        <v>46</v>
      </c>
      <c r="AP33" s="386">
        <v>37</v>
      </c>
      <c r="AQ33" s="386">
        <v>52</v>
      </c>
      <c r="AR33" s="386">
        <v>42</v>
      </c>
      <c r="AS33" s="386">
        <v>52</v>
      </c>
      <c r="AT33" s="386">
        <v>50</v>
      </c>
      <c r="AU33" s="386">
        <v>50</v>
      </c>
      <c r="AV33" s="386">
        <v>46</v>
      </c>
      <c r="AW33" s="386">
        <v>48</v>
      </c>
      <c r="AX33" s="386">
        <v>48</v>
      </c>
      <c r="AY33" s="355" t="s">
        <v>1343</v>
      </c>
      <c r="AZ33" s="355" t="s">
        <v>1343</v>
      </c>
      <c r="BA33" s="355" t="s">
        <v>1343</v>
      </c>
      <c r="BB33" s="355" t="s">
        <v>1343</v>
      </c>
      <c r="BC33" s="355" t="s">
        <v>1343</v>
      </c>
      <c r="BD33" s="355" t="s">
        <v>1343</v>
      </c>
      <c r="BE33" s="355" t="s">
        <v>1343</v>
      </c>
      <c r="BF33" s="355" t="s">
        <v>1343</v>
      </c>
      <c r="BG33" s="355" t="s">
        <v>1343</v>
      </c>
      <c r="BH33" s="355" t="s">
        <v>1343</v>
      </c>
      <c r="BI33" s="355" t="s">
        <v>1343</v>
      </c>
      <c r="BJ33" s="355" t="s">
        <v>1343</v>
      </c>
      <c r="BK33" s="355" t="s">
        <v>1343</v>
      </c>
      <c r="BL33" s="355" t="s">
        <v>1343</v>
      </c>
      <c r="BM33" s="355" t="s">
        <v>1343</v>
      </c>
      <c r="BN33" s="355" t="s">
        <v>1343</v>
      </c>
      <c r="BO33" s="355" t="s">
        <v>1343</v>
      </c>
      <c r="BP33" s="355" t="s">
        <v>1343</v>
      </c>
      <c r="BQ33" s="355" t="s">
        <v>1343</v>
      </c>
      <c r="BR33" s="355" t="s">
        <v>1343</v>
      </c>
      <c r="BS33" s="355" t="s">
        <v>1343</v>
      </c>
      <c r="BT33" s="355" t="s">
        <v>1343</v>
      </c>
      <c r="BU33" s="355" t="s">
        <v>1343</v>
      </c>
      <c r="BV33" s="355" t="s">
        <v>1343</v>
      </c>
    </row>
    <row r="34" spans="1:74" ht="11.1" customHeight="1" x14ac:dyDescent="0.2">
      <c r="A34" s="267" t="s">
        <v>1254</v>
      </c>
      <c r="B34" s="554" t="s">
        <v>1088</v>
      </c>
      <c r="C34" s="386">
        <v>454</v>
      </c>
      <c r="D34" s="386">
        <v>434</v>
      </c>
      <c r="E34" s="386">
        <v>477</v>
      </c>
      <c r="F34" s="386">
        <v>512</v>
      </c>
      <c r="G34" s="386">
        <v>503</v>
      </c>
      <c r="H34" s="386">
        <v>538</v>
      </c>
      <c r="I34" s="386">
        <v>554</v>
      </c>
      <c r="J34" s="386">
        <v>564</v>
      </c>
      <c r="K34" s="386">
        <v>523</v>
      </c>
      <c r="L34" s="386">
        <v>585</v>
      </c>
      <c r="M34" s="386">
        <v>530</v>
      </c>
      <c r="N34" s="386">
        <v>506</v>
      </c>
      <c r="O34" s="386">
        <v>553</v>
      </c>
      <c r="P34" s="386">
        <v>449</v>
      </c>
      <c r="Q34" s="386">
        <v>587</v>
      </c>
      <c r="R34" s="386">
        <v>538</v>
      </c>
      <c r="S34" s="386">
        <v>561</v>
      </c>
      <c r="T34" s="386">
        <v>470</v>
      </c>
      <c r="U34" s="386">
        <v>529</v>
      </c>
      <c r="V34" s="386">
        <v>522</v>
      </c>
      <c r="W34" s="386">
        <v>477</v>
      </c>
      <c r="X34" s="386">
        <v>565</v>
      </c>
      <c r="Y34" s="386">
        <v>453</v>
      </c>
      <c r="Z34" s="386">
        <v>454</v>
      </c>
      <c r="AA34" s="386">
        <v>495</v>
      </c>
      <c r="AB34" s="386">
        <v>551</v>
      </c>
      <c r="AC34" s="386">
        <v>517</v>
      </c>
      <c r="AD34" s="386">
        <v>555</v>
      </c>
      <c r="AE34" s="386">
        <v>524</v>
      </c>
      <c r="AF34" s="386">
        <v>482</v>
      </c>
      <c r="AG34" s="386">
        <v>592</v>
      </c>
      <c r="AH34" s="386">
        <v>532</v>
      </c>
      <c r="AI34" s="386">
        <v>482</v>
      </c>
      <c r="AJ34" s="386">
        <v>526</v>
      </c>
      <c r="AK34" s="386">
        <v>512</v>
      </c>
      <c r="AL34" s="386">
        <v>456</v>
      </c>
      <c r="AM34" s="386">
        <v>525</v>
      </c>
      <c r="AN34" s="386">
        <v>517</v>
      </c>
      <c r="AO34" s="386">
        <v>505</v>
      </c>
      <c r="AP34" s="386">
        <v>565</v>
      </c>
      <c r="AQ34" s="386">
        <v>490</v>
      </c>
      <c r="AR34" s="386">
        <v>452</v>
      </c>
      <c r="AS34" s="386">
        <v>412</v>
      </c>
      <c r="AT34" s="386">
        <v>510</v>
      </c>
      <c r="AU34" s="386">
        <v>475</v>
      </c>
      <c r="AV34" s="386">
        <v>455</v>
      </c>
      <c r="AW34" s="386">
        <v>448</v>
      </c>
      <c r="AX34" s="386">
        <v>444</v>
      </c>
      <c r="AY34" s="355" t="s">
        <v>1343</v>
      </c>
      <c r="AZ34" s="355" t="s">
        <v>1343</v>
      </c>
      <c r="BA34" s="355" t="s">
        <v>1343</v>
      </c>
      <c r="BB34" s="355" t="s">
        <v>1343</v>
      </c>
      <c r="BC34" s="355" t="s">
        <v>1343</v>
      </c>
      <c r="BD34" s="355" t="s">
        <v>1343</v>
      </c>
      <c r="BE34" s="355" t="s">
        <v>1343</v>
      </c>
      <c r="BF34" s="355" t="s">
        <v>1343</v>
      </c>
      <c r="BG34" s="355" t="s">
        <v>1343</v>
      </c>
      <c r="BH34" s="355" t="s">
        <v>1343</v>
      </c>
      <c r="BI34" s="355" t="s">
        <v>1343</v>
      </c>
      <c r="BJ34" s="355" t="s">
        <v>1343</v>
      </c>
      <c r="BK34" s="355" t="s">
        <v>1343</v>
      </c>
      <c r="BL34" s="355" t="s">
        <v>1343</v>
      </c>
      <c r="BM34" s="355" t="s">
        <v>1343</v>
      </c>
      <c r="BN34" s="355" t="s">
        <v>1343</v>
      </c>
      <c r="BO34" s="355" t="s">
        <v>1343</v>
      </c>
      <c r="BP34" s="355" t="s">
        <v>1343</v>
      </c>
      <c r="BQ34" s="355" t="s">
        <v>1343</v>
      </c>
      <c r="BR34" s="355" t="s">
        <v>1343</v>
      </c>
      <c r="BS34" s="355" t="s">
        <v>1343</v>
      </c>
      <c r="BT34" s="355" t="s">
        <v>1343</v>
      </c>
      <c r="BU34" s="355" t="s">
        <v>1343</v>
      </c>
      <c r="BV34" s="355" t="s">
        <v>1343</v>
      </c>
    </row>
    <row r="35" spans="1:74" ht="11.1" customHeight="1" x14ac:dyDescent="0.2">
      <c r="A35" s="267" t="s">
        <v>1255</v>
      </c>
      <c r="B35" s="554" t="s">
        <v>1565</v>
      </c>
      <c r="C35" s="386">
        <v>201</v>
      </c>
      <c r="D35" s="386">
        <v>203</v>
      </c>
      <c r="E35" s="386">
        <v>254</v>
      </c>
      <c r="F35" s="386">
        <v>235</v>
      </c>
      <c r="G35" s="386">
        <v>255</v>
      </c>
      <c r="H35" s="386">
        <v>301</v>
      </c>
      <c r="I35" s="386">
        <v>244</v>
      </c>
      <c r="J35" s="386">
        <v>279</v>
      </c>
      <c r="K35" s="386">
        <v>325</v>
      </c>
      <c r="L35" s="386">
        <v>364</v>
      </c>
      <c r="M35" s="386">
        <v>221</v>
      </c>
      <c r="N35" s="386">
        <v>240</v>
      </c>
      <c r="O35" s="386">
        <v>252</v>
      </c>
      <c r="P35" s="386">
        <v>216</v>
      </c>
      <c r="Q35" s="386">
        <v>255</v>
      </c>
      <c r="R35" s="386">
        <v>281</v>
      </c>
      <c r="S35" s="386">
        <v>257</v>
      </c>
      <c r="T35" s="386">
        <v>271</v>
      </c>
      <c r="U35" s="386">
        <v>226</v>
      </c>
      <c r="V35" s="386">
        <v>225</v>
      </c>
      <c r="W35" s="386">
        <v>282</v>
      </c>
      <c r="X35" s="386">
        <v>259</v>
      </c>
      <c r="Y35" s="386">
        <v>199</v>
      </c>
      <c r="Z35" s="386">
        <v>192</v>
      </c>
      <c r="AA35" s="386">
        <v>181</v>
      </c>
      <c r="AB35" s="386">
        <v>184</v>
      </c>
      <c r="AC35" s="386">
        <v>193</v>
      </c>
      <c r="AD35" s="386">
        <v>175</v>
      </c>
      <c r="AE35" s="386">
        <v>179</v>
      </c>
      <c r="AF35" s="386">
        <v>199</v>
      </c>
      <c r="AG35" s="386">
        <v>201</v>
      </c>
      <c r="AH35" s="386">
        <v>211</v>
      </c>
      <c r="AI35" s="386">
        <v>193</v>
      </c>
      <c r="AJ35" s="386">
        <v>164</v>
      </c>
      <c r="AK35" s="386">
        <v>169</v>
      </c>
      <c r="AL35" s="386">
        <v>178</v>
      </c>
      <c r="AM35" s="386">
        <v>183</v>
      </c>
      <c r="AN35" s="386">
        <v>174</v>
      </c>
      <c r="AO35" s="386">
        <v>184</v>
      </c>
      <c r="AP35" s="386">
        <v>202</v>
      </c>
      <c r="AQ35" s="386">
        <v>237</v>
      </c>
      <c r="AR35" s="386">
        <v>214</v>
      </c>
      <c r="AS35" s="386">
        <v>199</v>
      </c>
      <c r="AT35" s="386">
        <v>212</v>
      </c>
      <c r="AU35" s="386">
        <v>203</v>
      </c>
      <c r="AV35" s="386">
        <v>204</v>
      </c>
      <c r="AW35" s="386">
        <v>205</v>
      </c>
      <c r="AX35" s="386">
        <v>206</v>
      </c>
      <c r="AY35" s="355" t="s">
        <v>1343</v>
      </c>
      <c r="AZ35" s="355" t="s">
        <v>1343</v>
      </c>
      <c r="BA35" s="355" t="s">
        <v>1343</v>
      </c>
      <c r="BB35" s="355" t="s">
        <v>1343</v>
      </c>
      <c r="BC35" s="355" t="s">
        <v>1343</v>
      </c>
      <c r="BD35" s="355" t="s">
        <v>1343</v>
      </c>
      <c r="BE35" s="355" t="s">
        <v>1343</v>
      </c>
      <c r="BF35" s="355" t="s">
        <v>1343</v>
      </c>
      <c r="BG35" s="355" t="s">
        <v>1343</v>
      </c>
      <c r="BH35" s="355" t="s">
        <v>1343</v>
      </c>
      <c r="BI35" s="355" t="s">
        <v>1343</v>
      </c>
      <c r="BJ35" s="355" t="s">
        <v>1343</v>
      </c>
      <c r="BK35" s="355" t="s">
        <v>1343</v>
      </c>
      <c r="BL35" s="355" t="s">
        <v>1343</v>
      </c>
      <c r="BM35" s="355" t="s">
        <v>1343</v>
      </c>
      <c r="BN35" s="355" t="s">
        <v>1343</v>
      </c>
      <c r="BO35" s="355" t="s">
        <v>1343</v>
      </c>
      <c r="BP35" s="355" t="s">
        <v>1343</v>
      </c>
      <c r="BQ35" s="355" t="s">
        <v>1343</v>
      </c>
      <c r="BR35" s="355" t="s">
        <v>1343</v>
      </c>
      <c r="BS35" s="355" t="s">
        <v>1343</v>
      </c>
      <c r="BT35" s="355" t="s">
        <v>1343</v>
      </c>
      <c r="BU35" s="355" t="s">
        <v>1343</v>
      </c>
      <c r="BV35" s="355" t="s">
        <v>1343</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53"/>
      <c r="AZ36" s="353"/>
      <c r="BA36" s="353"/>
      <c r="BB36" s="353"/>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1256</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53"/>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1257</v>
      </c>
      <c r="B38" s="554" t="s">
        <v>1080</v>
      </c>
      <c r="C38" s="386">
        <v>427</v>
      </c>
      <c r="D38" s="386">
        <v>452</v>
      </c>
      <c r="E38" s="386">
        <v>453</v>
      </c>
      <c r="F38" s="386">
        <v>481</v>
      </c>
      <c r="G38" s="386">
        <v>479</v>
      </c>
      <c r="H38" s="386">
        <v>505</v>
      </c>
      <c r="I38" s="386">
        <v>518</v>
      </c>
      <c r="J38" s="386">
        <v>517</v>
      </c>
      <c r="K38" s="386">
        <v>505</v>
      </c>
      <c r="L38" s="386">
        <v>531</v>
      </c>
      <c r="M38" s="386">
        <v>540</v>
      </c>
      <c r="N38" s="386">
        <v>577</v>
      </c>
      <c r="O38" s="386">
        <v>578</v>
      </c>
      <c r="P38" s="386">
        <v>593</v>
      </c>
      <c r="Q38" s="386">
        <v>597</v>
      </c>
      <c r="R38" s="386">
        <v>606</v>
      </c>
      <c r="S38" s="386">
        <v>621</v>
      </c>
      <c r="T38" s="386">
        <v>633</v>
      </c>
      <c r="U38" s="386">
        <v>632</v>
      </c>
      <c r="V38" s="386">
        <v>662</v>
      </c>
      <c r="W38" s="386">
        <v>656</v>
      </c>
      <c r="X38" s="386">
        <v>654</v>
      </c>
      <c r="Y38" s="386">
        <v>662</v>
      </c>
      <c r="Z38" s="386">
        <v>688</v>
      </c>
      <c r="AA38" s="386">
        <v>703</v>
      </c>
      <c r="AB38" s="386">
        <v>711</v>
      </c>
      <c r="AC38" s="386">
        <v>715</v>
      </c>
      <c r="AD38" s="386">
        <v>720</v>
      </c>
      <c r="AE38" s="386">
        <v>733</v>
      </c>
      <c r="AF38" s="386">
        <v>745</v>
      </c>
      <c r="AG38" s="386">
        <v>749</v>
      </c>
      <c r="AH38" s="386">
        <v>762</v>
      </c>
      <c r="AI38" s="386">
        <v>776</v>
      </c>
      <c r="AJ38" s="386">
        <v>784</v>
      </c>
      <c r="AK38" s="386">
        <v>796</v>
      </c>
      <c r="AL38" s="386">
        <v>797</v>
      </c>
      <c r="AM38" s="386">
        <v>814</v>
      </c>
      <c r="AN38" s="386">
        <v>811</v>
      </c>
      <c r="AO38" s="386">
        <v>784</v>
      </c>
      <c r="AP38" s="386">
        <v>779</v>
      </c>
      <c r="AQ38" s="386">
        <v>781</v>
      </c>
      <c r="AR38" s="386">
        <v>761</v>
      </c>
      <c r="AS38" s="386">
        <v>748</v>
      </c>
      <c r="AT38" s="386">
        <v>744</v>
      </c>
      <c r="AU38" s="386">
        <v>745</v>
      </c>
      <c r="AV38" s="386">
        <v>721</v>
      </c>
      <c r="AW38" s="386">
        <v>707</v>
      </c>
      <c r="AX38" s="386">
        <v>702</v>
      </c>
      <c r="AY38" s="355" t="s">
        <v>1343</v>
      </c>
      <c r="AZ38" s="355" t="s">
        <v>1343</v>
      </c>
      <c r="BA38" s="355" t="s">
        <v>1343</v>
      </c>
      <c r="BB38" s="355" t="s">
        <v>1343</v>
      </c>
      <c r="BC38" s="355" t="s">
        <v>1343</v>
      </c>
      <c r="BD38" s="355" t="s">
        <v>1343</v>
      </c>
      <c r="BE38" s="355" t="s">
        <v>1343</v>
      </c>
      <c r="BF38" s="355" t="s">
        <v>1343</v>
      </c>
      <c r="BG38" s="355" t="s">
        <v>1343</v>
      </c>
      <c r="BH38" s="355" t="s">
        <v>1343</v>
      </c>
      <c r="BI38" s="355" t="s">
        <v>1343</v>
      </c>
      <c r="BJ38" s="355" t="s">
        <v>1343</v>
      </c>
      <c r="BK38" s="355" t="s">
        <v>1343</v>
      </c>
      <c r="BL38" s="355" t="s">
        <v>1343</v>
      </c>
      <c r="BM38" s="355" t="s">
        <v>1343</v>
      </c>
      <c r="BN38" s="355" t="s">
        <v>1343</v>
      </c>
      <c r="BO38" s="355" t="s">
        <v>1343</v>
      </c>
      <c r="BP38" s="355" t="s">
        <v>1343</v>
      </c>
      <c r="BQ38" s="355" t="s">
        <v>1343</v>
      </c>
      <c r="BR38" s="355" t="s">
        <v>1343</v>
      </c>
      <c r="BS38" s="355" t="s">
        <v>1343</v>
      </c>
      <c r="BT38" s="355" t="s">
        <v>1343</v>
      </c>
      <c r="BU38" s="355" t="s">
        <v>1343</v>
      </c>
      <c r="BV38" s="355" t="s">
        <v>1343</v>
      </c>
    </row>
    <row r="39" spans="1:74" ht="11.1" customHeight="1" x14ac:dyDescent="0.2">
      <c r="A39" s="602" t="s">
        <v>1258</v>
      </c>
      <c r="B39" s="554" t="s">
        <v>1082</v>
      </c>
      <c r="C39" s="386">
        <v>548</v>
      </c>
      <c r="D39" s="386">
        <v>564</v>
      </c>
      <c r="E39" s="386">
        <v>559</v>
      </c>
      <c r="F39" s="386">
        <v>577</v>
      </c>
      <c r="G39" s="386">
        <v>587</v>
      </c>
      <c r="H39" s="386">
        <v>578</v>
      </c>
      <c r="I39" s="386">
        <v>560</v>
      </c>
      <c r="J39" s="386">
        <v>543</v>
      </c>
      <c r="K39" s="386">
        <v>539</v>
      </c>
      <c r="L39" s="386">
        <v>521</v>
      </c>
      <c r="M39" s="386">
        <v>522</v>
      </c>
      <c r="N39" s="386">
        <v>562</v>
      </c>
      <c r="O39" s="386">
        <v>553</v>
      </c>
      <c r="P39" s="386">
        <v>550</v>
      </c>
      <c r="Q39" s="386">
        <v>545</v>
      </c>
      <c r="R39" s="386">
        <v>524</v>
      </c>
      <c r="S39" s="386">
        <v>498</v>
      </c>
      <c r="T39" s="386">
        <v>456</v>
      </c>
      <c r="U39" s="386">
        <v>410</v>
      </c>
      <c r="V39" s="386">
        <v>374</v>
      </c>
      <c r="W39" s="386">
        <v>351</v>
      </c>
      <c r="X39" s="386">
        <v>356</v>
      </c>
      <c r="Y39" s="386">
        <v>343</v>
      </c>
      <c r="Z39" s="386">
        <v>331</v>
      </c>
      <c r="AA39" s="386">
        <v>359</v>
      </c>
      <c r="AB39" s="386">
        <v>360</v>
      </c>
      <c r="AC39" s="386">
        <v>372</v>
      </c>
      <c r="AD39" s="386">
        <v>367</v>
      </c>
      <c r="AE39" s="386">
        <v>347</v>
      </c>
      <c r="AF39" s="386">
        <v>346</v>
      </c>
      <c r="AG39" s="386">
        <v>345</v>
      </c>
      <c r="AH39" s="386">
        <v>322</v>
      </c>
      <c r="AI39" s="386">
        <v>306</v>
      </c>
      <c r="AJ39" s="386">
        <v>299</v>
      </c>
      <c r="AK39" s="386">
        <v>326</v>
      </c>
      <c r="AL39" s="386">
        <v>330</v>
      </c>
      <c r="AM39" s="386">
        <v>357</v>
      </c>
      <c r="AN39" s="386">
        <v>382</v>
      </c>
      <c r="AO39" s="386">
        <v>377</v>
      </c>
      <c r="AP39" s="386">
        <v>361</v>
      </c>
      <c r="AQ39" s="386">
        <v>354</v>
      </c>
      <c r="AR39" s="386">
        <v>339</v>
      </c>
      <c r="AS39" s="386">
        <v>326</v>
      </c>
      <c r="AT39" s="386">
        <v>314</v>
      </c>
      <c r="AU39" s="386">
        <v>299</v>
      </c>
      <c r="AV39" s="386">
        <v>285</v>
      </c>
      <c r="AW39" s="386">
        <v>270</v>
      </c>
      <c r="AX39" s="386">
        <v>257</v>
      </c>
      <c r="AY39" s="355" t="s">
        <v>1343</v>
      </c>
      <c r="AZ39" s="355" t="s">
        <v>1343</v>
      </c>
      <c r="BA39" s="355" t="s">
        <v>1343</v>
      </c>
      <c r="BB39" s="355" t="s">
        <v>1343</v>
      </c>
      <c r="BC39" s="355" t="s">
        <v>1343</v>
      </c>
      <c r="BD39" s="355" t="s">
        <v>1343</v>
      </c>
      <c r="BE39" s="355" t="s">
        <v>1343</v>
      </c>
      <c r="BF39" s="355" t="s">
        <v>1343</v>
      </c>
      <c r="BG39" s="355" t="s">
        <v>1343</v>
      </c>
      <c r="BH39" s="355" t="s">
        <v>1343</v>
      </c>
      <c r="BI39" s="355" t="s">
        <v>1343</v>
      </c>
      <c r="BJ39" s="355" t="s">
        <v>1343</v>
      </c>
      <c r="BK39" s="355" t="s">
        <v>1343</v>
      </c>
      <c r="BL39" s="355" t="s">
        <v>1343</v>
      </c>
      <c r="BM39" s="355" t="s">
        <v>1343</v>
      </c>
      <c r="BN39" s="355" t="s">
        <v>1343</v>
      </c>
      <c r="BO39" s="355" t="s">
        <v>1343</v>
      </c>
      <c r="BP39" s="355" t="s">
        <v>1343</v>
      </c>
      <c r="BQ39" s="355" t="s">
        <v>1343</v>
      </c>
      <c r="BR39" s="355" t="s">
        <v>1343</v>
      </c>
      <c r="BS39" s="355" t="s">
        <v>1343</v>
      </c>
      <c r="BT39" s="355" t="s">
        <v>1343</v>
      </c>
      <c r="BU39" s="355" t="s">
        <v>1343</v>
      </c>
      <c r="BV39" s="355" t="s">
        <v>1343</v>
      </c>
    </row>
    <row r="40" spans="1:74" ht="11.1" customHeight="1" x14ac:dyDescent="0.2">
      <c r="A40" s="267" t="s">
        <v>1259</v>
      </c>
      <c r="B40" s="554" t="s">
        <v>1084</v>
      </c>
      <c r="C40" s="386">
        <v>1221</v>
      </c>
      <c r="D40" s="386">
        <v>1197</v>
      </c>
      <c r="E40" s="386">
        <v>1179</v>
      </c>
      <c r="F40" s="386">
        <v>1134</v>
      </c>
      <c r="G40" s="386">
        <v>1113</v>
      </c>
      <c r="H40" s="386">
        <v>1115</v>
      </c>
      <c r="I40" s="386">
        <v>1094</v>
      </c>
      <c r="J40" s="386">
        <v>1046</v>
      </c>
      <c r="K40" s="386">
        <v>1018</v>
      </c>
      <c r="L40" s="386">
        <v>1003</v>
      </c>
      <c r="M40" s="386">
        <v>981</v>
      </c>
      <c r="N40" s="386">
        <v>961</v>
      </c>
      <c r="O40" s="386">
        <v>930</v>
      </c>
      <c r="P40" s="386">
        <v>902</v>
      </c>
      <c r="Q40" s="386">
        <v>856</v>
      </c>
      <c r="R40" s="386">
        <v>823</v>
      </c>
      <c r="S40" s="386">
        <v>801</v>
      </c>
      <c r="T40" s="386">
        <v>758</v>
      </c>
      <c r="U40" s="386">
        <v>722</v>
      </c>
      <c r="V40" s="386">
        <v>690</v>
      </c>
      <c r="W40" s="386">
        <v>672</v>
      </c>
      <c r="X40" s="386">
        <v>639</v>
      </c>
      <c r="Y40" s="386">
        <v>614</v>
      </c>
      <c r="Z40" s="386">
        <v>644</v>
      </c>
      <c r="AA40" s="386">
        <v>608</v>
      </c>
      <c r="AB40" s="386">
        <v>569</v>
      </c>
      <c r="AC40" s="386">
        <v>537</v>
      </c>
      <c r="AD40" s="386">
        <v>504</v>
      </c>
      <c r="AE40" s="386">
        <v>479</v>
      </c>
      <c r="AF40" s="386">
        <v>455</v>
      </c>
      <c r="AG40" s="386">
        <v>419</v>
      </c>
      <c r="AH40" s="386">
        <v>401</v>
      </c>
      <c r="AI40" s="386">
        <v>376</v>
      </c>
      <c r="AJ40" s="386">
        <v>385</v>
      </c>
      <c r="AK40" s="386">
        <v>400</v>
      </c>
      <c r="AL40" s="386">
        <v>413</v>
      </c>
      <c r="AM40" s="386">
        <v>382</v>
      </c>
      <c r="AN40" s="386">
        <v>384</v>
      </c>
      <c r="AO40" s="386">
        <v>356</v>
      </c>
      <c r="AP40" s="386">
        <v>348</v>
      </c>
      <c r="AQ40" s="386">
        <v>333</v>
      </c>
      <c r="AR40" s="386">
        <v>317</v>
      </c>
      <c r="AS40" s="386">
        <v>314</v>
      </c>
      <c r="AT40" s="386">
        <v>316</v>
      </c>
      <c r="AU40" s="386">
        <v>322</v>
      </c>
      <c r="AV40" s="386">
        <v>332</v>
      </c>
      <c r="AW40" s="386">
        <v>337</v>
      </c>
      <c r="AX40" s="386">
        <v>340</v>
      </c>
      <c r="AY40" s="355" t="s">
        <v>1343</v>
      </c>
      <c r="AZ40" s="355" t="s">
        <v>1343</v>
      </c>
      <c r="BA40" s="355" t="s">
        <v>1343</v>
      </c>
      <c r="BB40" s="355" t="s">
        <v>1343</v>
      </c>
      <c r="BC40" s="355" t="s">
        <v>1343</v>
      </c>
      <c r="BD40" s="355" t="s">
        <v>1343</v>
      </c>
      <c r="BE40" s="355" t="s">
        <v>1343</v>
      </c>
      <c r="BF40" s="355" t="s">
        <v>1343</v>
      </c>
      <c r="BG40" s="355" t="s">
        <v>1343</v>
      </c>
      <c r="BH40" s="355" t="s">
        <v>1343</v>
      </c>
      <c r="BI40" s="355" t="s">
        <v>1343</v>
      </c>
      <c r="BJ40" s="355" t="s">
        <v>1343</v>
      </c>
      <c r="BK40" s="355" t="s">
        <v>1343</v>
      </c>
      <c r="BL40" s="355" t="s">
        <v>1343</v>
      </c>
      <c r="BM40" s="355" t="s">
        <v>1343</v>
      </c>
      <c r="BN40" s="355" t="s">
        <v>1343</v>
      </c>
      <c r="BO40" s="355" t="s">
        <v>1343</v>
      </c>
      <c r="BP40" s="355" t="s">
        <v>1343</v>
      </c>
      <c r="BQ40" s="355" t="s">
        <v>1343</v>
      </c>
      <c r="BR40" s="355" t="s">
        <v>1343</v>
      </c>
      <c r="BS40" s="355" t="s">
        <v>1343</v>
      </c>
      <c r="BT40" s="355" t="s">
        <v>1343</v>
      </c>
      <c r="BU40" s="355" t="s">
        <v>1343</v>
      </c>
      <c r="BV40" s="355" t="s">
        <v>1343</v>
      </c>
    </row>
    <row r="41" spans="1:74" ht="11.1" customHeight="1" x14ac:dyDescent="0.2">
      <c r="A41" s="267" t="s">
        <v>1260</v>
      </c>
      <c r="B41" s="554" t="s">
        <v>1086</v>
      </c>
      <c r="C41" s="386">
        <v>396</v>
      </c>
      <c r="D41" s="386">
        <v>418</v>
      </c>
      <c r="E41" s="386">
        <v>428</v>
      </c>
      <c r="F41" s="386">
        <v>458</v>
      </c>
      <c r="G41" s="386">
        <v>473</v>
      </c>
      <c r="H41" s="386">
        <v>491</v>
      </c>
      <c r="I41" s="386">
        <v>503</v>
      </c>
      <c r="J41" s="386">
        <v>531</v>
      </c>
      <c r="K41" s="386">
        <v>548</v>
      </c>
      <c r="L41" s="386">
        <v>559</v>
      </c>
      <c r="M41" s="386">
        <v>585</v>
      </c>
      <c r="N41" s="386">
        <v>599</v>
      </c>
      <c r="O41" s="386">
        <v>617</v>
      </c>
      <c r="P41" s="386">
        <v>635</v>
      </c>
      <c r="Q41" s="386">
        <v>645</v>
      </c>
      <c r="R41" s="386">
        <v>659</v>
      </c>
      <c r="S41" s="386">
        <v>683</v>
      </c>
      <c r="T41" s="386">
        <v>706</v>
      </c>
      <c r="U41" s="386">
        <v>712</v>
      </c>
      <c r="V41" s="386">
        <v>723</v>
      </c>
      <c r="W41" s="386">
        <v>717</v>
      </c>
      <c r="X41" s="386">
        <v>718</v>
      </c>
      <c r="Y41" s="386">
        <v>715</v>
      </c>
      <c r="Z41" s="386">
        <v>723</v>
      </c>
      <c r="AA41" s="386">
        <v>730</v>
      </c>
      <c r="AB41" s="386">
        <v>732</v>
      </c>
      <c r="AC41" s="386">
        <v>733</v>
      </c>
      <c r="AD41" s="386">
        <v>726</v>
      </c>
      <c r="AE41" s="386">
        <v>724</v>
      </c>
      <c r="AF41" s="386">
        <v>721</v>
      </c>
      <c r="AG41" s="386">
        <v>729</v>
      </c>
      <c r="AH41" s="386">
        <v>730</v>
      </c>
      <c r="AI41" s="386">
        <v>723</v>
      </c>
      <c r="AJ41" s="386">
        <v>718</v>
      </c>
      <c r="AK41" s="386">
        <v>719</v>
      </c>
      <c r="AL41" s="386">
        <v>726</v>
      </c>
      <c r="AM41" s="386">
        <v>721</v>
      </c>
      <c r="AN41" s="386">
        <v>730</v>
      </c>
      <c r="AO41" s="386">
        <v>714</v>
      </c>
      <c r="AP41" s="386">
        <v>709</v>
      </c>
      <c r="AQ41" s="386">
        <v>691</v>
      </c>
      <c r="AR41" s="386">
        <v>685</v>
      </c>
      <c r="AS41" s="386">
        <v>671</v>
      </c>
      <c r="AT41" s="386">
        <v>662</v>
      </c>
      <c r="AU41" s="386">
        <v>654</v>
      </c>
      <c r="AV41" s="386">
        <v>650</v>
      </c>
      <c r="AW41" s="386">
        <v>644</v>
      </c>
      <c r="AX41" s="386">
        <v>641</v>
      </c>
      <c r="AY41" s="355" t="s">
        <v>1343</v>
      </c>
      <c r="AZ41" s="355" t="s">
        <v>1343</v>
      </c>
      <c r="BA41" s="355" t="s">
        <v>1343</v>
      </c>
      <c r="BB41" s="355" t="s">
        <v>1343</v>
      </c>
      <c r="BC41" s="355" t="s">
        <v>1343</v>
      </c>
      <c r="BD41" s="355" t="s">
        <v>1343</v>
      </c>
      <c r="BE41" s="355" t="s">
        <v>1343</v>
      </c>
      <c r="BF41" s="355" t="s">
        <v>1343</v>
      </c>
      <c r="BG41" s="355" t="s">
        <v>1343</v>
      </c>
      <c r="BH41" s="355" t="s">
        <v>1343</v>
      </c>
      <c r="BI41" s="355" t="s">
        <v>1343</v>
      </c>
      <c r="BJ41" s="355" t="s">
        <v>1343</v>
      </c>
      <c r="BK41" s="355" t="s">
        <v>1343</v>
      </c>
      <c r="BL41" s="355" t="s">
        <v>1343</v>
      </c>
      <c r="BM41" s="355" t="s">
        <v>1343</v>
      </c>
      <c r="BN41" s="355" t="s">
        <v>1343</v>
      </c>
      <c r="BO41" s="355" t="s">
        <v>1343</v>
      </c>
      <c r="BP41" s="355" t="s">
        <v>1343</v>
      </c>
      <c r="BQ41" s="355" t="s">
        <v>1343</v>
      </c>
      <c r="BR41" s="355" t="s">
        <v>1343</v>
      </c>
      <c r="BS41" s="355" t="s">
        <v>1343</v>
      </c>
      <c r="BT41" s="355" t="s">
        <v>1343</v>
      </c>
      <c r="BU41" s="355" t="s">
        <v>1343</v>
      </c>
      <c r="BV41" s="355" t="s">
        <v>1343</v>
      </c>
    </row>
    <row r="42" spans="1:74" ht="11.1" customHeight="1" x14ac:dyDescent="0.2">
      <c r="A42" s="267" t="s">
        <v>1261</v>
      </c>
      <c r="B42" s="554" t="s">
        <v>1088</v>
      </c>
      <c r="C42" s="386">
        <v>2508</v>
      </c>
      <c r="D42" s="386">
        <v>2490</v>
      </c>
      <c r="E42" s="386">
        <v>2448</v>
      </c>
      <c r="F42" s="386">
        <v>2401</v>
      </c>
      <c r="G42" s="386">
        <v>2375</v>
      </c>
      <c r="H42" s="386">
        <v>2323</v>
      </c>
      <c r="I42" s="386">
        <v>2272</v>
      </c>
      <c r="J42" s="386">
        <v>2205</v>
      </c>
      <c r="K42" s="386">
        <v>2184</v>
      </c>
      <c r="L42" s="386">
        <v>2107</v>
      </c>
      <c r="M42" s="386">
        <v>2092</v>
      </c>
      <c r="N42" s="386">
        <v>2106</v>
      </c>
      <c r="O42" s="386">
        <v>2078</v>
      </c>
      <c r="P42" s="386">
        <v>2154</v>
      </c>
      <c r="Q42" s="386">
        <v>2087</v>
      </c>
      <c r="R42" s="386">
        <v>2075</v>
      </c>
      <c r="S42" s="386">
        <v>2032</v>
      </c>
      <c r="T42" s="386">
        <v>2067</v>
      </c>
      <c r="U42" s="386">
        <v>2031</v>
      </c>
      <c r="V42" s="386">
        <v>1991</v>
      </c>
      <c r="W42" s="386">
        <v>1990</v>
      </c>
      <c r="X42" s="386">
        <v>1890</v>
      </c>
      <c r="Y42" s="386">
        <v>1900</v>
      </c>
      <c r="Z42" s="386">
        <v>1908</v>
      </c>
      <c r="AA42" s="386">
        <v>1878</v>
      </c>
      <c r="AB42" s="386">
        <v>1795</v>
      </c>
      <c r="AC42" s="386">
        <v>1749</v>
      </c>
      <c r="AD42" s="386">
        <v>1669</v>
      </c>
      <c r="AE42" s="386">
        <v>1615</v>
      </c>
      <c r="AF42" s="386">
        <v>1598</v>
      </c>
      <c r="AG42" s="386">
        <v>1467</v>
      </c>
      <c r="AH42" s="386">
        <v>1397</v>
      </c>
      <c r="AI42" s="386">
        <v>1378</v>
      </c>
      <c r="AJ42" s="386">
        <v>1316</v>
      </c>
      <c r="AK42" s="386">
        <v>1269</v>
      </c>
      <c r="AL42" s="386">
        <v>1280</v>
      </c>
      <c r="AM42" s="386">
        <v>1223</v>
      </c>
      <c r="AN42" s="386">
        <v>1179</v>
      </c>
      <c r="AO42" s="386">
        <v>1144</v>
      </c>
      <c r="AP42" s="386">
        <v>1043</v>
      </c>
      <c r="AQ42" s="386">
        <v>1012</v>
      </c>
      <c r="AR42" s="386">
        <v>1007</v>
      </c>
      <c r="AS42" s="386">
        <v>1028</v>
      </c>
      <c r="AT42" s="386">
        <v>944</v>
      </c>
      <c r="AU42" s="386">
        <v>894</v>
      </c>
      <c r="AV42" s="386">
        <v>863</v>
      </c>
      <c r="AW42" s="386">
        <v>842</v>
      </c>
      <c r="AX42" s="386">
        <v>821</v>
      </c>
      <c r="AY42" s="355" t="s">
        <v>1343</v>
      </c>
      <c r="AZ42" s="355" t="s">
        <v>1343</v>
      </c>
      <c r="BA42" s="355" t="s">
        <v>1343</v>
      </c>
      <c r="BB42" s="355" t="s">
        <v>1343</v>
      </c>
      <c r="BC42" s="355" t="s">
        <v>1343</v>
      </c>
      <c r="BD42" s="355" t="s">
        <v>1343</v>
      </c>
      <c r="BE42" s="355" t="s">
        <v>1343</v>
      </c>
      <c r="BF42" s="355" t="s">
        <v>1343</v>
      </c>
      <c r="BG42" s="355" t="s">
        <v>1343</v>
      </c>
      <c r="BH42" s="355" t="s">
        <v>1343</v>
      </c>
      <c r="BI42" s="355" t="s">
        <v>1343</v>
      </c>
      <c r="BJ42" s="355" t="s">
        <v>1343</v>
      </c>
      <c r="BK42" s="355" t="s">
        <v>1343</v>
      </c>
      <c r="BL42" s="355" t="s">
        <v>1343</v>
      </c>
      <c r="BM42" s="355" t="s">
        <v>1343</v>
      </c>
      <c r="BN42" s="355" t="s">
        <v>1343</v>
      </c>
      <c r="BO42" s="355" t="s">
        <v>1343</v>
      </c>
      <c r="BP42" s="355" t="s">
        <v>1343</v>
      </c>
      <c r="BQ42" s="355" t="s">
        <v>1343</v>
      </c>
      <c r="BR42" s="355" t="s">
        <v>1343</v>
      </c>
      <c r="BS42" s="355" t="s">
        <v>1343</v>
      </c>
      <c r="BT42" s="355" t="s">
        <v>1343</v>
      </c>
      <c r="BU42" s="355" t="s">
        <v>1343</v>
      </c>
      <c r="BV42" s="355" t="s">
        <v>1343</v>
      </c>
    </row>
    <row r="43" spans="1:74" ht="11.1" customHeight="1" x14ac:dyDescent="0.2">
      <c r="A43" s="267" t="s">
        <v>1262</v>
      </c>
      <c r="B43" s="554" t="s">
        <v>1565</v>
      </c>
      <c r="C43" s="386">
        <v>1819</v>
      </c>
      <c r="D43" s="386">
        <v>1843</v>
      </c>
      <c r="E43" s="386">
        <v>1820</v>
      </c>
      <c r="F43" s="386">
        <v>1825</v>
      </c>
      <c r="G43" s="386">
        <v>1828</v>
      </c>
      <c r="H43" s="386">
        <v>1805</v>
      </c>
      <c r="I43" s="386">
        <v>1862</v>
      </c>
      <c r="J43" s="386">
        <v>1898</v>
      </c>
      <c r="K43" s="386">
        <v>1895</v>
      </c>
      <c r="L43" s="386">
        <v>1858</v>
      </c>
      <c r="M43" s="386">
        <v>1973</v>
      </c>
      <c r="N43" s="386">
        <v>2062</v>
      </c>
      <c r="O43" s="386">
        <v>2105</v>
      </c>
      <c r="P43" s="386">
        <v>2155</v>
      </c>
      <c r="Q43" s="386">
        <v>2166</v>
      </c>
      <c r="R43" s="386">
        <v>2151</v>
      </c>
      <c r="S43" s="386">
        <v>2158</v>
      </c>
      <c r="T43" s="386">
        <v>2129</v>
      </c>
      <c r="U43" s="386">
        <v>2146</v>
      </c>
      <c r="V43" s="386">
        <v>2163</v>
      </c>
      <c r="W43" s="386">
        <v>2120</v>
      </c>
      <c r="X43" s="386">
        <v>2087</v>
      </c>
      <c r="Y43" s="386">
        <v>2114</v>
      </c>
      <c r="Z43" s="386">
        <v>2142</v>
      </c>
      <c r="AA43" s="386">
        <v>2169</v>
      </c>
      <c r="AB43" s="386">
        <v>2191</v>
      </c>
      <c r="AC43" s="386">
        <v>2197</v>
      </c>
      <c r="AD43" s="386">
        <v>2216</v>
      </c>
      <c r="AE43" s="386">
        <v>2225</v>
      </c>
      <c r="AF43" s="386">
        <v>2205</v>
      </c>
      <c r="AG43" s="386">
        <v>2186</v>
      </c>
      <c r="AH43" s="386">
        <v>2167</v>
      </c>
      <c r="AI43" s="386">
        <v>2165</v>
      </c>
      <c r="AJ43" s="386">
        <v>2200</v>
      </c>
      <c r="AK43" s="386">
        <v>2229</v>
      </c>
      <c r="AL43" s="386">
        <v>2252</v>
      </c>
      <c r="AM43" s="386">
        <v>2270</v>
      </c>
      <c r="AN43" s="386">
        <v>2299</v>
      </c>
      <c r="AO43" s="386">
        <v>2326</v>
      </c>
      <c r="AP43" s="386">
        <v>2336</v>
      </c>
      <c r="AQ43" s="386">
        <v>2307</v>
      </c>
      <c r="AR43" s="386">
        <v>2287</v>
      </c>
      <c r="AS43" s="386">
        <v>2269</v>
      </c>
      <c r="AT43" s="386">
        <v>2247</v>
      </c>
      <c r="AU43" s="386">
        <v>2238</v>
      </c>
      <c r="AV43" s="386">
        <v>2243</v>
      </c>
      <c r="AW43" s="386">
        <v>2249</v>
      </c>
      <c r="AX43" s="386">
        <v>2259</v>
      </c>
      <c r="AY43" s="355" t="s">
        <v>1343</v>
      </c>
      <c r="AZ43" s="355" t="s">
        <v>1343</v>
      </c>
      <c r="BA43" s="355" t="s">
        <v>1343</v>
      </c>
      <c r="BB43" s="355" t="s">
        <v>1343</v>
      </c>
      <c r="BC43" s="355" t="s">
        <v>1343</v>
      </c>
      <c r="BD43" s="355" t="s">
        <v>1343</v>
      </c>
      <c r="BE43" s="355" t="s">
        <v>1343</v>
      </c>
      <c r="BF43" s="355" t="s">
        <v>1343</v>
      </c>
      <c r="BG43" s="355" t="s">
        <v>1343</v>
      </c>
      <c r="BH43" s="355" t="s">
        <v>1343</v>
      </c>
      <c r="BI43" s="355" t="s">
        <v>1343</v>
      </c>
      <c r="BJ43" s="355" t="s">
        <v>1343</v>
      </c>
      <c r="BK43" s="355" t="s">
        <v>1343</v>
      </c>
      <c r="BL43" s="355" t="s">
        <v>1343</v>
      </c>
      <c r="BM43" s="355" t="s">
        <v>1343</v>
      </c>
      <c r="BN43" s="355" t="s">
        <v>1343</v>
      </c>
      <c r="BO43" s="355" t="s">
        <v>1343</v>
      </c>
      <c r="BP43" s="355" t="s">
        <v>1343</v>
      </c>
      <c r="BQ43" s="355" t="s">
        <v>1343</v>
      </c>
      <c r="BR43" s="355" t="s">
        <v>1343</v>
      </c>
      <c r="BS43" s="355" t="s">
        <v>1343</v>
      </c>
      <c r="BT43" s="355" t="s">
        <v>1343</v>
      </c>
      <c r="BU43" s="355" t="s">
        <v>1343</v>
      </c>
      <c r="BV43" s="355" t="s">
        <v>1343</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53"/>
      <c r="AZ44" s="353"/>
      <c r="BA44" s="353"/>
      <c r="BB44" s="353"/>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1263</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53"/>
      <c r="AZ45" s="353"/>
      <c r="BA45" s="353"/>
      <c r="BB45" s="353"/>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1264</v>
      </c>
      <c r="B46" s="554" t="s">
        <v>1080</v>
      </c>
      <c r="C46" s="386">
        <v>8.1273542974000001</v>
      </c>
      <c r="D46" s="386">
        <v>8.5530257487999997</v>
      </c>
      <c r="E46" s="386">
        <v>8.8031827463999992</v>
      </c>
      <c r="F46" s="386">
        <v>9.1212482376999997</v>
      </c>
      <c r="G46" s="386">
        <v>9.4854347355000002</v>
      </c>
      <c r="H46" s="386">
        <v>9.9117575972999994</v>
      </c>
      <c r="I46" s="386">
        <v>10.293468167</v>
      </c>
      <c r="J46" s="386">
        <v>10.356743659999999</v>
      </c>
      <c r="K46" s="386">
        <v>10.602625055000001</v>
      </c>
      <c r="L46" s="386">
        <v>11.301925979</v>
      </c>
      <c r="M46" s="386">
        <v>12.084093776</v>
      </c>
      <c r="N46" s="386">
        <v>12.646133918</v>
      </c>
      <c r="O46" s="386">
        <v>13.122856626000001</v>
      </c>
      <c r="P46" s="386">
        <v>13.514961051</v>
      </c>
      <c r="Q46" s="386">
        <v>13.505885413</v>
      </c>
      <c r="R46" s="386">
        <v>13.298148983000001</v>
      </c>
      <c r="S46" s="386">
        <v>13.094588284</v>
      </c>
      <c r="T46" s="386">
        <v>13.007019097000001</v>
      </c>
      <c r="U46" s="386">
        <v>13.115280348000001</v>
      </c>
      <c r="V46" s="386">
        <v>13.225307706000001</v>
      </c>
      <c r="W46" s="386">
        <v>13.169567648999999</v>
      </c>
      <c r="X46" s="386">
        <v>13.251025630000001</v>
      </c>
      <c r="Y46" s="386">
        <v>12.175619657</v>
      </c>
      <c r="Z46" s="386">
        <v>11.813858415</v>
      </c>
      <c r="AA46" s="386">
        <v>11.847973772</v>
      </c>
      <c r="AB46" s="386">
        <v>11.938383915999999</v>
      </c>
      <c r="AC46" s="386">
        <v>11.974327062</v>
      </c>
      <c r="AD46" s="386">
        <v>12.046967398</v>
      </c>
      <c r="AE46" s="386">
        <v>12.60383676</v>
      </c>
      <c r="AF46" s="386">
        <v>13.919513995999999</v>
      </c>
      <c r="AG46" s="386">
        <v>14.442522772</v>
      </c>
      <c r="AH46" s="386">
        <v>14.950021466999999</v>
      </c>
      <c r="AI46" s="386">
        <v>14.841755464</v>
      </c>
      <c r="AJ46" s="386">
        <v>14.62429328</v>
      </c>
      <c r="AK46" s="386">
        <v>14.591001500999999</v>
      </c>
      <c r="AL46" s="386">
        <v>14.665608549</v>
      </c>
      <c r="AM46" s="386">
        <v>14.974878216</v>
      </c>
      <c r="AN46" s="386">
        <v>15.214290469</v>
      </c>
      <c r="AO46" s="386">
        <v>15.205664748</v>
      </c>
      <c r="AP46" s="386">
        <v>15.294555699</v>
      </c>
      <c r="AQ46" s="386">
        <v>15.544755575</v>
      </c>
      <c r="AR46" s="386">
        <v>15.826556984</v>
      </c>
      <c r="AS46" s="386">
        <v>15.953919717</v>
      </c>
      <c r="AT46" s="386">
        <v>15.780929269</v>
      </c>
      <c r="AU46" s="386">
        <v>15.576175193999999</v>
      </c>
      <c r="AV46" s="386">
        <v>15.371129153</v>
      </c>
      <c r="AW46" s="386">
        <v>15.167109764999999</v>
      </c>
      <c r="AX46" s="386">
        <v>14.981996856</v>
      </c>
      <c r="AY46" s="355" t="s">
        <v>1343</v>
      </c>
      <c r="AZ46" s="355" t="s">
        <v>1343</v>
      </c>
      <c r="BA46" s="355" t="s">
        <v>1343</v>
      </c>
      <c r="BB46" s="355" t="s">
        <v>1343</v>
      </c>
      <c r="BC46" s="355" t="s">
        <v>1343</v>
      </c>
      <c r="BD46" s="355" t="s">
        <v>1343</v>
      </c>
      <c r="BE46" s="355" t="s">
        <v>1343</v>
      </c>
      <c r="BF46" s="355" t="s">
        <v>1343</v>
      </c>
      <c r="BG46" s="355" t="s">
        <v>1343</v>
      </c>
      <c r="BH46" s="355" t="s">
        <v>1343</v>
      </c>
      <c r="BI46" s="355" t="s">
        <v>1343</v>
      </c>
      <c r="BJ46" s="355" t="s">
        <v>1343</v>
      </c>
      <c r="BK46" s="355" t="s">
        <v>1343</v>
      </c>
      <c r="BL46" s="355" t="s">
        <v>1343</v>
      </c>
      <c r="BM46" s="355" t="s">
        <v>1343</v>
      </c>
      <c r="BN46" s="355" t="s">
        <v>1343</v>
      </c>
      <c r="BO46" s="355" t="s">
        <v>1343</v>
      </c>
      <c r="BP46" s="355" t="s">
        <v>1343</v>
      </c>
      <c r="BQ46" s="355" t="s">
        <v>1343</v>
      </c>
      <c r="BR46" s="355" t="s">
        <v>1343</v>
      </c>
      <c r="BS46" s="355" t="s">
        <v>1343</v>
      </c>
      <c r="BT46" s="355" t="s">
        <v>1343</v>
      </c>
      <c r="BU46" s="355" t="s">
        <v>1343</v>
      </c>
      <c r="BV46" s="355" t="s">
        <v>1343</v>
      </c>
    </row>
    <row r="47" spans="1:74" ht="11.1" customHeight="1" x14ac:dyDescent="0.2">
      <c r="A47" s="267" t="s">
        <v>1265</v>
      </c>
      <c r="B47" s="554" t="s">
        <v>1082</v>
      </c>
      <c r="C47" s="386">
        <v>40.839361996000001</v>
      </c>
      <c r="D47" s="386">
        <v>38.940957765999997</v>
      </c>
      <c r="E47" s="386">
        <v>36.851292890000003</v>
      </c>
      <c r="F47" s="386">
        <v>35.451986847999997</v>
      </c>
      <c r="G47" s="386">
        <v>36.813255292999997</v>
      </c>
      <c r="H47" s="386">
        <v>40.289334732999997</v>
      </c>
      <c r="I47" s="386">
        <v>43.685999770999999</v>
      </c>
      <c r="J47" s="386">
        <v>46.137057057</v>
      </c>
      <c r="K47" s="386">
        <v>47.680068298000002</v>
      </c>
      <c r="L47" s="386">
        <v>48.731543330999997</v>
      </c>
      <c r="M47" s="386">
        <v>49.298577451</v>
      </c>
      <c r="N47" s="386">
        <v>49.619331901000002</v>
      </c>
      <c r="O47" s="386">
        <v>49.838431053999997</v>
      </c>
      <c r="P47" s="386">
        <v>50.477892517000001</v>
      </c>
      <c r="Q47" s="386">
        <v>52.158775929999997</v>
      </c>
      <c r="R47" s="386">
        <v>55.227859311000003</v>
      </c>
      <c r="S47" s="386">
        <v>59.564447825999999</v>
      </c>
      <c r="T47" s="386">
        <v>64.062290008000005</v>
      </c>
      <c r="U47" s="386">
        <v>66.848547319000005</v>
      </c>
      <c r="V47" s="386">
        <v>67.712903531999999</v>
      </c>
      <c r="W47" s="386">
        <v>66.466935660000004</v>
      </c>
      <c r="X47" s="386">
        <v>66.186036122999994</v>
      </c>
      <c r="Y47" s="386">
        <v>62.591170269000003</v>
      </c>
      <c r="Z47" s="386">
        <v>58.823825476000003</v>
      </c>
      <c r="AA47" s="386">
        <v>55.989942167000002</v>
      </c>
      <c r="AB47" s="386">
        <v>52.870237529999997</v>
      </c>
      <c r="AC47" s="386">
        <v>52.242028859000001</v>
      </c>
      <c r="AD47" s="386">
        <v>52.714619755999998</v>
      </c>
      <c r="AE47" s="386">
        <v>56.185917111999998</v>
      </c>
      <c r="AF47" s="386">
        <v>58.532626415000003</v>
      </c>
      <c r="AG47" s="386">
        <v>61.724370198999999</v>
      </c>
      <c r="AH47" s="386">
        <v>63.306594001999997</v>
      </c>
      <c r="AI47" s="386">
        <v>63.564395285000003</v>
      </c>
      <c r="AJ47" s="386">
        <v>61.857300733999999</v>
      </c>
      <c r="AK47" s="386">
        <v>59.189412070000003</v>
      </c>
      <c r="AL47" s="386">
        <v>56.232512599000003</v>
      </c>
      <c r="AM47" s="386">
        <v>53.622351913000003</v>
      </c>
      <c r="AN47" s="386">
        <v>52.168121276999997</v>
      </c>
      <c r="AO47" s="386">
        <v>52.527955603999999</v>
      </c>
      <c r="AP47" s="386">
        <v>54.822146300999997</v>
      </c>
      <c r="AQ47" s="386">
        <v>57.700135809000002</v>
      </c>
      <c r="AR47" s="386">
        <v>60.104638819999998</v>
      </c>
      <c r="AS47" s="386">
        <v>61.374262233000003</v>
      </c>
      <c r="AT47" s="386">
        <v>60.733466106999998</v>
      </c>
      <c r="AU47" s="386">
        <v>59.999868509000002</v>
      </c>
      <c r="AV47" s="386">
        <v>59.040295385999997</v>
      </c>
      <c r="AW47" s="386">
        <v>57.794511309000001</v>
      </c>
      <c r="AX47" s="386">
        <v>56.394647829</v>
      </c>
      <c r="AY47" s="355" t="s">
        <v>1343</v>
      </c>
      <c r="AZ47" s="355" t="s">
        <v>1343</v>
      </c>
      <c r="BA47" s="355" t="s">
        <v>1343</v>
      </c>
      <c r="BB47" s="355" t="s">
        <v>1343</v>
      </c>
      <c r="BC47" s="355" t="s">
        <v>1343</v>
      </c>
      <c r="BD47" s="355" t="s">
        <v>1343</v>
      </c>
      <c r="BE47" s="355" t="s">
        <v>1343</v>
      </c>
      <c r="BF47" s="355" t="s">
        <v>1343</v>
      </c>
      <c r="BG47" s="355" t="s">
        <v>1343</v>
      </c>
      <c r="BH47" s="355" t="s">
        <v>1343</v>
      </c>
      <c r="BI47" s="355" t="s">
        <v>1343</v>
      </c>
      <c r="BJ47" s="355" t="s">
        <v>1343</v>
      </c>
      <c r="BK47" s="355" t="s">
        <v>1343</v>
      </c>
      <c r="BL47" s="355" t="s">
        <v>1343</v>
      </c>
      <c r="BM47" s="355" t="s">
        <v>1343</v>
      </c>
      <c r="BN47" s="355" t="s">
        <v>1343</v>
      </c>
      <c r="BO47" s="355" t="s">
        <v>1343</v>
      </c>
      <c r="BP47" s="355" t="s">
        <v>1343</v>
      </c>
      <c r="BQ47" s="355" t="s">
        <v>1343</v>
      </c>
      <c r="BR47" s="355" t="s">
        <v>1343</v>
      </c>
      <c r="BS47" s="355" t="s">
        <v>1343</v>
      </c>
      <c r="BT47" s="355" t="s">
        <v>1343</v>
      </c>
      <c r="BU47" s="355" t="s">
        <v>1343</v>
      </c>
      <c r="BV47" s="355" t="s">
        <v>1343</v>
      </c>
    </row>
    <row r="48" spans="1:74" ht="11.1" customHeight="1" x14ac:dyDescent="0.2">
      <c r="A48" s="267" t="s">
        <v>1266</v>
      </c>
      <c r="B48" s="554" t="s">
        <v>1084</v>
      </c>
      <c r="C48" s="386">
        <v>61.533984416000003</v>
      </c>
      <c r="D48" s="386">
        <v>63.529800162000001</v>
      </c>
      <c r="E48" s="386">
        <v>67.092260792000005</v>
      </c>
      <c r="F48" s="386">
        <v>70.887462647999996</v>
      </c>
      <c r="G48" s="386">
        <v>74.204860590999999</v>
      </c>
      <c r="H48" s="386">
        <v>77.842077653000004</v>
      </c>
      <c r="I48" s="386">
        <v>80.483353519000005</v>
      </c>
      <c r="J48" s="386">
        <v>81.355812911000001</v>
      </c>
      <c r="K48" s="386">
        <v>79.833580072999993</v>
      </c>
      <c r="L48" s="386">
        <v>77.909620403000005</v>
      </c>
      <c r="M48" s="386">
        <v>77.125611222000003</v>
      </c>
      <c r="N48" s="386">
        <v>77.869286751000004</v>
      </c>
      <c r="O48" s="386">
        <v>79.509227038999995</v>
      </c>
      <c r="P48" s="386">
        <v>81.820534645999999</v>
      </c>
      <c r="Q48" s="386">
        <v>84.542959353000001</v>
      </c>
      <c r="R48" s="386">
        <v>87.781703596</v>
      </c>
      <c r="S48" s="386">
        <v>89.380934107000002</v>
      </c>
      <c r="T48" s="386">
        <v>88.496607311999995</v>
      </c>
      <c r="U48" s="386">
        <v>85.791719170999997</v>
      </c>
      <c r="V48" s="386">
        <v>80.803908953000004</v>
      </c>
      <c r="W48" s="386">
        <v>74.921029392999998</v>
      </c>
      <c r="X48" s="386">
        <v>67.824391310999999</v>
      </c>
      <c r="Y48" s="386">
        <v>64.735735672000004</v>
      </c>
      <c r="Z48" s="386">
        <v>60.524506461999998</v>
      </c>
      <c r="AA48" s="386">
        <v>66.409058337999994</v>
      </c>
      <c r="AB48" s="386">
        <v>70.380295146999998</v>
      </c>
      <c r="AC48" s="386">
        <v>74.202197518999995</v>
      </c>
      <c r="AD48" s="386">
        <v>80.524583886000002</v>
      </c>
      <c r="AE48" s="386">
        <v>82.622303458000005</v>
      </c>
      <c r="AF48" s="386">
        <v>87.914702754000004</v>
      </c>
      <c r="AG48" s="386">
        <v>87.042078580999998</v>
      </c>
      <c r="AH48" s="386">
        <v>83.954677711000002</v>
      </c>
      <c r="AI48" s="386">
        <v>79.293759014000003</v>
      </c>
      <c r="AJ48" s="386">
        <v>76.693996341000002</v>
      </c>
      <c r="AK48" s="386">
        <v>76.449595602000002</v>
      </c>
      <c r="AL48" s="386">
        <v>75.986993929999997</v>
      </c>
      <c r="AM48" s="386">
        <v>74.281602520000007</v>
      </c>
      <c r="AN48" s="386">
        <v>72.995954381000004</v>
      </c>
      <c r="AO48" s="386">
        <v>73.585410414999998</v>
      </c>
      <c r="AP48" s="386">
        <v>75.716288483</v>
      </c>
      <c r="AQ48" s="386">
        <v>77.258098803999999</v>
      </c>
      <c r="AR48" s="386">
        <v>76.995803281999997</v>
      </c>
      <c r="AS48" s="386">
        <v>76.076808473</v>
      </c>
      <c r="AT48" s="386">
        <v>75.895240157000003</v>
      </c>
      <c r="AU48" s="386">
        <v>75.833851346000003</v>
      </c>
      <c r="AV48" s="386">
        <v>75.756380832000005</v>
      </c>
      <c r="AW48" s="386">
        <v>75.590543537000002</v>
      </c>
      <c r="AX48" s="386">
        <v>75.327436831</v>
      </c>
      <c r="AY48" s="355" t="s">
        <v>1343</v>
      </c>
      <c r="AZ48" s="355" t="s">
        <v>1343</v>
      </c>
      <c r="BA48" s="355" t="s">
        <v>1343</v>
      </c>
      <c r="BB48" s="355" t="s">
        <v>1343</v>
      </c>
      <c r="BC48" s="355" t="s">
        <v>1343</v>
      </c>
      <c r="BD48" s="355" t="s">
        <v>1343</v>
      </c>
      <c r="BE48" s="355" t="s">
        <v>1343</v>
      </c>
      <c r="BF48" s="355" t="s">
        <v>1343</v>
      </c>
      <c r="BG48" s="355" t="s">
        <v>1343</v>
      </c>
      <c r="BH48" s="355" t="s">
        <v>1343</v>
      </c>
      <c r="BI48" s="355" t="s">
        <v>1343</v>
      </c>
      <c r="BJ48" s="355" t="s">
        <v>1343</v>
      </c>
      <c r="BK48" s="355" t="s">
        <v>1343</v>
      </c>
      <c r="BL48" s="355" t="s">
        <v>1343</v>
      </c>
      <c r="BM48" s="355" t="s">
        <v>1343</v>
      </c>
      <c r="BN48" s="355" t="s">
        <v>1343</v>
      </c>
      <c r="BO48" s="355" t="s">
        <v>1343</v>
      </c>
      <c r="BP48" s="355" t="s">
        <v>1343</v>
      </c>
      <c r="BQ48" s="355" t="s">
        <v>1343</v>
      </c>
      <c r="BR48" s="355" t="s">
        <v>1343</v>
      </c>
      <c r="BS48" s="355" t="s">
        <v>1343</v>
      </c>
      <c r="BT48" s="355" t="s">
        <v>1343</v>
      </c>
      <c r="BU48" s="355" t="s">
        <v>1343</v>
      </c>
      <c r="BV48" s="355" t="s">
        <v>1343</v>
      </c>
    </row>
    <row r="49" spans="1:74" ht="11.1" customHeight="1" x14ac:dyDescent="0.2">
      <c r="A49" s="267" t="s">
        <v>1267</v>
      </c>
      <c r="B49" s="554" t="s">
        <v>1086</v>
      </c>
      <c r="C49" s="386">
        <v>0.75421422124000004</v>
      </c>
      <c r="D49" s="386">
        <v>0.68271682257999999</v>
      </c>
      <c r="E49" s="386">
        <v>0.60930671695000005</v>
      </c>
      <c r="F49" s="386">
        <v>0.59129204282000003</v>
      </c>
      <c r="G49" s="386">
        <v>0.62710839976999999</v>
      </c>
      <c r="H49" s="386">
        <v>0.63761535915000001</v>
      </c>
      <c r="I49" s="386">
        <v>0.61094407882000001</v>
      </c>
      <c r="J49" s="386">
        <v>0.57958550699</v>
      </c>
      <c r="K49" s="386">
        <v>0.57244899353000001</v>
      </c>
      <c r="L49" s="386">
        <v>0.58963732423000004</v>
      </c>
      <c r="M49" s="386">
        <v>0.58113225117</v>
      </c>
      <c r="N49" s="386">
        <v>0.55106219349999996</v>
      </c>
      <c r="O49" s="386">
        <v>0.51898306584999998</v>
      </c>
      <c r="P49" s="386">
        <v>0.51759849723999996</v>
      </c>
      <c r="Q49" s="386">
        <v>0.52404152916000002</v>
      </c>
      <c r="R49" s="386">
        <v>0.50741966266000005</v>
      </c>
      <c r="S49" s="386">
        <v>0.47786275657999999</v>
      </c>
      <c r="T49" s="386">
        <v>0.45837253489000002</v>
      </c>
      <c r="U49" s="386">
        <v>0.45747927191999999</v>
      </c>
      <c r="V49" s="386">
        <v>0.48487803014999997</v>
      </c>
      <c r="W49" s="386">
        <v>0.49945929698000002</v>
      </c>
      <c r="X49" s="386">
        <v>0.50785447913000004</v>
      </c>
      <c r="Y49" s="386">
        <v>0.43756458431</v>
      </c>
      <c r="Z49" s="386">
        <v>0.42139313707999998</v>
      </c>
      <c r="AA49" s="386">
        <v>0.34321028564</v>
      </c>
      <c r="AB49" s="386">
        <v>0.28765868072</v>
      </c>
      <c r="AC49" s="386">
        <v>0.22776598281999999</v>
      </c>
      <c r="AD49" s="386">
        <v>0.14291646383000001</v>
      </c>
      <c r="AE49" s="386">
        <v>0.16252509909000001</v>
      </c>
      <c r="AF49" s="386">
        <v>0.18706049059999999</v>
      </c>
      <c r="AG49" s="386">
        <v>0.30688865379000002</v>
      </c>
      <c r="AH49" s="386">
        <v>0.38552755781999998</v>
      </c>
      <c r="AI49" s="386">
        <v>0.42843174172999998</v>
      </c>
      <c r="AJ49" s="386">
        <v>0.43329613412000001</v>
      </c>
      <c r="AK49" s="386">
        <v>0.42569352434000002</v>
      </c>
      <c r="AL49" s="386">
        <v>0.41093691055999998</v>
      </c>
      <c r="AM49" s="386">
        <v>0.37535789102</v>
      </c>
      <c r="AN49" s="386">
        <v>0.32554988778999999</v>
      </c>
      <c r="AO49" s="386">
        <v>0.30360283532999999</v>
      </c>
      <c r="AP49" s="386">
        <v>0.3257003315</v>
      </c>
      <c r="AQ49" s="386">
        <v>0.37411336575999998</v>
      </c>
      <c r="AR49" s="386">
        <v>0.4219609245</v>
      </c>
      <c r="AS49" s="386">
        <v>0.45775474225000001</v>
      </c>
      <c r="AT49" s="386">
        <v>0.45936223092</v>
      </c>
      <c r="AU49" s="386">
        <v>0.45874932616000003</v>
      </c>
      <c r="AV49" s="386">
        <v>0.45325353772999999</v>
      </c>
      <c r="AW49" s="386">
        <v>0.44221855728999998</v>
      </c>
      <c r="AX49" s="386">
        <v>0.42678838419999998</v>
      </c>
      <c r="AY49" s="355" t="s">
        <v>1343</v>
      </c>
      <c r="AZ49" s="355" t="s">
        <v>1343</v>
      </c>
      <c r="BA49" s="355" t="s">
        <v>1343</v>
      </c>
      <c r="BB49" s="355" t="s">
        <v>1343</v>
      </c>
      <c r="BC49" s="355" t="s">
        <v>1343</v>
      </c>
      <c r="BD49" s="355" t="s">
        <v>1343</v>
      </c>
      <c r="BE49" s="355" t="s">
        <v>1343</v>
      </c>
      <c r="BF49" s="355" t="s">
        <v>1343</v>
      </c>
      <c r="BG49" s="355" t="s">
        <v>1343</v>
      </c>
      <c r="BH49" s="355" t="s">
        <v>1343</v>
      </c>
      <c r="BI49" s="355" t="s">
        <v>1343</v>
      </c>
      <c r="BJ49" s="355" t="s">
        <v>1343</v>
      </c>
      <c r="BK49" s="355" t="s">
        <v>1343</v>
      </c>
      <c r="BL49" s="355" t="s">
        <v>1343</v>
      </c>
      <c r="BM49" s="355" t="s">
        <v>1343</v>
      </c>
      <c r="BN49" s="355" t="s">
        <v>1343</v>
      </c>
      <c r="BO49" s="355" t="s">
        <v>1343</v>
      </c>
      <c r="BP49" s="355" t="s">
        <v>1343</v>
      </c>
      <c r="BQ49" s="355" t="s">
        <v>1343</v>
      </c>
      <c r="BR49" s="355" t="s">
        <v>1343</v>
      </c>
      <c r="BS49" s="355" t="s">
        <v>1343</v>
      </c>
      <c r="BT49" s="355" t="s">
        <v>1343</v>
      </c>
      <c r="BU49" s="355" t="s">
        <v>1343</v>
      </c>
      <c r="BV49" s="355" t="s">
        <v>1343</v>
      </c>
    </row>
    <row r="50" spans="1:74" ht="11.1" customHeight="1" x14ac:dyDescent="0.2">
      <c r="A50" s="267" t="s">
        <v>1268</v>
      </c>
      <c r="B50" s="554" t="s">
        <v>1088</v>
      </c>
      <c r="C50" s="386">
        <v>389.08632475000002</v>
      </c>
      <c r="D50" s="386">
        <v>392.04165017000003</v>
      </c>
      <c r="E50" s="386">
        <v>395.67058104</v>
      </c>
      <c r="F50" s="386">
        <v>402.28860745999998</v>
      </c>
      <c r="G50" s="386">
        <v>412.02770759999999</v>
      </c>
      <c r="H50" s="386">
        <v>422.32222023999998</v>
      </c>
      <c r="I50" s="386">
        <v>430.24385629</v>
      </c>
      <c r="J50" s="386">
        <v>436.00871577999999</v>
      </c>
      <c r="K50" s="386">
        <v>439.32011396000001</v>
      </c>
      <c r="L50" s="386">
        <v>440.74245761999998</v>
      </c>
      <c r="M50" s="386">
        <v>441.41622814999999</v>
      </c>
      <c r="N50" s="386">
        <v>441.80616738999998</v>
      </c>
      <c r="O50" s="386">
        <v>440.58571499999999</v>
      </c>
      <c r="P50" s="386">
        <v>439.00702934999998</v>
      </c>
      <c r="Q50" s="386">
        <v>436.76069925000002</v>
      </c>
      <c r="R50" s="386">
        <v>435.46737653999998</v>
      </c>
      <c r="S50" s="386">
        <v>437.47160208999998</v>
      </c>
      <c r="T50" s="386">
        <v>441.95844098999999</v>
      </c>
      <c r="U50" s="386">
        <v>447.50880834999998</v>
      </c>
      <c r="V50" s="386">
        <v>450.28231352</v>
      </c>
      <c r="W50" s="386">
        <v>449.24662676000003</v>
      </c>
      <c r="X50" s="386">
        <v>450.03796978000003</v>
      </c>
      <c r="Y50" s="386">
        <v>445.09959809999998</v>
      </c>
      <c r="Z50" s="386">
        <v>443.55021900000003</v>
      </c>
      <c r="AA50" s="386">
        <v>446.25098606</v>
      </c>
      <c r="AB50" s="386">
        <v>449.97064524000001</v>
      </c>
      <c r="AC50" s="386">
        <v>453.77646958000003</v>
      </c>
      <c r="AD50" s="386">
        <v>459.47873370999997</v>
      </c>
      <c r="AE50" s="386">
        <v>461.51459347999997</v>
      </c>
      <c r="AF50" s="386">
        <v>469.41330424</v>
      </c>
      <c r="AG50" s="386">
        <v>464.55086868000001</v>
      </c>
      <c r="AH50" s="386">
        <v>459.59867220000001</v>
      </c>
      <c r="AI50" s="386">
        <v>449.50412258</v>
      </c>
      <c r="AJ50" s="386">
        <v>439.02646322999999</v>
      </c>
      <c r="AK50" s="386">
        <v>432.53053805000002</v>
      </c>
      <c r="AL50" s="386">
        <v>432.09465456999999</v>
      </c>
      <c r="AM50" s="386">
        <v>433.95190428000001</v>
      </c>
      <c r="AN50" s="386">
        <v>437.38334744999997</v>
      </c>
      <c r="AO50" s="386">
        <v>440.50420937000001</v>
      </c>
      <c r="AP50" s="386">
        <v>444.32079105000003</v>
      </c>
      <c r="AQ50" s="386">
        <v>449.11037447000001</v>
      </c>
      <c r="AR50" s="386">
        <v>449.13901227999997</v>
      </c>
      <c r="AS50" s="386">
        <v>446.48569891</v>
      </c>
      <c r="AT50" s="386">
        <v>445.03541438000002</v>
      </c>
      <c r="AU50" s="386">
        <v>444.22995795000003</v>
      </c>
      <c r="AV50" s="386">
        <v>443.40507422000002</v>
      </c>
      <c r="AW50" s="386">
        <v>442.62066974999999</v>
      </c>
      <c r="AX50" s="386">
        <v>442.30657208999997</v>
      </c>
      <c r="AY50" s="355" t="s">
        <v>1343</v>
      </c>
      <c r="AZ50" s="355" t="s">
        <v>1343</v>
      </c>
      <c r="BA50" s="355" t="s">
        <v>1343</v>
      </c>
      <c r="BB50" s="355" t="s">
        <v>1343</v>
      </c>
      <c r="BC50" s="355" t="s">
        <v>1343</v>
      </c>
      <c r="BD50" s="355" t="s">
        <v>1343</v>
      </c>
      <c r="BE50" s="355" t="s">
        <v>1343</v>
      </c>
      <c r="BF50" s="355" t="s">
        <v>1343</v>
      </c>
      <c r="BG50" s="355" t="s">
        <v>1343</v>
      </c>
      <c r="BH50" s="355" t="s">
        <v>1343</v>
      </c>
      <c r="BI50" s="355" t="s">
        <v>1343</v>
      </c>
      <c r="BJ50" s="355" t="s">
        <v>1343</v>
      </c>
      <c r="BK50" s="355" t="s">
        <v>1343</v>
      </c>
      <c r="BL50" s="355" t="s">
        <v>1343</v>
      </c>
      <c r="BM50" s="355" t="s">
        <v>1343</v>
      </c>
      <c r="BN50" s="355" t="s">
        <v>1343</v>
      </c>
      <c r="BO50" s="355" t="s">
        <v>1343</v>
      </c>
      <c r="BP50" s="355" t="s">
        <v>1343</v>
      </c>
      <c r="BQ50" s="355" t="s">
        <v>1343</v>
      </c>
      <c r="BR50" s="355" t="s">
        <v>1343</v>
      </c>
      <c r="BS50" s="355" t="s">
        <v>1343</v>
      </c>
      <c r="BT50" s="355" t="s">
        <v>1343</v>
      </c>
      <c r="BU50" s="355" t="s">
        <v>1343</v>
      </c>
      <c r="BV50" s="355" t="s">
        <v>1343</v>
      </c>
    </row>
    <row r="51" spans="1:74" ht="11.1" customHeight="1" x14ac:dyDescent="0.2">
      <c r="A51" s="267" t="s">
        <v>1269</v>
      </c>
      <c r="B51" s="554" t="s">
        <v>1565</v>
      </c>
      <c r="C51" s="386">
        <v>68.164420385</v>
      </c>
      <c r="D51" s="386">
        <v>69.296073417000002</v>
      </c>
      <c r="E51" s="386">
        <v>70.260329775000002</v>
      </c>
      <c r="F51" s="386">
        <v>71.789698482000006</v>
      </c>
      <c r="G51" s="386">
        <v>73.769868240999998</v>
      </c>
      <c r="H51" s="386">
        <v>75.553223260999999</v>
      </c>
      <c r="I51" s="386">
        <v>77.295628789999995</v>
      </c>
      <c r="J51" s="386">
        <v>78.625230287999997</v>
      </c>
      <c r="K51" s="386">
        <v>78.640148632999995</v>
      </c>
      <c r="L51" s="386">
        <v>77.741158111999994</v>
      </c>
      <c r="M51" s="386">
        <v>77.042313550000003</v>
      </c>
      <c r="N51" s="386">
        <v>77.156855356999998</v>
      </c>
      <c r="O51" s="386">
        <v>77.634526354000002</v>
      </c>
      <c r="P51" s="386">
        <v>78.093024389000007</v>
      </c>
      <c r="Q51" s="386">
        <v>78.659189796999996</v>
      </c>
      <c r="R51" s="386">
        <v>79.833588727000006</v>
      </c>
      <c r="S51" s="386">
        <v>81.980307439000001</v>
      </c>
      <c r="T51" s="386">
        <v>84.286592463000005</v>
      </c>
      <c r="U51" s="386">
        <v>85.789090600999998</v>
      </c>
      <c r="V51" s="386">
        <v>86.037646443</v>
      </c>
      <c r="W51" s="386">
        <v>84.693855847999998</v>
      </c>
      <c r="X51" s="386">
        <v>83.567441927000004</v>
      </c>
      <c r="Y51" s="386">
        <v>80.722953560999997</v>
      </c>
      <c r="Z51" s="386">
        <v>79.207161104999997</v>
      </c>
      <c r="AA51" s="386">
        <v>79.616253641</v>
      </c>
      <c r="AB51" s="386">
        <v>78.961099727999994</v>
      </c>
      <c r="AC51" s="386">
        <v>77.609870924999996</v>
      </c>
      <c r="AD51" s="386">
        <v>76.778524653000005</v>
      </c>
      <c r="AE51" s="386">
        <v>78.326169547999996</v>
      </c>
      <c r="AF51" s="386">
        <v>80.584408127000003</v>
      </c>
      <c r="AG51" s="386">
        <v>84.702004686999999</v>
      </c>
      <c r="AH51" s="386">
        <v>87.086301311</v>
      </c>
      <c r="AI51" s="386">
        <v>88.222261681000006</v>
      </c>
      <c r="AJ51" s="386">
        <v>88.255676766999997</v>
      </c>
      <c r="AK51" s="386">
        <v>87.592440960999994</v>
      </c>
      <c r="AL51" s="386">
        <v>85.559257927999994</v>
      </c>
      <c r="AM51" s="386">
        <v>82.215100366000001</v>
      </c>
      <c r="AN51" s="386">
        <v>78.537556101000007</v>
      </c>
      <c r="AO51" s="386">
        <v>76.343343812000001</v>
      </c>
      <c r="AP51" s="386">
        <v>75.769251294</v>
      </c>
      <c r="AQ51" s="386">
        <v>76.998571123999994</v>
      </c>
      <c r="AR51" s="386">
        <v>79.000254853000001</v>
      </c>
      <c r="AS51" s="386">
        <v>80.794143669999997</v>
      </c>
      <c r="AT51" s="386">
        <v>81.461219209000006</v>
      </c>
      <c r="AU51" s="386">
        <v>82.037883653999998</v>
      </c>
      <c r="AV51" s="386">
        <v>82.423367562999999</v>
      </c>
      <c r="AW51" s="386">
        <v>82.610325126999996</v>
      </c>
      <c r="AX51" s="386">
        <v>82.584697891000005</v>
      </c>
      <c r="AY51" s="355" t="s">
        <v>1343</v>
      </c>
      <c r="AZ51" s="355" t="s">
        <v>1343</v>
      </c>
      <c r="BA51" s="355" t="s">
        <v>1343</v>
      </c>
      <c r="BB51" s="355" t="s">
        <v>1343</v>
      </c>
      <c r="BC51" s="355" t="s">
        <v>1343</v>
      </c>
      <c r="BD51" s="355" t="s">
        <v>1343</v>
      </c>
      <c r="BE51" s="355" t="s">
        <v>1343</v>
      </c>
      <c r="BF51" s="355" t="s">
        <v>1343</v>
      </c>
      <c r="BG51" s="355" t="s">
        <v>1343</v>
      </c>
      <c r="BH51" s="355" t="s">
        <v>1343</v>
      </c>
      <c r="BI51" s="355" t="s">
        <v>1343</v>
      </c>
      <c r="BJ51" s="355" t="s">
        <v>1343</v>
      </c>
      <c r="BK51" s="355" t="s">
        <v>1343</v>
      </c>
      <c r="BL51" s="355" t="s">
        <v>1343</v>
      </c>
      <c r="BM51" s="355" t="s">
        <v>1343</v>
      </c>
      <c r="BN51" s="355" t="s">
        <v>1343</v>
      </c>
      <c r="BO51" s="355" t="s">
        <v>1343</v>
      </c>
      <c r="BP51" s="355" t="s">
        <v>1343</v>
      </c>
      <c r="BQ51" s="355" t="s">
        <v>1343</v>
      </c>
      <c r="BR51" s="355" t="s">
        <v>1343</v>
      </c>
      <c r="BS51" s="355" t="s">
        <v>1343</v>
      </c>
      <c r="BT51" s="355" t="s">
        <v>1343</v>
      </c>
      <c r="BU51" s="355" t="s">
        <v>1343</v>
      </c>
      <c r="BV51" s="355" t="s">
        <v>1343</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353"/>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1270</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353"/>
      <c r="AZ53" s="353"/>
      <c r="BA53" s="353"/>
      <c r="BB53" s="353"/>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1271</v>
      </c>
      <c r="B54" s="554" t="s">
        <v>1080</v>
      </c>
      <c r="C54" s="468">
        <v>0.20318385744</v>
      </c>
      <c r="D54" s="468">
        <v>0.21382564372000001</v>
      </c>
      <c r="E54" s="468">
        <v>0.20472518014999999</v>
      </c>
      <c r="F54" s="468">
        <v>0.19406911144</v>
      </c>
      <c r="G54" s="468">
        <v>0.19761322366</v>
      </c>
      <c r="H54" s="468">
        <v>0.20228076729</v>
      </c>
      <c r="I54" s="468">
        <v>0.20183270916000001</v>
      </c>
      <c r="J54" s="468">
        <v>0.20307340510999999</v>
      </c>
      <c r="K54" s="468">
        <v>0.21638010316</v>
      </c>
      <c r="L54" s="468">
        <v>0.24046651019000001</v>
      </c>
      <c r="M54" s="468">
        <v>0.25710837821999999</v>
      </c>
      <c r="N54" s="468">
        <v>0.24319488304</v>
      </c>
      <c r="O54" s="468">
        <v>0.25236262742999999</v>
      </c>
      <c r="P54" s="468">
        <v>0.25990309712999998</v>
      </c>
      <c r="Q54" s="468">
        <v>0.25972856564000002</v>
      </c>
      <c r="R54" s="468">
        <v>0.26074801928000002</v>
      </c>
      <c r="S54" s="468">
        <v>0.25675663302000001</v>
      </c>
      <c r="T54" s="468">
        <v>0.25013498264</v>
      </c>
      <c r="U54" s="468">
        <v>0.26230560694999999</v>
      </c>
      <c r="V54" s="468">
        <v>0.27552724385999999</v>
      </c>
      <c r="W54" s="468">
        <v>0.27436599268</v>
      </c>
      <c r="X54" s="468">
        <v>0.30816338674999999</v>
      </c>
      <c r="Y54" s="468">
        <v>0.30439049142000002</v>
      </c>
      <c r="Z54" s="468">
        <v>0.30291944655000003</v>
      </c>
      <c r="AA54" s="468">
        <v>0.29619934429</v>
      </c>
      <c r="AB54" s="468">
        <v>0.29118009552000002</v>
      </c>
      <c r="AC54" s="468">
        <v>0.29205675759999999</v>
      </c>
      <c r="AD54" s="468">
        <v>0.28016203250999999</v>
      </c>
      <c r="AE54" s="468">
        <v>0.29311248279000002</v>
      </c>
      <c r="AF54" s="468">
        <v>0.33950034135000001</v>
      </c>
      <c r="AG54" s="468">
        <v>0.37032109672000002</v>
      </c>
      <c r="AH54" s="468">
        <v>0.41527837410000001</v>
      </c>
      <c r="AI54" s="468">
        <v>0.40112852604999999</v>
      </c>
      <c r="AJ54" s="468">
        <v>0.41783695087</v>
      </c>
      <c r="AK54" s="468">
        <v>0.44215156064</v>
      </c>
      <c r="AL54" s="468">
        <v>0.44441238027000002</v>
      </c>
      <c r="AM54" s="468">
        <v>0.44043759459999998</v>
      </c>
      <c r="AN54" s="468">
        <v>0.44747913145000001</v>
      </c>
      <c r="AO54" s="468">
        <v>0.44722543377000001</v>
      </c>
      <c r="AP54" s="468">
        <v>0.43698730568999999</v>
      </c>
      <c r="AQ54" s="468">
        <v>0.44413587359000001</v>
      </c>
      <c r="AR54" s="468">
        <v>0.42774478335999999</v>
      </c>
      <c r="AS54" s="468">
        <v>0.44316443658999999</v>
      </c>
      <c r="AT54" s="468">
        <v>0.43835914636000001</v>
      </c>
      <c r="AU54" s="468">
        <v>0.44503357698000001</v>
      </c>
      <c r="AV54" s="468">
        <v>0.42697580979999999</v>
      </c>
      <c r="AW54" s="468">
        <v>0.40992188552999997</v>
      </c>
      <c r="AX54" s="468">
        <v>0.40491883394</v>
      </c>
      <c r="AY54" s="355" t="s">
        <v>1343</v>
      </c>
      <c r="AZ54" s="355" t="s">
        <v>1343</v>
      </c>
      <c r="BA54" s="355" t="s">
        <v>1343</v>
      </c>
      <c r="BB54" s="355" t="s">
        <v>1343</v>
      </c>
      <c r="BC54" s="355" t="s">
        <v>1343</v>
      </c>
      <c r="BD54" s="355" t="s">
        <v>1343</v>
      </c>
      <c r="BE54" s="355" t="s">
        <v>1343</v>
      </c>
      <c r="BF54" s="355" t="s">
        <v>1343</v>
      </c>
      <c r="BG54" s="355" t="s">
        <v>1343</v>
      </c>
      <c r="BH54" s="355" t="s">
        <v>1343</v>
      </c>
      <c r="BI54" s="355" t="s">
        <v>1343</v>
      </c>
      <c r="BJ54" s="355" t="s">
        <v>1343</v>
      </c>
      <c r="BK54" s="355" t="s">
        <v>1343</v>
      </c>
      <c r="BL54" s="355" t="s">
        <v>1343</v>
      </c>
      <c r="BM54" s="355" t="s">
        <v>1343</v>
      </c>
      <c r="BN54" s="355" t="s">
        <v>1343</v>
      </c>
      <c r="BO54" s="355" t="s">
        <v>1343</v>
      </c>
      <c r="BP54" s="355" t="s">
        <v>1343</v>
      </c>
      <c r="BQ54" s="355" t="s">
        <v>1343</v>
      </c>
      <c r="BR54" s="355" t="s">
        <v>1343</v>
      </c>
      <c r="BS54" s="355" t="s">
        <v>1343</v>
      </c>
      <c r="BT54" s="355" t="s">
        <v>1343</v>
      </c>
      <c r="BU54" s="355" t="s">
        <v>1343</v>
      </c>
      <c r="BV54" s="355" t="s">
        <v>1343</v>
      </c>
    </row>
    <row r="55" spans="1:74" ht="11.1" customHeight="1" x14ac:dyDescent="0.2">
      <c r="A55" s="267" t="s">
        <v>1272</v>
      </c>
      <c r="B55" s="554" t="s">
        <v>1082</v>
      </c>
      <c r="C55" s="468">
        <v>1.6335744799</v>
      </c>
      <c r="D55" s="468">
        <v>1.4422576949999999</v>
      </c>
      <c r="E55" s="468">
        <v>1.3648626996</v>
      </c>
      <c r="F55" s="468">
        <v>1.0743026318</v>
      </c>
      <c r="G55" s="468">
        <v>1.0827428026999999</v>
      </c>
      <c r="H55" s="468">
        <v>1.1511238495</v>
      </c>
      <c r="I55" s="468">
        <v>1.1496315729</v>
      </c>
      <c r="J55" s="468">
        <v>1.2141330803999999</v>
      </c>
      <c r="K55" s="468">
        <v>1.2547386394</v>
      </c>
      <c r="L55" s="468">
        <v>1.2495267521</v>
      </c>
      <c r="M55" s="468">
        <v>1.2324644362999999</v>
      </c>
      <c r="N55" s="468">
        <v>1.2722905616</v>
      </c>
      <c r="O55" s="468">
        <v>1.2155714891</v>
      </c>
      <c r="P55" s="468">
        <v>1.2311681102000001</v>
      </c>
      <c r="Q55" s="468">
        <v>1.2721652666000001</v>
      </c>
      <c r="R55" s="468">
        <v>1.3470209587999999</v>
      </c>
      <c r="S55" s="468">
        <v>1.4527914103999999</v>
      </c>
      <c r="T55" s="468">
        <v>1.6015572501999999</v>
      </c>
      <c r="U55" s="468">
        <v>1.8067174951</v>
      </c>
      <c r="V55" s="468">
        <v>1.9346543866000001</v>
      </c>
      <c r="W55" s="468">
        <v>1.8990553046</v>
      </c>
      <c r="X55" s="468">
        <v>1.9466481213</v>
      </c>
      <c r="Y55" s="468">
        <v>1.9559740709</v>
      </c>
      <c r="Z55" s="468">
        <v>1.7825401659</v>
      </c>
      <c r="AA55" s="468">
        <v>1.6966649141000001</v>
      </c>
      <c r="AB55" s="468">
        <v>1.6521949227999999</v>
      </c>
      <c r="AC55" s="468">
        <v>1.5365302606</v>
      </c>
      <c r="AD55" s="468">
        <v>1.5504299928</v>
      </c>
      <c r="AE55" s="468">
        <v>1.6525269738999999</v>
      </c>
      <c r="AF55" s="468">
        <v>1.7215478357</v>
      </c>
      <c r="AG55" s="468">
        <v>1.8154226528999999</v>
      </c>
      <c r="AH55" s="468">
        <v>1.8087598286</v>
      </c>
      <c r="AI55" s="468">
        <v>1.8161255796</v>
      </c>
      <c r="AJ55" s="468">
        <v>1.7673514495</v>
      </c>
      <c r="AK55" s="468">
        <v>1.7408650609</v>
      </c>
      <c r="AL55" s="468">
        <v>1.6538974294</v>
      </c>
      <c r="AM55" s="468">
        <v>1.5320671975</v>
      </c>
      <c r="AN55" s="468">
        <v>1.4491144799</v>
      </c>
      <c r="AO55" s="468">
        <v>1.5007987316</v>
      </c>
      <c r="AP55" s="468">
        <v>1.6612771606000001</v>
      </c>
      <c r="AQ55" s="468">
        <v>1.7484889639000001</v>
      </c>
      <c r="AR55" s="468">
        <v>1.8213526915</v>
      </c>
      <c r="AS55" s="468">
        <v>1.9179456948</v>
      </c>
      <c r="AT55" s="468">
        <v>1.9591440680000001</v>
      </c>
      <c r="AU55" s="468">
        <v>1.9354796293000001</v>
      </c>
      <c r="AV55" s="468">
        <v>1.9680098462</v>
      </c>
      <c r="AW55" s="468">
        <v>1.9929141830999999</v>
      </c>
      <c r="AX55" s="468">
        <v>1.8798215943000001</v>
      </c>
      <c r="AY55" s="355" t="s">
        <v>1343</v>
      </c>
      <c r="AZ55" s="355" t="s">
        <v>1343</v>
      </c>
      <c r="BA55" s="355" t="s">
        <v>1343</v>
      </c>
      <c r="BB55" s="355" t="s">
        <v>1343</v>
      </c>
      <c r="BC55" s="355" t="s">
        <v>1343</v>
      </c>
      <c r="BD55" s="355" t="s">
        <v>1343</v>
      </c>
      <c r="BE55" s="355" t="s">
        <v>1343</v>
      </c>
      <c r="BF55" s="355" t="s">
        <v>1343</v>
      </c>
      <c r="BG55" s="355" t="s">
        <v>1343</v>
      </c>
      <c r="BH55" s="355" t="s">
        <v>1343</v>
      </c>
      <c r="BI55" s="355" t="s">
        <v>1343</v>
      </c>
      <c r="BJ55" s="355" t="s">
        <v>1343</v>
      </c>
      <c r="BK55" s="355" t="s">
        <v>1343</v>
      </c>
      <c r="BL55" s="355" t="s">
        <v>1343</v>
      </c>
      <c r="BM55" s="355" t="s">
        <v>1343</v>
      </c>
      <c r="BN55" s="355" t="s">
        <v>1343</v>
      </c>
      <c r="BO55" s="355" t="s">
        <v>1343</v>
      </c>
      <c r="BP55" s="355" t="s">
        <v>1343</v>
      </c>
      <c r="BQ55" s="355" t="s">
        <v>1343</v>
      </c>
      <c r="BR55" s="355" t="s">
        <v>1343</v>
      </c>
      <c r="BS55" s="355" t="s">
        <v>1343</v>
      </c>
      <c r="BT55" s="355" t="s">
        <v>1343</v>
      </c>
      <c r="BU55" s="355" t="s">
        <v>1343</v>
      </c>
      <c r="BV55" s="355" t="s">
        <v>1343</v>
      </c>
    </row>
    <row r="56" spans="1:74" ht="11.1" customHeight="1" x14ac:dyDescent="0.2">
      <c r="A56" s="267" t="s">
        <v>1273</v>
      </c>
      <c r="B56" s="554" t="s">
        <v>1084</v>
      </c>
      <c r="C56" s="468">
        <v>1.3984996458000001</v>
      </c>
      <c r="D56" s="468">
        <v>1.3516978758</v>
      </c>
      <c r="E56" s="468">
        <v>1.3155345252999999</v>
      </c>
      <c r="F56" s="468">
        <v>1.2436396956</v>
      </c>
      <c r="G56" s="468">
        <v>1.2164731244</v>
      </c>
      <c r="H56" s="468">
        <v>1.179425419</v>
      </c>
      <c r="I56" s="468">
        <v>1.1497621930999999</v>
      </c>
      <c r="J56" s="468">
        <v>1.1144631906</v>
      </c>
      <c r="K56" s="468">
        <v>1.0644477343000001</v>
      </c>
      <c r="L56" s="468">
        <v>0.99884128721999998</v>
      </c>
      <c r="M56" s="468">
        <v>1.014810674</v>
      </c>
      <c r="N56" s="468">
        <v>1.0245958783</v>
      </c>
      <c r="O56" s="468">
        <v>1.0461740399999999</v>
      </c>
      <c r="P56" s="468">
        <v>1.0765859821999999</v>
      </c>
      <c r="Q56" s="468">
        <v>1.0838840943000001</v>
      </c>
      <c r="R56" s="468">
        <v>1.1254064563999999</v>
      </c>
      <c r="S56" s="468">
        <v>1.1607913519999999</v>
      </c>
      <c r="T56" s="468">
        <v>1.2122822919</v>
      </c>
      <c r="U56" s="468">
        <v>1.2998745329000001</v>
      </c>
      <c r="V56" s="468">
        <v>1.3246542451000001</v>
      </c>
      <c r="W56" s="468">
        <v>1.2917418861000001</v>
      </c>
      <c r="X56" s="468">
        <v>1.2331707511000001</v>
      </c>
      <c r="Y56" s="468">
        <v>1.2214289749</v>
      </c>
      <c r="Z56" s="468">
        <v>1.1004455719999999</v>
      </c>
      <c r="AA56" s="468">
        <v>1.2074374242999999</v>
      </c>
      <c r="AB56" s="468">
        <v>1.2796417299</v>
      </c>
      <c r="AC56" s="468">
        <v>1.3017929389</v>
      </c>
      <c r="AD56" s="468">
        <v>1.4379389979999999</v>
      </c>
      <c r="AE56" s="468">
        <v>1.4245224733999999</v>
      </c>
      <c r="AF56" s="468">
        <v>1.4900797077000001</v>
      </c>
      <c r="AG56" s="468">
        <v>1.5825832469000001</v>
      </c>
      <c r="AH56" s="468">
        <v>1.5547162538999999</v>
      </c>
      <c r="AI56" s="468">
        <v>1.524879981</v>
      </c>
      <c r="AJ56" s="468">
        <v>1.4748845450000001</v>
      </c>
      <c r="AK56" s="468">
        <v>1.4701845307999999</v>
      </c>
      <c r="AL56" s="468">
        <v>1.4612883448</v>
      </c>
      <c r="AM56" s="468">
        <v>1.4284923562</v>
      </c>
      <c r="AN56" s="468">
        <v>1.4312932232</v>
      </c>
      <c r="AO56" s="468">
        <v>1.5017430697</v>
      </c>
      <c r="AP56" s="468">
        <v>1.4286092167</v>
      </c>
      <c r="AQ56" s="468">
        <v>1.4576999773999999</v>
      </c>
      <c r="AR56" s="468">
        <v>1.4527510052999999</v>
      </c>
      <c r="AS56" s="468">
        <v>1.4917021268999999</v>
      </c>
      <c r="AT56" s="468">
        <v>1.5488824522</v>
      </c>
      <c r="AU56" s="468">
        <v>1.5166770269000001</v>
      </c>
      <c r="AV56" s="468">
        <v>1.5460485883999999</v>
      </c>
      <c r="AW56" s="468">
        <v>1.4536642987999999</v>
      </c>
      <c r="AX56" s="468">
        <v>1.3949525339</v>
      </c>
      <c r="AY56" s="355" t="s">
        <v>1343</v>
      </c>
      <c r="AZ56" s="355" t="s">
        <v>1343</v>
      </c>
      <c r="BA56" s="355" t="s">
        <v>1343</v>
      </c>
      <c r="BB56" s="355" t="s">
        <v>1343</v>
      </c>
      <c r="BC56" s="355" t="s">
        <v>1343</v>
      </c>
      <c r="BD56" s="355" t="s">
        <v>1343</v>
      </c>
      <c r="BE56" s="355" t="s">
        <v>1343</v>
      </c>
      <c r="BF56" s="355" t="s">
        <v>1343</v>
      </c>
      <c r="BG56" s="355" t="s">
        <v>1343</v>
      </c>
      <c r="BH56" s="355" t="s">
        <v>1343</v>
      </c>
      <c r="BI56" s="355" t="s">
        <v>1343</v>
      </c>
      <c r="BJ56" s="355" t="s">
        <v>1343</v>
      </c>
      <c r="BK56" s="355" t="s">
        <v>1343</v>
      </c>
      <c r="BL56" s="355" t="s">
        <v>1343</v>
      </c>
      <c r="BM56" s="355" t="s">
        <v>1343</v>
      </c>
      <c r="BN56" s="355" t="s">
        <v>1343</v>
      </c>
      <c r="BO56" s="355" t="s">
        <v>1343</v>
      </c>
      <c r="BP56" s="355" t="s">
        <v>1343</v>
      </c>
      <c r="BQ56" s="355" t="s">
        <v>1343</v>
      </c>
      <c r="BR56" s="355" t="s">
        <v>1343</v>
      </c>
      <c r="BS56" s="355" t="s">
        <v>1343</v>
      </c>
      <c r="BT56" s="355" t="s">
        <v>1343</v>
      </c>
      <c r="BU56" s="355" t="s">
        <v>1343</v>
      </c>
      <c r="BV56" s="355" t="s">
        <v>1343</v>
      </c>
    </row>
    <row r="57" spans="1:74" ht="11.1" customHeight="1" x14ac:dyDescent="0.2">
      <c r="A57" s="267" t="s">
        <v>1274</v>
      </c>
      <c r="B57" s="554" t="s">
        <v>1086</v>
      </c>
      <c r="C57" s="468">
        <v>1.5392126964E-2</v>
      </c>
      <c r="D57" s="468">
        <v>1.3386604364E-2</v>
      </c>
      <c r="E57" s="468">
        <v>1.0880477087999999E-2</v>
      </c>
      <c r="F57" s="468">
        <v>9.8548673803999995E-3</v>
      </c>
      <c r="G57" s="468">
        <v>9.2221823495000008E-3</v>
      </c>
      <c r="H57" s="468">
        <v>9.1087908450000008E-3</v>
      </c>
      <c r="I57" s="468">
        <v>8.6048461804999997E-3</v>
      </c>
      <c r="J57" s="468">
        <v>8.0497987082000007E-3</v>
      </c>
      <c r="K57" s="468">
        <v>7.9506804656999993E-3</v>
      </c>
      <c r="L57" s="468">
        <v>8.0772236195999995E-3</v>
      </c>
      <c r="M57" s="468">
        <v>7.7484300156000002E-3</v>
      </c>
      <c r="N57" s="468">
        <v>7.4467863986999996E-3</v>
      </c>
      <c r="O57" s="468">
        <v>7.1093570665000001E-3</v>
      </c>
      <c r="P57" s="468">
        <v>7.0903903731999998E-3</v>
      </c>
      <c r="Q57" s="468">
        <v>7.2783545716999997E-3</v>
      </c>
      <c r="R57" s="468">
        <v>6.9509542829999998E-3</v>
      </c>
      <c r="S57" s="468">
        <v>6.6369827302999998E-3</v>
      </c>
      <c r="T57" s="468">
        <v>6.5481790699000002E-3</v>
      </c>
      <c r="U57" s="468">
        <v>7.1481136237999997E-3</v>
      </c>
      <c r="V57" s="468">
        <v>8.6585362526999995E-3</v>
      </c>
      <c r="W57" s="468">
        <v>9.7933195486000005E-3</v>
      </c>
      <c r="X57" s="468">
        <v>1.0157089583E-2</v>
      </c>
      <c r="Y57" s="468">
        <v>9.3098847726000005E-3</v>
      </c>
      <c r="Z57" s="468">
        <v>9.3642919349999996E-3</v>
      </c>
      <c r="AA57" s="468">
        <v>7.8002337644999999E-3</v>
      </c>
      <c r="AB57" s="468">
        <v>5.9928891816000002E-3</v>
      </c>
      <c r="AC57" s="468">
        <v>4.9514344090999998E-3</v>
      </c>
      <c r="AD57" s="468">
        <v>3.1759214183999999E-3</v>
      </c>
      <c r="AE57" s="468">
        <v>4.0631274772999996E-3</v>
      </c>
      <c r="AF57" s="468">
        <v>5.3445854457000001E-3</v>
      </c>
      <c r="AG57" s="468">
        <v>8.5246848274000003E-3</v>
      </c>
      <c r="AH57" s="468">
        <v>1.0419663725E-2</v>
      </c>
      <c r="AI57" s="468">
        <v>1.1579236263E-2</v>
      </c>
      <c r="AJ57" s="468">
        <v>1.2744003945E-2</v>
      </c>
      <c r="AK57" s="468">
        <v>1.2899803768E-2</v>
      </c>
      <c r="AL57" s="468">
        <v>1.2086379721999999E-2</v>
      </c>
      <c r="AM57" s="468">
        <v>1.1729934094E-2</v>
      </c>
      <c r="AN57" s="468">
        <v>1.0173433993999999E-2</v>
      </c>
      <c r="AO57" s="468">
        <v>9.7936398494999997E-3</v>
      </c>
      <c r="AP57" s="468">
        <v>1.0178135358999999E-2</v>
      </c>
      <c r="AQ57" s="468">
        <v>1.2068173089E-2</v>
      </c>
      <c r="AR57" s="468">
        <v>1.2410615426999999E-2</v>
      </c>
      <c r="AS57" s="468">
        <v>1.2715409507E-2</v>
      </c>
      <c r="AT57" s="468">
        <v>1.1778518742E-2</v>
      </c>
      <c r="AU57" s="468">
        <v>1.0922603003999999E-2</v>
      </c>
      <c r="AV57" s="468">
        <v>1.0072300838E-2</v>
      </c>
      <c r="AW57" s="468">
        <v>9.6134468977000006E-3</v>
      </c>
      <c r="AX57" s="468">
        <v>9.4841863156999995E-3</v>
      </c>
      <c r="AY57" s="355" t="s">
        <v>1343</v>
      </c>
      <c r="AZ57" s="355" t="s">
        <v>1343</v>
      </c>
      <c r="BA57" s="355" t="s">
        <v>1343</v>
      </c>
      <c r="BB57" s="355" t="s">
        <v>1343</v>
      </c>
      <c r="BC57" s="355" t="s">
        <v>1343</v>
      </c>
      <c r="BD57" s="355" t="s">
        <v>1343</v>
      </c>
      <c r="BE57" s="355" t="s">
        <v>1343</v>
      </c>
      <c r="BF57" s="355" t="s">
        <v>1343</v>
      </c>
      <c r="BG57" s="355" t="s">
        <v>1343</v>
      </c>
      <c r="BH57" s="355" t="s">
        <v>1343</v>
      </c>
      <c r="BI57" s="355" t="s">
        <v>1343</v>
      </c>
      <c r="BJ57" s="355" t="s">
        <v>1343</v>
      </c>
      <c r="BK57" s="355" t="s">
        <v>1343</v>
      </c>
      <c r="BL57" s="355" t="s">
        <v>1343</v>
      </c>
      <c r="BM57" s="355" t="s">
        <v>1343</v>
      </c>
      <c r="BN57" s="355" t="s">
        <v>1343</v>
      </c>
      <c r="BO57" s="355" t="s">
        <v>1343</v>
      </c>
      <c r="BP57" s="355" t="s">
        <v>1343</v>
      </c>
      <c r="BQ57" s="355" t="s">
        <v>1343</v>
      </c>
      <c r="BR57" s="355" t="s">
        <v>1343</v>
      </c>
      <c r="BS57" s="355" t="s">
        <v>1343</v>
      </c>
      <c r="BT57" s="355" t="s">
        <v>1343</v>
      </c>
      <c r="BU57" s="355" t="s">
        <v>1343</v>
      </c>
      <c r="BV57" s="355" t="s">
        <v>1343</v>
      </c>
    </row>
    <row r="58" spans="1:74" ht="11.1" customHeight="1" x14ac:dyDescent="0.2">
      <c r="A58" s="267" t="s">
        <v>1275</v>
      </c>
      <c r="B58" s="554" t="s">
        <v>1088</v>
      </c>
      <c r="C58" s="468">
        <v>1.4252246328</v>
      </c>
      <c r="D58" s="468">
        <v>1.3659987811000001</v>
      </c>
      <c r="E58" s="468">
        <v>1.3550362363999999</v>
      </c>
      <c r="F58" s="468">
        <v>1.3320814817</v>
      </c>
      <c r="G58" s="468">
        <v>1.3163824524000001</v>
      </c>
      <c r="H58" s="468">
        <v>1.2797643037999999</v>
      </c>
      <c r="I58" s="468">
        <v>1.2766880008999999</v>
      </c>
      <c r="J58" s="468">
        <v>1.267467197</v>
      </c>
      <c r="K58" s="468">
        <v>1.2587968881</v>
      </c>
      <c r="L58" s="468">
        <v>1.2738221318</v>
      </c>
      <c r="M58" s="468">
        <v>1.2869277789</v>
      </c>
      <c r="N58" s="468">
        <v>1.2768964375</v>
      </c>
      <c r="O58" s="468">
        <v>1.2624232521000001</v>
      </c>
      <c r="P58" s="468">
        <v>1.2543057982000001</v>
      </c>
      <c r="Q58" s="468">
        <v>1.2303118288999999</v>
      </c>
      <c r="R58" s="468">
        <v>1.2336186304000001</v>
      </c>
      <c r="S58" s="468">
        <v>1.2535002925000001</v>
      </c>
      <c r="T58" s="468">
        <v>1.2414562949000001</v>
      </c>
      <c r="U58" s="468">
        <v>1.2822601959</v>
      </c>
      <c r="V58" s="468">
        <v>1.3166149518000001</v>
      </c>
      <c r="W58" s="468">
        <v>1.3410347066999999</v>
      </c>
      <c r="X58" s="468">
        <v>1.3890060796000001</v>
      </c>
      <c r="Y58" s="468">
        <v>1.3996842707999999</v>
      </c>
      <c r="Z58" s="468">
        <v>1.4262064918999999</v>
      </c>
      <c r="AA58" s="468">
        <v>1.4348906304</v>
      </c>
      <c r="AB58" s="468">
        <v>1.4468509492999999</v>
      </c>
      <c r="AC58" s="468">
        <v>1.468532264</v>
      </c>
      <c r="AD58" s="468">
        <v>1.4679831748000001</v>
      </c>
      <c r="AE58" s="468">
        <v>1.4651256935999999</v>
      </c>
      <c r="AF58" s="468">
        <v>1.480799067</v>
      </c>
      <c r="AG58" s="468">
        <v>1.4841880787999999</v>
      </c>
      <c r="AH58" s="468">
        <v>1.4922034812</v>
      </c>
      <c r="AI58" s="468">
        <v>1.4737840085</v>
      </c>
      <c r="AJ58" s="468">
        <v>1.4441659975000001</v>
      </c>
      <c r="AK58" s="468">
        <v>1.4134984904000001</v>
      </c>
      <c r="AL58" s="468">
        <v>1.4213639952999999</v>
      </c>
      <c r="AM58" s="468">
        <v>1.4321845026</v>
      </c>
      <c r="AN58" s="468">
        <v>1.4387610114</v>
      </c>
      <c r="AO58" s="468">
        <v>1.4538092719</v>
      </c>
      <c r="AP58" s="468">
        <v>1.4615815495</v>
      </c>
      <c r="AQ58" s="468">
        <v>1.4920610447</v>
      </c>
      <c r="AR58" s="468">
        <v>1.5487552147999999</v>
      </c>
      <c r="AS58" s="468">
        <v>1.5832826202000001</v>
      </c>
      <c r="AT58" s="468">
        <v>1.6361596116999999</v>
      </c>
      <c r="AU58" s="468">
        <v>1.6890872926</v>
      </c>
      <c r="AV58" s="468">
        <v>1.7320510711999999</v>
      </c>
      <c r="AW58" s="468">
        <v>1.7426010620000001</v>
      </c>
      <c r="AX58" s="468">
        <v>1.762177578</v>
      </c>
      <c r="AY58" s="355" t="s">
        <v>1343</v>
      </c>
      <c r="AZ58" s="355" t="s">
        <v>1343</v>
      </c>
      <c r="BA58" s="355" t="s">
        <v>1343</v>
      </c>
      <c r="BB58" s="355" t="s">
        <v>1343</v>
      </c>
      <c r="BC58" s="355" t="s">
        <v>1343</v>
      </c>
      <c r="BD58" s="355" t="s">
        <v>1343</v>
      </c>
      <c r="BE58" s="355" t="s">
        <v>1343</v>
      </c>
      <c r="BF58" s="355" t="s">
        <v>1343</v>
      </c>
      <c r="BG58" s="355" t="s">
        <v>1343</v>
      </c>
      <c r="BH58" s="355" t="s">
        <v>1343</v>
      </c>
      <c r="BI58" s="355" t="s">
        <v>1343</v>
      </c>
      <c r="BJ58" s="355" t="s">
        <v>1343</v>
      </c>
      <c r="BK58" s="355" t="s">
        <v>1343</v>
      </c>
      <c r="BL58" s="355" t="s">
        <v>1343</v>
      </c>
      <c r="BM58" s="355" t="s">
        <v>1343</v>
      </c>
      <c r="BN58" s="355" t="s">
        <v>1343</v>
      </c>
      <c r="BO58" s="355" t="s">
        <v>1343</v>
      </c>
      <c r="BP58" s="355" t="s">
        <v>1343</v>
      </c>
      <c r="BQ58" s="355" t="s">
        <v>1343</v>
      </c>
      <c r="BR58" s="355" t="s">
        <v>1343</v>
      </c>
      <c r="BS58" s="355" t="s">
        <v>1343</v>
      </c>
      <c r="BT58" s="355" t="s">
        <v>1343</v>
      </c>
      <c r="BU58" s="355" t="s">
        <v>1343</v>
      </c>
      <c r="BV58" s="355" t="s">
        <v>1343</v>
      </c>
    </row>
    <row r="59" spans="1:74" ht="11.1" customHeight="1" x14ac:dyDescent="0.2">
      <c r="A59" s="267" t="s">
        <v>1276</v>
      </c>
      <c r="B59" s="554" t="s">
        <v>1565</v>
      </c>
      <c r="C59" s="468">
        <v>0.63705065781000003</v>
      </c>
      <c r="D59" s="468">
        <v>0.65373654166999995</v>
      </c>
      <c r="E59" s="468">
        <v>0.64459018142000002</v>
      </c>
      <c r="F59" s="468">
        <v>0.62973419721000001</v>
      </c>
      <c r="G59" s="468">
        <v>0.64147711514000005</v>
      </c>
      <c r="H59" s="468">
        <v>0.62961019384000005</v>
      </c>
      <c r="I59" s="468">
        <v>0.59919092085000003</v>
      </c>
      <c r="J59" s="468">
        <v>0.57812669328999999</v>
      </c>
      <c r="K59" s="468">
        <v>0.53496699749999999</v>
      </c>
      <c r="L59" s="468">
        <v>0.50811214452999998</v>
      </c>
      <c r="M59" s="468">
        <v>0.49704718418999999</v>
      </c>
      <c r="N59" s="468">
        <v>0.49459522665</v>
      </c>
      <c r="O59" s="468">
        <v>0.48220202703999998</v>
      </c>
      <c r="P59" s="468">
        <v>0.48808140242999998</v>
      </c>
      <c r="Q59" s="468">
        <v>0.52439459864000004</v>
      </c>
      <c r="R59" s="468">
        <v>0.57850426613999995</v>
      </c>
      <c r="S59" s="468">
        <v>0.60279637822999999</v>
      </c>
      <c r="T59" s="468">
        <v>0.63373377790999996</v>
      </c>
      <c r="U59" s="468">
        <v>0.65487855419999996</v>
      </c>
      <c r="V59" s="468">
        <v>0.74170384864000005</v>
      </c>
      <c r="W59" s="468">
        <v>0.73646831172000005</v>
      </c>
      <c r="X59" s="468">
        <v>0.75285983718000005</v>
      </c>
      <c r="Y59" s="468">
        <v>0.72723381587000002</v>
      </c>
      <c r="Z59" s="468">
        <v>0.7402538421</v>
      </c>
      <c r="AA59" s="468">
        <v>0.73718753371000001</v>
      </c>
      <c r="AB59" s="468">
        <v>0.73112129378000001</v>
      </c>
      <c r="AC59" s="468">
        <v>0.73216859362999998</v>
      </c>
      <c r="AD59" s="468">
        <v>0.73825504474000003</v>
      </c>
      <c r="AE59" s="468">
        <v>0.76790362302000004</v>
      </c>
      <c r="AF59" s="468">
        <v>0.80584408126999996</v>
      </c>
      <c r="AG59" s="468">
        <v>0.87321654315999997</v>
      </c>
      <c r="AH59" s="468">
        <v>0.95699232209999996</v>
      </c>
      <c r="AI59" s="468">
        <v>0.95893762696999996</v>
      </c>
      <c r="AJ59" s="468">
        <v>0.90056813028000005</v>
      </c>
      <c r="AK59" s="468">
        <v>0.87592440960999995</v>
      </c>
      <c r="AL59" s="468">
        <v>0.83067240707000001</v>
      </c>
      <c r="AM59" s="468">
        <v>0.79052981121999999</v>
      </c>
      <c r="AN59" s="468">
        <v>0.72719959352999997</v>
      </c>
      <c r="AO59" s="468">
        <v>0.70688281308000001</v>
      </c>
      <c r="AP59" s="468">
        <v>0.68260586751999996</v>
      </c>
      <c r="AQ59" s="468">
        <v>0.66378078554999997</v>
      </c>
      <c r="AR59" s="468">
        <v>0.66949368518999997</v>
      </c>
      <c r="AS59" s="468">
        <v>0.69650123854000001</v>
      </c>
      <c r="AT59" s="468">
        <v>0.75427054822999995</v>
      </c>
      <c r="AU59" s="468">
        <v>0.82037883653999999</v>
      </c>
      <c r="AV59" s="468">
        <v>0.80022686955</v>
      </c>
      <c r="AW59" s="468">
        <v>0.77934268987999999</v>
      </c>
      <c r="AX59" s="468">
        <v>0.73736337402999996</v>
      </c>
      <c r="AY59" s="355" t="s">
        <v>1343</v>
      </c>
      <c r="AZ59" s="355" t="s">
        <v>1343</v>
      </c>
      <c r="BA59" s="355" t="s">
        <v>1343</v>
      </c>
      <c r="BB59" s="355" t="s">
        <v>1343</v>
      </c>
      <c r="BC59" s="355" t="s">
        <v>1343</v>
      </c>
      <c r="BD59" s="355" t="s">
        <v>1343</v>
      </c>
      <c r="BE59" s="355" t="s">
        <v>1343</v>
      </c>
      <c r="BF59" s="355" t="s">
        <v>1343</v>
      </c>
      <c r="BG59" s="355" t="s">
        <v>1343</v>
      </c>
      <c r="BH59" s="355" t="s">
        <v>1343</v>
      </c>
      <c r="BI59" s="355" t="s">
        <v>1343</v>
      </c>
      <c r="BJ59" s="355" t="s">
        <v>1343</v>
      </c>
      <c r="BK59" s="355" t="s">
        <v>1343</v>
      </c>
      <c r="BL59" s="355" t="s">
        <v>1343</v>
      </c>
      <c r="BM59" s="355" t="s">
        <v>1343</v>
      </c>
      <c r="BN59" s="355" t="s">
        <v>1343</v>
      </c>
      <c r="BO59" s="355" t="s">
        <v>1343</v>
      </c>
      <c r="BP59" s="355" t="s">
        <v>1343</v>
      </c>
      <c r="BQ59" s="355" t="s">
        <v>1343</v>
      </c>
      <c r="BR59" s="355" t="s">
        <v>1343</v>
      </c>
      <c r="BS59" s="355" t="s">
        <v>1343</v>
      </c>
      <c r="BT59" s="355" t="s">
        <v>1343</v>
      </c>
      <c r="BU59" s="355" t="s">
        <v>1343</v>
      </c>
      <c r="BV59" s="355" t="s">
        <v>1343</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354"/>
      <c r="AZ60" s="354"/>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1277</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354"/>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1278</v>
      </c>
      <c r="B62" s="554" t="s">
        <v>1080</v>
      </c>
      <c r="C62" s="468">
        <v>-7.7804633499999998</v>
      </c>
      <c r="D62" s="468">
        <v>-7.6882624669000004</v>
      </c>
      <c r="E62" s="468">
        <v>-7.5154039056000004</v>
      </c>
      <c r="F62" s="468">
        <v>-7.7080497550000002</v>
      </c>
      <c r="G62" s="468">
        <v>-8.0954067533000007</v>
      </c>
      <c r="H62" s="468">
        <v>-8.5358808195999991</v>
      </c>
      <c r="I62" s="468">
        <v>-8.9971317846000005</v>
      </c>
      <c r="J62" s="468">
        <v>-9.0950262066000001</v>
      </c>
      <c r="K62" s="468">
        <v>-8.7713968008999998</v>
      </c>
      <c r="L62" s="468">
        <v>-8.5213582196999997</v>
      </c>
      <c r="M62" s="468">
        <v>-8.6045863158000007</v>
      </c>
      <c r="N62" s="468">
        <v>-8.9453277833999998</v>
      </c>
      <c r="O62" s="468">
        <v>-9.4399633319999996</v>
      </c>
      <c r="P62" s="468">
        <v>-10.158041323999999</v>
      </c>
      <c r="Q62" s="468">
        <v>-10.680715526</v>
      </c>
      <c r="R62" s="468">
        <v>-11.241313015999999</v>
      </c>
      <c r="S62" s="468">
        <v>-11.910095523000001</v>
      </c>
      <c r="T62" s="468">
        <v>-12.165037855</v>
      </c>
      <c r="U62" s="468">
        <v>-12.130874652999999</v>
      </c>
      <c r="V62" s="468">
        <v>-12.242912415999999</v>
      </c>
      <c r="W62" s="468">
        <v>-12.615318610999999</v>
      </c>
      <c r="X62" s="468">
        <v>-12.883157842999999</v>
      </c>
      <c r="Y62" s="468">
        <v>-12.865774139000001</v>
      </c>
      <c r="Z62" s="468">
        <v>-12.942206273</v>
      </c>
      <c r="AA62" s="468">
        <v>-12.233852375</v>
      </c>
      <c r="AB62" s="468">
        <v>-12.467848146</v>
      </c>
      <c r="AC62" s="468">
        <v>-12.693558759</v>
      </c>
      <c r="AD62" s="468">
        <v>-11.971227260999999</v>
      </c>
      <c r="AE62" s="468">
        <v>-11.559575991999999</v>
      </c>
      <c r="AF62" s="468">
        <v>-11.474225473000001</v>
      </c>
      <c r="AG62" s="468">
        <v>-11.694816886</v>
      </c>
      <c r="AH62" s="468">
        <v>-12.191311256000001</v>
      </c>
      <c r="AI62" s="468">
        <v>-12.236650727000001</v>
      </c>
      <c r="AJ62" s="468">
        <v>-11.905714549000001</v>
      </c>
      <c r="AK62" s="468">
        <v>-11.80383602</v>
      </c>
      <c r="AL62" s="468">
        <v>-12.028889088</v>
      </c>
      <c r="AM62" s="468">
        <v>-12.420586946</v>
      </c>
      <c r="AN62" s="468">
        <v>-12.508214496000001</v>
      </c>
      <c r="AO62" s="468">
        <v>-12.399214203</v>
      </c>
      <c r="AP62" s="468">
        <v>-12.310556782999999</v>
      </c>
      <c r="AQ62" s="468">
        <v>-12.256044905</v>
      </c>
      <c r="AR62" s="468">
        <v>-12.246575319</v>
      </c>
      <c r="AS62" s="468">
        <v>-12.245897367</v>
      </c>
      <c r="AT62" s="468">
        <v>-12.251067058</v>
      </c>
      <c r="AU62" s="468">
        <v>-12.249951445000001</v>
      </c>
      <c r="AV62" s="468">
        <v>-12.253601903</v>
      </c>
      <c r="AW62" s="468">
        <v>-12.265944283</v>
      </c>
      <c r="AX62" s="468">
        <v>-12.285341211</v>
      </c>
      <c r="AY62" s="355" t="s">
        <v>1343</v>
      </c>
      <c r="AZ62" s="355" t="s">
        <v>1343</v>
      </c>
      <c r="BA62" s="355" t="s">
        <v>1343</v>
      </c>
      <c r="BB62" s="355" t="s">
        <v>1343</v>
      </c>
      <c r="BC62" s="355" t="s">
        <v>1343</v>
      </c>
      <c r="BD62" s="355" t="s">
        <v>1343</v>
      </c>
      <c r="BE62" s="355" t="s">
        <v>1343</v>
      </c>
      <c r="BF62" s="355" t="s">
        <v>1343</v>
      </c>
      <c r="BG62" s="355" t="s">
        <v>1343</v>
      </c>
      <c r="BH62" s="355" t="s">
        <v>1343</v>
      </c>
      <c r="BI62" s="355" t="s">
        <v>1343</v>
      </c>
      <c r="BJ62" s="355" t="s">
        <v>1343</v>
      </c>
      <c r="BK62" s="355" t="s">
        <v>1343</v>
      </c>
      <c r="BL62" s="355" t="s">
        <v>1343</v>
      </c>
      <c r="BM62" s="355" t="s">
        <v>1343</v>
      </c>
      <c r="BN62" s="355" t="s">
        <v>1343</v>
      </c>
      <c r="BO62" s="355" t="s">
        <v>1343</v>
      </c>
      <c r="BP62" s="355" t="s">
        <v>1343</v>
      </c>
      <c r="BQ62" s="355" t="s">
        <v>1343</v>
      </c>
      <c r="BR62" s="355" t="s">
        <v>1343</v>
      </c>
      <c r="BS62" s="355" t="s">
        <v>1343</v>
      </c>
      <c r="BT62" s="355" t="s">
        <v>1343</v>
      </c>
      <c r="BU62" s="355" t="s">
        <v>1343</v>
      </c>
      <c r="BV62" s="355" t="s">
        <v>1343</v>
      </c>
    </row>
    <row r="63" spans="1:74" ht="11.1" customHeight="1" x14ac:dyDescent="0.2">
      <c r="A63" s="267" t="s">
        <v>1279</v>
      </c>
      <c r="B63" s="554" t="s">
        <v>1082</v>
      </c>
      <c r="C63" s="468">
        <v>-51.968051170000003</v>
      </c>
      <c r="D63" s="468">
        <v>-49.919140204000001</v>
      </c>
      <c r="E63" s="468">
        <v>-45.990243473</v>
      </c>
      <c r="F63" s="468">
        <v>-41.667517764999999</v>
      </c>
      <c r="G63" s="468">
        <v>-38.747357030000003</v>
      </c>
      <c r="H63" s="468">
        <v>-36.960917056</v>
      </c>
      <c r="I63" s="468">
        <v>-37.362140857999997</v>
      </c>
      <c r="J63" s="468">
        <v>-41.312393997999997</v>
      </c>
      <c r="K63" s="468">
        <v>-45.091268569</v>
      </c>
      <c r="L63" s="468">
        <v>-47.411678959</v>
      </c>
      <c r="M63" s="468">
        <v>-45.874378346</v>
      </c>
      <c r="N63" s="468">
        <v>-43.898458144000003</v>
      </c>
      <c r="O63" s="468">
        <v>-43.993243847999999</v>
      </c>
      <c r="P63" s="468">
        <v>-42.148566473000002</v>
      </c>
      <c r="Q63" s="468">
        <v>-38.258194080999999</v>
      </c>
      <c r="R63" s="468">
        <v>-34.799572875999999</v>
      </c>
      <c r="S63" s="468">
        <v>-35.712735371999997</v>
      </c>
      <c r="T63" s="468">
        <v>-42.262881421000003</v>
      </c>
      <c r="U63" s="468">
        <v>-46.375942965999997</v>
      </c>
      <c r="V63" s="468">
        <v>-48.455181095</v>
      </c>
      <c r="W63" s="468">
        <v>-53.989332564999998</v>
      </c>
      <c r="X63" s="468">
        <v>-59.574875978999998</v>
      </c>
      <c r="Y63" s="468">
        <v>-58.105600844000001</v>
      </c>
      <c r="Z63" s="468">
        <v>-61.382012117000002</v>
      </c>
      <c r="AA63" s="468">
        <v>-58.898172455999998</v>
      </c>
      <c r="AB63" s="468">
        <v>-60.345535808000001</v>
      </c>
      <c r="AC63" s="468">
        <v>-60.500228602</v>
      </c>
      <c r="AD63" s="468">
        <v>-56.529247595999998</v>
      </c>
      <c r="AE63" s="468">
        <v>-58.289010607999998</v>
      </c>
      <c r="AF63" s="468">
        <v>-63.435473862000002</v>
      </c>
      <c r="AG63" s="468">
        <v>-67.272316227999994</v>
      </c>
      <c r="AH63" s="468">
        <v>-71.405921074000005</v>
      </c>
      <c r="AI63" s="468">
        <v>-71.82646167</v>
      </c>
      <c r="AJ63" s="468">
        <v>-68.938474889999995</v>
      </c>
      <c r="AK63" s="468">
        <v>-65.375666855999995</v>
      </c>
      <c r="AL63" s="468">
        <v>-62.101444921000002</v>
      </c>
      <c r="AM63" s="468">
        <v>-58.719315371</v>
      </c>
      <c r="AN63" s="468">
        <v>-54.484632040000001</v>
      </c>
      <c r="AO63" s="468">
        <v>-52.885014151999997</v>
      </c>
      <c r="AP63" s="468">
        <v>-51.713270739999999</v>
      </c>
      <c r="AQ63" s="468">
        <v>-51.028897274000002</v>
      </c>
      <c r="AR63" s="468">
        <v>-50.819264908000001</v>
      </c>
      <c r="AS63" s="468">
        <v>-51.193392301999999</v>
      </c>
      <c r="AT63" s="468">
        <v>-52.256068190999997</v>
      </c>
      <c r="AU63" s="468">
        <v>-53.887939754999998</v>
      </c>
      <c r="AV63" s="468">
        <v>-55.887340235000003</v>
      </c>
      <c r="AW63" s="468">
        <v>-58.295458326999999</v>
      </c>
      <c r="AX63" s="468">
        <v>-60.891380433000002</v>
      </c>
      <c r="AY63" s="355" t="s">
        <v>1343</v>
      </c>
      <c r="AZ63" s="355" t="s">
        <v>1343</v>
      </c>
      <c r="BA63" s="355" t="s">
        <v>1343</v>
      </c>
      <c r="BB63" s="355" t="s">
        <v>1343</v>
      </c>
      <c r="BC63" s="355" t="s">
        <v>1343</v>
      </c>
      <c r="BD63" s="355" t="s">
        <v>1343</v>
      </c>
      <c r="BE63" s="355" t="s">
        <v>1343</v>
      </c>
      <c r="BF63" s="355" t="s">
        <v>1343</v>
      </c>
      <c r="BG63" s="355" t="s">
        <v>1343</v>
      </c>
      <c r="BH63" s="355" t="s">
        <v>1343</v>
      </c>
      <c r="BI63" s="355" t="s">
        <v>1343</v>
      </c>
      <c r="BJ63" s="355" t="s">
        <v>1343</v>
      </c>
      <c r="BK63" s="355" t="s">
        <v>1343</v>
      </c>
      <c r="BL63" s="355" t="s">
        <v>1343</v>
      </c>
      <c r="BM63" s="355" t="s">
        <v>1343</v>
      </c>
      <c r="BN63" s="355" t="s">
        <v>1343</v>
      </c>
      <c r="BO63" s="355" t="s">
        <v>1343</v>
      </c>
      <c r="BP63" s="355" t="s">
        <v>1343</v>
      </c>
      <c r="BQ63" s="355" t="s">
        <v>1343</v>
      </c>
      <c r="BR63" s="355" t="s">
        <v>1343</v>
      </c>
      <c r="BS63" s="355" t="s">
        <v>1343</v>
      </c>
      <c r="BT63" s="355" t="s">
        <v>1343</v>
      </c>
      <c r="BU63" s="355" t="s">
        <v>1343</v>
      </c>
      <c r="BV63" s="355" t="s">
        <v>1343</v>
      </c>
    </row>
    <row r="64" spans="1:74" ht="11.1" customHeight="1" x14ac:dyDescent="0.2">
      <c r="A64" s="267" t="s">
        <v>1280</v>
      </c>
      <c r="B64" s="554" t="s">
        <v>1084</v>
      </c>
      <c r="C64" s="468">
        <v>-64.711002819000001</v>
      </c>
      <c r="D64" s="468">
        <v>-63.609308032000001</v>
      </c>
      <c r="E64" s="468">
        <v>-64.543592711000002</v>
      </c>
      <c r="F64" s="468">
        <v>-66.192452388999996</v>
      </c>
      <c r="G64" s="468">
        <v>-67.165736155000005</v>
      </c>
      <c r="H64" s="468">
        <v>-69.296150886999996</v>
      </c>
      <c r="I64" s="468">
        <v>-73.059315882000007</v>
      </c>
      <c r="J64" s="468">
        <v>-77.327940584999993</v>
      </c>
      <c r="K64" s="468">
        <v>-78.234553555999995</v>
      </c>
      <c r="L64" s="468">
        <v>-76.015711019999998</v>
      </c>
      <c r="M64" s="468">
        <v>-73.396934080999998</v>
      </c>
      <c r="N64" s="468">
        <v>-72.502235870000007</v>
      </c>
      <c r="O64" s="468">
        <v>-73.134260875999999</v>
      </c>
      <c r="P64" s="468">
        <v>-73.825962234000002</v>
      </c>
      <c r="Q64" s="468">
        <v>-74.533375844999995</v>
      </c>
      <c r="R64" s="468">
        <v>-77.037237043000005</v>
      </c>
      <c r="S64" s="468">
        <v>-80.737975063999997</v>
      </c>
      <c r="T64" s="468">
        <v>-84.927385349000005</v>
      </c>
      <c r="U64" s="468">
        <v>-87.626002919000001</v>
      </c>
      <c r="V64" s="468">
        <v>-88.365742589000007</v>
      </c>
      <c r="W64" s="468">
        <v>-87.716321863000005</v>
      </c>
      <c r="X64" s="468">
        <v>-86.359315006000003</v>
      </c>
      <c r="Y64" s="468">
        <v>-77.788947097999994</v>
      </c>
      <c r="Z64" s="468">
        <v>-72.165861594000006</v>
      </c>
      <c r="AA64" s="468">
        <v>-66.702950043000001</v>
      </c>
      <c r="AB64" s="468">
        <v>-65.405448628000002</v>
      </c>
      <c r="AC64" s="468">
        <v>-65.282412880999999</v>
      </c>
      <c r="AD64" s="468">
        <v>-63.379764147000003</v>
      </c>
      <c r="AE64" s="468">
        <v>-66.717645297999994</v>
      </c>
      <c r="AF64" s="468">
        <v>-73.208757657999996</v>
      </c>
      <c r="AG64" s="468">
        <v>-77.309290356999995</v>
      </c>
      <c r="AH64" s="468">
        <v>-82.200607086999995</v>
      </c>
      <c r="AI64" s="468">
        <v>-83.916111998000005</v>
      </c>
      <c r="AJ64" s="468">
        <v>-81.780596830999997</v>
      </c>
      <c r="AK64" s="468">
        <v>-78.953416488000002</v>
      </c>
      <c r="AL64" s="468">
        <v>-76.553800690000003</v>
      </c>
      <c r="AM64" s="468">
        <v>-75.067454615000003</v>
      </c>
      <c r="AN64" s="468">
        <v>-73.074246307999999</v>
      </c>
      <c r="AO64" s="468">
        <v>-71.030523935999994</v>
      </c>
      <c r="AP64" s="468">
        <v>-70.197560011999997</v>
      </c>
      <c r="AQ64" s="468">
        <v>-71.370505399999999</v>
      </c>
      <c r="AR64" s="468">
        <v>-74.015560301999997</v>
      </c>
      <c r="AS64" s="468">
        <v>-76.975242093999995</v>
      </c>
      <c r="AT64" s="468">
        <v>-77.774459003000004</v>
      </c>
      <c r="AU64" s="468">
        <v>-78.584791662000001</v>
      </c>
      <c r="AV64" s="468">
        <v>-79.211109038999993</v>
      </c>
      <c r="AW64" s="468">
        <v>-79.635231855000001</v>
      </c>
      <c r="AX64" s="468">
        <v>-79.833674005999995</v>
      </c>
      <c r="AY64" s="355" t="s">
        <v>1343</v>
      </c>
      <c r="AZ64" s="355" t="s">
        <v>1343</v>
      </c>
      <c r="BA64" s="355" t="s">
        <v>1343</v>
      </c>
      <c r="BB64" s="355" t="s">
        <v>1343</v>
      </c>
      <c r="BC64" s="355" t="s">
        <v>1343</v>
      </c>
      <c r="BD64" s="355" t="s">
        <v>1343</v>
      </c>
      <c r="BE64" s="355" t="s">
        <v>1343</v>
      </c>
      <c r="BF64" s="355" t="s">
        <v>1343</v>
      </c>
      <c r="BG64" s="355" t="s">
        <v>1343</v>
      </c>
      <c r="BH64" s="355" t="s">
        <v>1343</v>
      </c>
      <c r="BI64" s="355" t="s">
        <v>1343</v>
      </c>
      <c r="BJ64" s="355" t="s">
        <v>1343</v>
      </c>
      <c r="BK64" s="355" t="s">
        <v>1343</v>
      </c>
      <c r="BL64" s="355" t="s">
        <v>1343</v>
      </c>
      <c r="BM64" s="355" t="s">
        <v>1343</v>
      </c>
      <c r="BN64" s="355" t="s">
        <v>1343</v>
      </c>
      <c r="BO64" s="355" t="s">
        <v>1343</v>
      </c>
      <c r="BP64" s="355" t="s">
        <v>1343</v>
      </c>
      <c r="BQ64" s="355" t="s">
        <v>1343</v>
      </c>
      <c r="BR64" s="355" t="s">
        <v>1343</v>
      </c>
      <c r="BS64" s="355" t="s">
        <v>1343</v>
      </c>
      <c r="BT64" s="355" t="s">
        <v>1343</v>
      </c>
      <c r="BU64" s="355" t="s">
        <v>1343</v>
      </c>
      <c r="BV64" s="355" t="s">
        <v>1343</v>
      </c>
    </row>
    <row r="65" spans="1:74" ht="11.1" customHeight="1" x14ac:dyDescent="0.2">
      <c r="A65" s="267" t="s">
        <v>1281</v>
      </c>
      <c r="B65" s="554" t="s">
        <v>1086</v>
      </c>
      <c r="C65" s="468">
        <v>-0.30538182460000002</v>
      </c>
      <c r="D65" s="468">
        <v>-0.51526651439000004</v>
      </c>
      <c r="E65" s="468">
        <v>-0.64893698014000001</v>
      </c>
      <c r="F65" s="468">
        <v>-0.70753407526000001</v>
      </c>
      <c r="G65" s="468">
        <v>-0.71705274568999999</v>
      </c>
      <c r="H65" s="468">
        <v>-0.74006522333000002</v>
      </c>
      <c r="I65" s="468">
        <v>-0.81161902130999997</v>
      </c>
      <c r="J65" s="468">
        <v>-0.83420492104999999</v>
      </c>
      <c r="K65" s="468">
        <v>-0.72463457657999997</v>
      </c>
      <c r="L65" s="468">
        <v>-0.60867512671000001</v>
      </c>
      <c r="M65" s="468">
        <v>-0.55752214985000004</v>
      </c>
      <c r="N65" s="468">
        <v>-0.59151637726999995</v>
      </c>
      <c r="O65" s="468">
        <v>-0.67810235351000003</v>
      </c>
      <c r="P65" s="468">
        <v>-0.79727938739000004</v>
      </c>
      <c r="Q65" s="468">
        <v>-0.85871504980000002</v>
      </c>
      <c r="R65" s="468">
        <v>-0.87923782528000005</v>
      </c>
      <c r="S65" s="468">
        <v>-0.88779409442000001</v>
      </c>
      <c r="T65" s="468">
        <v>-0.85001109432999999</v>
      </c>
      <c r="U65" s="468">
        <v>-0.75437822816</v>
      </c>
      <c r="V65" s="468">
        <v>-0.64082706640999998</v>
      </c>
      <c r="W65" s="468">
        <v>-0.59076764852999997</v>
      </c>
      <c r="X65" s="468">
        <v>-0.41859276627000003</v>
      </c>
      <c r="Y65" s="468">
        <v>-0.43060568607999999</v>
      </c>
      <c r="Z65" s="468">
        <v>-0.47958045030000002</v>
      </c>
      <c r="AA65" s="468">
        <v>-0.56514945553999996</v>
      </c>
      <c r="AB65" s="468">
        <v>-0.68200189782999998</v>
      </c>
      <c r="AC65" s="468">
        <v>-0.72600701024000003</v>
      </c>
      <c r="AD65" s="468">
        <v>-0.67290128501000002</v>
      </c>
      <c r="AE65" s="468">
        <v>-0.55232904381000003</v>
      </c>
      <c r="AF65" s="468">
        <v>-0.53785156645999999</v>
      </c>
      <c r="AG65" s="468">
        <v>-0.44193419624000002</v>
      </c>
      <c r="AH65" s="468">
        <v>-0.35436843147000002</v>
      </c>
      <c r="AI65" s="468">
        <v>-0.26327629129000002</v>
      </c>
      <c r="AJ65" s="468">
        <v>-0.22610458334</v>
      </c>
      <c r="AK65" s="468">
        <v>-0.2494362561</v>
      </c>
      <c r="AL65" s="468">
        <v>-0.32156791369999999</v>
      </c>
      <c r="AM65" s="468">
        <v>-0.40518252128999999</v>
      </c>
      <c r="AN65" s="468">
        <v>-0.47053591911999998</v>
      </c>
      <c r="AO65" s="468">
        <v>-0.49564716565</v>
      </c>
      <c r="AP65" s="468">
        <v>-0.50638241699999997</v>
      </c>
      <c r="AQ65" s="468">
        <v>-0.49971697055999997</v>
      </c>
      <c r="AR65" s="468">
        <v>-0.47144317902999999</v>
      </c>
      <c r="AS65" s="468">
        <v>-0.44840769870000002</v>
      </c>
      <c r="AT65" s="468">
        <v>-0.43298262862999998</v>
      </c>
      <c r="AU65" s="468">
        <v>-0.41778784019999998</v>
      </c>
      <c r="AV65" s="468">
        <v>-0.40551372227999999</v>
      </c>
      <c r="AW65" s="468">
        <v>-0.39630371710000001</v>
      </c>
      <c r="AX65" s="468">
        <v>-0.39073025660999999</v>
      </c>
      <c r="AY65" s="355" t="s">
        <v>1343</v>
      </c>
      <c r="AZ65" s="355" t="s">
        <v>1343</v>
      </c>
      <c r="BA65" s="355" t="s">
        <v>1343</v>
      </c>
      <c r="BB65" s="355" t="s">
        <v>1343</v>
      </c>
      <c r="BC65" s="355" t="s">
        <v>1343</v>
      </c>
      <c r="BD65" s="355" t="s">
        <v>1343</v>
      </c>
      <c r="BE65" s="355" t="s">
        <v>1343</v>
      </c>
      <c r="BF65" s="355" t="s">
        <v>1343</v>
      </c>
      <c r="BG65" s="355" t="s">
        <v>1343</v>
      </c>
      <c r="BH65" s="355" t="s">
        <v>1343</v>
      </c>
      <c r="BI65" s="355" t="s">
        <v>1343</v>
      </c>
      <c r="BJ65" s="355" t="s">
        <v>1343</v>
      </c>
      <c r="BK65" s="355" t="s">
        <v>1343</v>
      </c>
      <c r="BL65" s="355" t="s">
        <v>1343</v>
      </c>
      <c r="BM65" s="355" t="s">
        <v>1343</v>
      </c>
      <c r="BN65" s="355" t="s">
        <v>1343</v>
      </c>
      <c r="BO65" s="355" t="s">
        <v>1343</v>
      </c>
      <c r="BP65" s="355" t="s">
        <v>1343</v>
      </c>
      <c r="BQ65" s="355" t="s">
        <v>1343</v>
      </c>
      <c r="BR65" s="355" t="s">
        <v>1343</v>
      </c>
      <c r="BS65" s="355" t="s">
        <v>1343</v>
      </c>
      <c r="BT65" s="355" t="s">
        <v>1343</v>
      </c>
      <c r="BU65" s="355" t="s">
        <v>1343</v>
      </c>
      <c r="BV65" s="355" t="s">
        <v>1343</v>
      </c>
    </row>
    <row r="66" spans="1:74" ht="11.1" customHeight="1" x14ac:dyDescent="0.2">
      <c r="A66" s="267" t="s">
        <v>1282</v>
      </c>
      <c r="B66" s="554" t="s">
        <v>1088</v>
      </c>
      <c r="C66" s="468">
        <v>-350.39042236</v>
      </c>
      <c r="D66" s="468">
        <v>-358.59886705000002</v>
      </c>
      <c r="E66" s="468">
        <v>-361.59708283999998</v>
      </c>
      <c r="F66" s="468">
        <v>-357.62247739999998</v>
      </c>
      <c r="G66" s="468">
        <v>-352.21242100000001</v>
      </c>
      <c r="H66" s="468">
        <v>-353.59348136</v>
      </c>
      <c r="I66" s="468">
        <v>-363.52465439999997</v>
      </c>
      <c r="J66" s="468">
        <v>-373.53274062999998</v>
      </c>
      <c r="K66" s="468">
        <v>-375.33878191999997</v>
      </c>
      <c r="L66" s="468">
        <v>-376.68370195</v>
      </c>
      <c r="M66" s="468">
        <v>-380.61203320999999</v>
      </c>
      <c r="N66" s="468">
        <v>-389.2477849</v>
      </c>
      <c r="O66" s="468">
        <v>-400.32344783000002</v>
      </c>
      <c r="P66" s="468">
        <v>-411.44283412999999</v>
      </c>
      <c r="Q66" s="468">
        <v>-415.38814933999998</v>
      </c>
      <c r="R66" s="468">
        <v>-413.97907643999997</v>
      </c>
      <c r="S66" s="468">
        <v>-414.64697552000001</v>
      </c>
      <c r="T66" s="468">
        <v>-417.09974319999998</v>
      </c>
      <c r="U66" s="468">
        <v>-416.55393475</v>
      </c>
      <c r="V66" s="468">
        <v>-412.84985003999998</v>
      </c>
      <c r="W66" s="468">
        <v>-411.03095764</v>
      </c>
      <c r="X66" s="468">
        <v>-405.01675405999998</v>
      </c>
      <c r="Y66" s="468">
        <v>-404.71352034</v>
      </c>
      <c r="Z66" s="468">
        <v>-407.06455665999999</v>
      </c>
      <c r="AA66" s="468">
        <v>-411.14617454</v>
      </c>
      <c r="AB66" s="468">
        <v>-421.66548863999998</v>
      </c>
      <c r="AC66" s="468">
        <v>-430.78475033000001</v>
      </c>
      <c r="AD66" s="468">
        <v>-431.56484079000001</v>
      </c>
      <c r="AE66" s="468">
        <v>-428.17813423000001</v>
      </c>
      <c r="AF66" s="468">
        <v>-435.35189448</v>
      </c>
      <c r="AG66" s="468">
        <v>-428.05498931</v>
      </c>
      <c r="AH66" s="468">
        <v>-429.55335560999998</v>
      </c>
      <c r="AI66" s="468">
        <v>-429.92710124000001</v>
      </c>
      <c r="AJ66" s="468">
        <v>-428.68580952000002</v>
      </c>
      <c r="AK66" s="468">
        <v>-423.79555271999999</v>
      </c>
      <c r="AL66" s="468">
        <v>-419.58400618000002</v>
      </c>
      <c r="AM66" s="468">
        <v>-418.59940716</v>
      </c>
      <c r="AN66" s="468">
        <v>-417.44740181999998</v>
      </c>
      <c r="AO66" s="468">
        <v>-412.40325847999998</v>
      </c>
      <c r="AP66" s="468">
        <v>-403.52025283</v>
      </c>
      <c r="AQ66" s="468">
        <v>-398.42625394999999</v>
      </c>
      <c r="AR66" s="468">
        <v>-399.72194891999999</v>
      </c>
      <c r="AS66" s="468">
        <v>-406.96142036999998</v>
      </c>
      <c r="AT66" s="468">
        <v>-410.99538976999997</v>
      </c>
      <c r="AU66" s="468">
        <v>-415.02103764999998</v>
      </c>
      <c r="AV66" s="468">
        <v>-418.69667228999998</v>
      </c>
      <c r="AW66" s="468">
        <v>-422.10833979</v>
      </c>
      <c r="AX66" s="468">
        <v>-424.99875484</v>
      </c>
      <c r="AY66" s="355" t="s">
        <v>1343</v>
      </c>
      <c r="AZ66" s="355" t="s">
        <v>1343</v>
      </c>
      <c r="BA66" s="355" t="s">
        <v>1343</v>
      </c>
      <c r="BB66" s="355" t="s">
        <v>1343</v>
      </c>
      <c r="BC66" s="355" t="s">
        <v>1343</v>
      </c>
      <c r="BD66" s="355" t="s">
        <v>1343</v>
      </c>
      <c r="BE66" s="355" t="s">
        <v>1343</v>
      </c>
      <c r="BF66" s="355" t="s">
        <v>1343</v>
      </c>
      <c r="BG66" s="355" t="s">
        <v>1343</v>
      </c>
      <c r="BH66" s="355" t="s">
        <v>1343</v>
      </c>
      <c r="BI66" s="355" t="s">
        <v>1343</v>
      </c>
      <c r="BJ66" s="355" t="s">
        <v>1343</v>
      </c>
      <c r="BK66" s="355" t="s">
        <v>1343</v>
      </c>
      <c r="BL66" s="355" t="s">
        <v>1343</v>
      </c>
      <c r="BM66" s="355" t="s">
        <v>1343</v>
      </c>
      <c r="BN66" s="355" t="s">
        <v>1343</v>
      </c>
      <c r="BO66" s="355" t="s">
        <v>1343</v>
      </c>
      <c r="BP66" s="355" t="s">
        <v>1343</v>
      </c>
      <c r="BQ66" s="355" t="s">
        <v>1343</v>
      </c>
      <c r="BR66" s="355" t="s">
        <v>1343</v>
      </c>
      <c r="BS66" s="355" t="s">
        <v>1343</v>
      </c>
      <c r="BT66" s="355" t="s">
        <v>1343</v>
      </c>
      <c r="BU66" s="355" t="s">
        <v>1343</v>
      </c>
      <c r="BV66" s="355" t="s">
        <v>1343</v>
      </c>
    </row>
    <row r="67" spans="1:74" ht="11.1" customHeight="1" x14ac:dyDescent="0.2">
      <c r="A67" s="267" t="s">
        <v>1283</v>
      </c>
      <c r="B67" s="554" t="s">
        <v>1565</v>
      </c>
      <c r="C67" s="468">
        <v>-60.675136465000001</v>
      </c>
      <c r="D67" s="468">
        <v>-64.636153338</v>
      </c>
      <c r="E67" s="468">
        <v>-67.520986230999995</v>
      </c>
      <c r="F67" s="468">
        <v>-68.530248221999997</v>
      </c>
      <c r="G67" s="468">
        <v>-68.750754850000007</v>
      </c>
      <c r="H67" s="468">
        <v>-70.918682895000003</v>
      </c>
      <c r="I67" s="468">
        <v>-76.360905696000003</v>
      </c>
      <c r="J67" s="468">
        <v>-82.814314823999993</v>
      </c>
      <c r="K67" s="468">
        <v>-84.263897018999998</v>
      </c>
      <c r="L67" s="468">
        <v>-82.071718548000007</v>
      </c>
      <c r="M67" s="468">
        <v>-78.425371072999994</v>
      </c>
      <c r="N67" s="468">
        <v>-74.680897234</v>
      </c>
      <c r="O67" s="468">
        <v>-71.499763166999998</v>
      </c>
      <c r="P67" s="468">
        <v>-68.892669225999995</v>
      </c>
      <c r="Q67" s="468">
        <v>-67.259343583000003</v>
      </c>
      <c r="R67" s="468">
        <v>-66.215699864000001</v>
      </c>
      <c r="S67" s="468">
        <v>-67.527411354999998</v>
      </c>
      <c r="T67" s="468">
        <v>-72.266516066999998</v>
      </c>
      <c r="U67" s="468">
        <v>-76.316073754000001</v>
      </c>
      <c r="V67" s="468">
        <v>-80.445620027000004</v>
      </c>
      <c r="W67" s="468">
        <v>-85.806647233999996</v>
      </c>
      <c r="X67" s="468">
        <v>-88.685322118000002</v>
      </c>
      <c r="Y67" s="468">
        <v>-86.740590795000003</v>
      </c>
      <c r="Z67" s="468">
        <v>-86.795678933999994</v>
      </c>
      <c r="AA67" s="468">
        <v>-85.716481728999995</v>
      </c>
      <c r="AB67" s="468">
        <v>-87.531066897000002</v>
      </c>
      <c r="AC67" s="468">
        <v>-87.684630872</v>
      </c>
      <c r="AD67" s="468">
        <v>-83.285720631999993</v>
      </c>
      <c r="AE67" s="468">
        <v>-81.579429375000004</v>
      </c>
      <c r="AF67" s="468">
        <v>-82.918652657999999</v>
      </c>
      <c r="AG67" s="468">
        <v>-82.340980770000002</v>
      </c>
      <c r="AH67" s="468">
        <v>-83.742277689999995</v>
      </c>
      <c r="AI67" s="468">
        <v>-86.261982252999999</v>
      </c>
      <c r="AJ67" s="468">
        <v>-88.278028769000002</v>
      </c>
      <c r="AK67" s="468">
        <v>-87.761177183000001</v>
      </c>
      <c r="AL67" s="468">
        <v>-86.724843816000003</v>
      </c>
      <c r="AM67" s="468">
        <v>-86.551439658999996</v>
      </c>
      <c r="AN67" s="468">
        <v>-87.066563504000001</v>
      </c>
      <c r="AO67" s="468">
        <v>-87.387179746000001</v>
      </c>
      <c r="AP67" s="468">
        <v>-86.257360388999999</v>
      </c>
      <c r="AQ67" s="468">
        <v>-84.670213212999997</v>
      </c>
      <c r="AR67" s="468">
        <v>-85.309401598999997</v>
      </c>
      <c r="AS67" s="468">
        <v>-88.662106562000005</v>
      </c>
      <c r="AT67" s="468">
        <v>-89.848098586999996</v>
      </c>
      <c r="AU67" s="468">
        <v>-90.758071481000002</v>
      </c>
      <c r="AV67" s="468">
        <v>-91.262482266999996</v>
      </c>
      <c r="AW67" s="468">
        <v>-91.456834538999999</v>
      </c>
      <c r="AX67" s="468">
        <v>-91.416579952000006</v>
      </c>
      <c r="AY67" s="355" t="s">
        <v>1343</v>
      </c>
      <c r="AZ67" s="355" t="s">
        <v>1343</v>
      </c>
      <c r="BA67" s="355" t="s">
        <v>1343</v>
      </c>
      <c r="BB67" s="355" t="s">
        <v>1343</v>
      </c>
      <c r="BC67" s="355" t="s">
        <v>1343</v>
      </c>
      <c r="BD67" s="355" t="s">
        <v>1343</v>
      </c>
      <c r="BE67" s="355" t="s">
        <v>1343</v>
      </c>
      <c r="BF67" s="355" t="s">
        <v>1343</v>
      </c>
      <c r="BG67" s="355" t="s">
        <v>1343</v>
      </c>
      <c r="BH67" s="355" t="s">
        <v>1343</v>
      </c>
      <c r="BI67" s="355" t="s">
        <v>1343</v>
      </c>
      <c r="BJ67" s="355" t="s">
        <v>1343</v>
      </c>
      <c r="BK67" s="355" t="s">
        <v>1343</v>
      </c>
      <c r="BL67" s="355" t="s">
        <v>1343</v>
      </c>
      <c r="BM67" s="355" t="s">
        <v>1343</v>
      </c>
      <c r="BN67" s="355" t="s">
        <v>1343</v>
      </c>
      <c r="BO67" s="355" t="s">
        <v>1343</v>
      </c>
      <c r="BP67" s="355" t="s">
        <v>1343</v>
      </c>
      <c r="BQ67" s="355" t="s">
        <v>1343</v>
      </c>
      <c r="BR67" s="355" t="s">
        <v>1343</v>
      </c>
      <c r="BS67" s="355" t="s">
        <v>1343</v>
      </c>
      <c r="BT67" s="355" t="s">
        <v>1343</v>
      </c>
      <c r="BU67" s="355" t="s">
        <v>1343</v>
      </c>
      <c r="BV67" s="355" t="s">
        <v>1343</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354"/>
      <c r="AZ68" s="354"/>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1344</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354"/>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1284</v>
      </c>
      <c r="B70" s="554" t="s">
        <v>1080</v>
      </c>
      <c r="C70" s="468">
        <v>1110.7369596000001</v>
      </c>
      <c r="D70" s="468">
        <v>1092.0602040000001</v>
      </c>
      <c r="E70" s="468">
        <v>1080.6521103</v>
      </c>
      <c r="F70" s="468">
        <v>1086.5122598999999</v>
      </c>
      <c r="G70" s="468">
        <v>1120.8251468999999</v>
      </c>
      <c r="H70" s="468">
        <v>1190.4172295000001</v>
      </c>
      <c r="I70" s="468">
        <v>1263.4895807</v>
      </c>
      <c r="J70" s="468">
        <v>1314.6983808</v>
      </c>
      <c r="K70" s="468">
        <v>1338.905771</v>
      </c>
      <c r="L70" s="468">
        <v>1332.2406446</v>
      </c>
      <c r="M70" s="468">
        <v>1312.3791067</v>
      </c>
      <c r="N70" s="468">
        <v>1288.6578139000001</v>
      </c>
      <c r="O70" s="468">
        <v>1278.5301497999999</v>
      </c>
      <c r="P70" s="468">
        <v>1277.5739659999999</v>
      </c>
      <c r="Q70" s="468">
        <v>1274.679621</v>
      </c>
      <c r="R70" s="468">
        <v>1261.4851764</v>
      </c>
      <c r="S70" s="468">
        <v>1235.8213693</v>
      </c>
      <c r="T70" s="468">
        <v>1212.2929124</v>
      </c>
      <c r="U70" s="468">
        <v>1206.8755768999999</v>
      </c>
      <c r="V70" s="468">
        <v>1207.2137204999999</v>
      </c>
      <c r="W70" s="468">
        <v>1205.2553614000001</v>
      </c>
      <c r="X70" s="468">
        <v>1167.9079314999999</v>
      </c>
      <c r="Y70" s="468">
        <v>1143.9751289000001</v>
      </c>
      <c r="Z70" s="468">
        <v>1135.6412279000001</v>
      </c>
      <c r="AA70" s="468">
        <v>1068.7412194999999</v>
      </c>
      <c r="AB70" s="468">
        <v>1048.2833171</v>
      </c>
      <c r="AC70" s="468">
        <v>1013.1316664</v>
      </c>
      <c r="AD70" s="468">
        <v>928.62155168000004</v>
      </c>
      <c r="AE70" s="468">
        <v>933.35772970999994</v>
      </c>
      <c r="AF70" s="468">
        <v>918.64246410999999</v>
      </c>
      <c r="AG70" s="468">
        <v>915.61652182</v>
      </c>
      <c r="AH70" s="468">
        <v>936.79350517</v>
      </c>
      <c r="AI70" s="468">
        <v>955.93821911999999</v>
      </c>
      <c r="AJ70" s="468">
        <v>968.96011684999996</v>
      </c>
      <c r="AK70" s="468">
        <v>975.75912517999996</v>
      </c>
      <c r="AL70" s="468">
        <v>993.62520773000006</v>
      </c>
      <c r="AM70" s="468">
        <v>1026.9084507</v>
      </c>
      <c r="AN70" s="468">
        <v>1080.617937</v>
      </c>
      <c r="AO70" s="468">
        <v>1101.6372358000001</v>
      </c>
      <c r="AP70" s="468">
        <v>1091.5669813</v>
      </c>
      <c r="AQ70" s="468">
        <v>1076.1508825999999</v>
      </c>
      <c r="AR70" s="468">
        <v>1060.1300157000001</v>
      </c>
      <c r="AS70" s="468">
        <v>1050.6474827</v>
      </c>
      <c r="AT70" s="468">
        <v>1040.6384968</v>
      </c>
      <c r="AU70" s="468">
        <v>1027.6388675000001</v>
      </c>
      <c r="AV70" s="468">
        <v>1016.1583063</v>
      </c>
      <c r="AW70" s="468">
        <v>1007.2691659</v>
      </c>
      <c r="AX70" s="468">
        <v>1002.0620649</v>
      </c>
      <c r="AY70" s="355" t="s">
        <v>1343</v>
      </c>
      <c r="AZ70" s="355" t="s">
        <v>1343</v>
      </c>
      <c r="BA70" s="355" t="s">
        <v>1343</v>
      </c>
      <c r="BB70" s="355" t="s">
        <v>1343</v>
      </c>
      <c r="BC70" s="355" t="s">
        <v>1343</v>
      </c>
      <c r="BD70" s="355" t="s">
        <v>1343</v>
      </c>
      <c r="BE70" s="355" t="s">
        <v>1343</v>
      </c>
      <c r="BF70" s="355" t="s">
        <v>1343</v>
      </c>
      <c r="BG70" s="355" t="s">
        <v>1343</v>
      </c>
      <c r="BH70" s="355" t="s">
        <v>1343</v>
      </c>
      <c r="BI70" s="355" t="s">
        <v>1343</v>
      </c>
      <c r="BJ70" s="355" t="s">
        <v>1343</v>
      </c>
      <c r="BK70" s="355" t="s">
        <v>1343</v>
      </c>
      <c r="BL70" s="355" t="s">
        <v>1343</v>
      </c>
      <c r="BM70" s="355" t="s">
        <v>1343</v>
      </c>
      <c r="BN70" s="355" t="s">
        <v>1343</v>
      </c>
      <c r="BO70" s="355" t="s">
        <v>1343</v>
      </c>
      <c r="BP70" s="355" t="s">
        <v>1343</v>
      </c>
      <c r="BQ70" s="355" t="s">
        <v>1343</v>
      </c>
      <c r="BR70" s="355" t="s">
        <v>1343</v>
      </c>
      <c r="BS70" s="355" t="s">
        <v>1343</v>
      </c>
      <c r="BT70" s="355" t="s">
        <v>1343</v>
      </c>
      <c r="BU70" s="355" t="s">
        <v>1343</v>
      </c>
      <c r="BV70" s="355" t="s">
        <v>1343</v>
      </c>
    </row>
    <row r="71" spans="1:74" ht="11.1" customHeight="1" x14ac:dyDescent="0.2">
      <c r="A71" s="267" t="s">
        <v>1285</v>
      </c>
      <c r="B71" s="554" t="s">
        <v>1082</v>
      </c>
      <c r="C71" s="468">
        <v>49.138715071999997</v>
      </c>
      <c r="D71" s="468">
        <v>48.037684255000002</v>
      </c>
      <c r="E71" s="468">
        <v>45.677590408999997</v>
      </c>
      <c r="F71" s="468">
        <v>43.430503809999998</v>
      </c>
      <c r="G71" s="468">
        <v>45.089158134000002</v>
      </c>
      <c r="H71" s="468">
        <v>48.464467108999997</v>
      </c>
      <c r="I71" s="468">
        <v>51.201669029000001</v>
      </c>
      <c r="J71" s="468">
        <v>52.897350793999998</v>
      </c>
      <c r="K71" s="468">
        <v>54.92768684</v>
      </c>
      <c r="L71" s="468">
        <v>56.337816756000002</v>
      </c>
      <c r="M71" s="468">
        <v>56.475877078000003</v>
      </c>
      <c r="N71" s="468">
        <v>57.264827379000003</v>
      </c>
      <c r="O71" s="468">
        <v>58.455006758000003</v>
      </c>
      <c r="P71" s="468">
        <v>59.384000397000001</v>
      </c>
      <c r="Q71" s="468">
        <v>61.358649468000003</v>
      </c>
      <c r="R71" s="468">
        <v>64.539404301000005</v>
      </c>
      <c r="S71" s="468">
        <v>68.679333088000007</v>
      </c>
      <c r="T71" s="468">
        <v>72.741576285999997</v>
      </c>
      <c r="U71" s="468">
        <v>75.024421740999998</v>
      </c>
      <c r="V71" s="468">
        <v>75.485467608999997</v>
      </c>
      <c r="W71" s="468">
        <v>73.963520294999995</v>
      </c>
      <c r="X71" s="468">
        <v>73.592624264999998</v>
      </c>
      <c r="Y71" s="468">
        <v>68.913699457000007</v>
      </c>
      <c r="Z71" s="468">
        <v>64.771411473000001</v>
      </c>
      <c r="AA71" s="468">
        <v>61.669583023000001</v>
      </c>
      <c r="AB71" s="468">
        <v>58.171495755999999</v>
      </c>
      <c r="AC71" s="468">
        <v>57.433640001999997</v>
      </c>
      <c r="AD71" s="468">
        <v>57.640836313999998</v>
      </c>
      <c r="AE71" s="468">
        <v>62.768142314999999</v>
      </c>
      <c r="AF71" s="468">
        <v>66.552217991999996</v>
      </c>
      <c r="AG71" s="468">
        <v>69.279761831000002</v>
      </c>
      <c r="AH71" s="468">
        <v>70.235502531999998</v>
      </c>
      <c r="AI71" s="468">
        <v>69.606549575000003</v>
      </c>
      <c r="AJ71" s="468">
        <v>66.830571410999994</v>
      </c>
      <c r="AK71" s="468">
        <v>62.874225887999998</v>
      </c>
      <c r="AL71" s="468">
        <v>59.123381221000002</v>
      </c>
      <c r="AM71" s="468">
        <v>56.346316971</v>
      </c>
      <c r="AN71" s="468">
        <v>55.387818502999998</v>
      </c>
      <c r="AO71" s="468">
        <v>56.544288051000002</v>
      </c>
      <c r="AP71" s="468">
        <v>59.908024546</v>
      </c>
      <c r="AQ71" s="468">
        <v>63.726406324999999</v>
      </c>
      <c r="AR71" s="468">
        <v>66.621639470999995</v>
      </c>
      <c r="AS71" s="468">
        <v>67.914917537999997</v>
      </c>
      <c r="AT71" s="468">
        <v>66.835138330000007</v>
      </c>
      <c r="AU71" s="468">
        <v>65.655641149000004</v>
      </c>
      <c r="AV71" s="468">
        <v>64.260111250999998</v>
      </c>
      <c r="AW71" s="468">
        <v>62.567430993999999</v>
      </c>
      <c r="AX71" s="468">
        <v>60.738012497</v>
      </c>
      <c r="AY71" s="355" t="s">
        <v>1343</v>
      </c>
      <c r="AZ71" s="355" t="s">
        <v>1343</v>
      </c>
      <c r="BA71" s="355" t="s">
        <v>1343</v>
      </c>
      <c r="BB71" s="355" t="s">
        <v>1343</v>
      </c>
      <c r="BC71" s="355" t="s">
        <v>1343</v>
      </c>
      <c r="BD71" s="355" t="s">
        <v>1343</v>
      </c>
      <c r="BE71" s="355" t="s">
        <v>1343</v>
      </c>
      <c r="BF71" s="355" t="s">
        <v>1343</v>
      </c>
      <c r="BG71" s="355" t="s">
        <v>1343</v>
      </c>
      <c r="BH71" s="355" t="s">
        <v>1343</v>
      </c>
      <c r="BI71" s="355" t="s">
        <v>1343</v>
      </c>
      <c r="BJ71" s="355" t="s">
        <v>1343</v>
      </c>
      <c r="BK71" s="355" t="s">
        <v>1343</v>
      </c>
      <c r="BL71" s="355" t="s">
        <v>1343</v>
      </c>
      <c r="BM71" s="355" t="s">
        <v>1343</v>
      </c>
      <c r="BN71" s="355" t="s">
        <v>1343</v>
      </c>
      <c r="BO71" s="355" t="s">
        <v>1343</v>
      </c>
      <c r="BP71" s="355" t="s">
        <v>1343</v>
      </c>
      <c r="BQ71" s="355" t="s">
        <v>1343</v>
      </c>
      <c r="BR71" s="355" t="s">
        <v>1343</v>
      </c>
      <c r="BS71" s="355" t="s">
        <v>1343</v>
      </c>
      <c r="BT71" s="355" t="s">
        <v>1343</v>
      </c>
      <c r="BU71" s="355" t="s">
        <v>1343</v>
      </c>
      <c r="BV71" s="355" t="s">
        <v>1343</v>
      </c>
    </row>
    <row r="72" spans="1:74" ht="11.1" customHeight="1" x14ac:dyDescent="0.2">
      <c r="A72" s="267" t="s">
        <v>1286</v>
      </c>
      <c r="B72" s="554" t="s">
        <v>1084</v>
      </c>
      <c r="C72" s="468">
        <v>294.5956339</v>
      </c>
      <c r="D72" s="468">
        <v>313.36936387999998</v>
      </c>
      <c r="E72" s="468">
        <v>321.86754038999999</v>
      </c>
      <c r="F72" s="468">
        <v>324.47117499000001</v>
      </c>
      <c r="G72" s="468">
        <v>336.82751970999999</v>
      </c>
      <c r="H72" s="468">
        <v>341.38268110000001</v>
      </c>
      <c r="I72" s="468">
        <v>343.65011786999997</v>
      </c>
      <c r="J72" s="468">
        <v>361.23545942999999</v>
      </c>
      <c r="K72" s="468">
        <v>376.13799663999998</v>
      </c>
      <c r="L72" s="468">
        <v>372.22217871999999</v>
      </c>
      <c r="M72" s="468">
        <v>382.81486921999999</v>
      </c>
      <c r="N72" s="468">
        <v>402.96065377999997</v>
      </c>
      <c r="O72" s="468">
        <v>398.20305440999999</v>
      </c>
      <c r="P72" s="468">
        <v>392.61118856000002</v>
      </c>
      <c r="Q72" s="468">
        <v>372.78543476999999</v>
      </c>
      <c r="R72" s="468">
        <v>344.30539537999999</v>
      </c>
      <c r="S72" s="468">
        <v>329.87276048000001</v>
      </c>
      <c r="T72" s="468">
        <v>325.84751154999998</v>
      </c>
      <c r="U72" s="468">
        <v>321.5041319</v>
      </c>
      <c r="V72" s="468">
        <v>318.71930341000001</v>
      </c>
      <c r="W72" s="468">
        <v>318.35094651999998</v>
      </c>
      <c r="X72" s="468">
        <v>324.29448716000002</v>
      </c>
      <c r="Y72" s="468">
        <v>328.03075002999998</v>
      </c>
      <c r="Z72" s="468">
        <v>339.07911524000002</v>
      </c>
      <c r="AA72" s="468">
        <v>345.38478433</v>
      </c>
      <c r="AB72" s="468">
        <v>344.63187622999999</v>
      </c>
      <c r="AC72" s="468">
        <v>335.36049072999998</v>
      </c>
      <c r="AD72" s="468">
        <v>331.27864211000002</v>
      </c>
      <c r="AE72" s="468">
        <v>310.01438278000001</v>
      </c>
      <c r="AF72" s="468">
        <v>297.80663688999999</v>
      </c>
      <c r="AG72" s="468">
        <v>300.29223918000002</v>
      </c>
      <c r="AH72" s="468">
        <v>292.33977672999998</v>
      </c>
      <c r="AI72" s="468">
        <v>283.18665269000002</v>
      </c>
      <c r="AJ72" s="468">
        <v>284.07904264000001</v>
      </c>
      <c r="AK72" s="468">
        <v>299.57250476000002</v>
      </c>
      <c r="AL72" s="468">
        <v>317.55282840000001</v>
      </c>
      <c r="AM72" s="468">
        <v>330.58167795999998</v>
      </c>
      <c r="AN72" s="468">
        <v>339.26711252000001</v>
      </c>
      <c r="AO72" s="468">
        <v>346.38098986</v>
      </c>
      <c r="AP72" s="468">
        <v>356.65397565000001</v>
      </c>
      <c r="AQ72" s="468">
        <v>364.80755755000001</v>
      </c>
      <c r="AR72" s="468">
        <v>366.25617583000002</v>
      </c>
      <c r="AS72" s="468">
        <v>361.92835588999998</v>
      </c>
      <c r="AT72" s="468">
        <v>356.44767175999999</v>
      </c>
      <c r="AU72" s="468">
        <v>350.70390973999997</v>
      </c>
      <c r="AV72" s="468">
        <v>345.13201464999997</v>
      </c>
      <c r="AW72" s="468">
        <v>339.59240496000001</v>
      </c>
      <c r="AX72" s="468">
        <v>334.54492700999998</v>
      </c>
      <c r="AY72" s="355" t="s">
        <v>1343</v>
      </c>
      <c r="AZ72" s="355" t="s">
        <v>1343</v>
      </c>
      <c r="BA72" s="355" t="s">
        <v>1343</v>
      </c>
      <c r="BB72" s="355" t="s">
        <v>1343</v>
      </c>
      <c r="BC72" s="355" t="s">
        <v>1343</v>
      </c>
      <c r="BD72" s="355" t="s">
        <v>1343</v>
      </c>
      <c r="BE72" s="355" t="s">
        <v>1343</v>
      </c>
      <c r="BF72" s="355" t="s">
        <v>1343</v>
      </c>
      <c r="BG72" s="355" t="s">
        <v>1343</v>
      </c>
      <c r="BH72" s="355" t="s">
        <v>1343</v>
      </c>
      <c r="BI72" s="355" t="s">
        <v>1343</v>
      </c>
      <c r="BJ72" s="355" t="s">
        <v>1343</v>
      </c>
      <c r="BK72" s="355" t="s">
        <v>1343</v>
      </c>
      <c r="BL72" s="355" t="s">
        <v>1343</v>
      </c>
      <c r="BM72" s="355" t="s">
        <v>1343</v>
      </c>
      <c r="BN72" s="355" t="s">
        <v>1343</v>
      </c>
      <c r="BO72" s="355" t="s">
        <v>1343</v>
      </c>
      <c r="BP72" s="355" t="s">
        <v>1343</v>
      </c>
      <c r="BQ72" s="355" t="s">
        <v>1343</v>
      </c>
      <c r="BR72" s="355" t="s">
        <v>1343</v>
      </c>
      <c r="BS72" s="355" t="s">
        <v>1343</v>
      </c>
      <c r="BT72" s="355" t="s">
        <v>1343</v>
      </c>
      <c r="BU72" s="355" t="s">
        <v>1343</v>
      </c>
      <c r="BV72" s="355" t="s">
        <v>1343</v>
      </c>
    </row>
    <row r="73" spans="1:74" ht="11.1" customHeight="1" x14ac:dyDescent="0.2">
      <c r="A73" s="267" t="s">
        <v>1287</v>
      </c>
      <c r="B73" s="554" t="s">
        <v>1086</v>
      </c>
      <c r="C73" s="468">
        <v>824.62027169999999</v>
      </c>
      <c r="D73" s="468">
        <v>840.51062426999999</v>
      </c>
      <c r="E73" s="468">
        <v>849.25504459000001</v>
      </c>
      <c r="F73" s="468">
        <v>856.08043329999998</v>
      </c>
      <c r="G73" s="468">
        <v>877.70743463999997</v>
      </c>
      <c r="H73" s="468">
        <v>915.33441858000003</v>
      </c>
      <c r="I73" s="468">
        <v>953.58627991000003</v>
      </c>
      <c r="J73" s="468">
        <v>971.42103363000001</v>
      </c>
      <c r="K73" s="468">
        <v>964.58965418000003</v>
      </c>
      <c r="L73" s="468">
        <v>970.47871752000003</v>
      </c>
      <c r="M73" s="468">
        <v>995.44021926000005</v>
      </c>
      <c r="N73" s="468">
        <v>1010.1716556</v>
      </c>
      <c r="O73" s="468">
        <v>1010.913807</v>
      </c>
      <c r="P73" s="468">
        <v>997.55398178999997</v>
      </c>
      <c r="Q73" s="468">
        <v>980.66505866</v>
      </c>
      <c r="R73" s="468">
        <v>956.95766732000004</v>
      </c>
      <c r="S73" s="468">
        <v>935.25896460000001</v>
      </c>
      <c r="T73" s="468">
        <v>903.03173039000001</v>
      </c>
      <c r="U73" s="468">
        <v>859.73155583000005</v>
      </c>
      <c r="V73" s="468">
        <v>819.2786231</v>
      </c>
      <c r="W73" s="468">
        <v>790.64144020000003</v>
      </c>
      <c r="X73" s="468">
        <v>765.43600823999998</v>
      </c>
      <c r="Y73" s="468">
        <v>775.08080138000003</v>
      </c>
      <c r="Z73" s="468">
        <v>776.50829490000001</v>
      </c>
      <c r="AA73" s="468">
        <v>719.22436221999999</v>
      </c>
      <c r="AB73" s="468">
        <v>668.06406861999994</v>
      </c>
      <c r="AC73" s="468">
        <v>631.58630113000004</v>
      </c>
      <c r="AD73" s="468">
        <v>589.85246045999997</v>
      </c>
      <c r="AE73" s="468">
        <v>582.25604521000002</v>
      </c>
      <c r="AF73" s="468">
        <v>530.68044167999994</v>
      </c>
      <c r="AG73" s="468">
        <v>518.17101190999995</v>
      </c>
      <c r="AH73" s="468">
        <v>513.20831538000004</v>
      </c>
      <c r="AI73" s="468">
        <v>519.31731319999994</v>
      </c>
      <c r="AJ73" s="468">
        <v>519.98267425999995</v>
      </c>
      <c r="AK73" s="468">
        <v>517.32374042000004</v>
      </c>
      <c r="AL73" s="468">
        <v>522.31795224999996</v>
      </c>
      <c r="AM73" s="468">
        <v>540.45569651999995</v>
      </c>
      <c r="AN73" s="468">
        <v>571.99961030999998</v>
      </c>
      <c r="AO73" s="468">
        <v>604.16129316000001</v>
      </c>
      <c r="AP73" s="468">
        <v>632.42347733999998</v>
      </c>
      <c r="AQ73" s="468">
        <v>653.01023094000004</v>
      </c>
      <c r="AR73" s="468">
        <v>665.35579519999999</v>
      </c>
      <c r="AS73" s="468">
        <v>671.24297865999995</v>
      </c>
      <c r="AT73" s="468">
        <v>687.54828226999996</v>
      </c>
      <c r="AU73" s="468">
        <v>704.24568614999998</v>
      </c>
      <c r="AV73" s="468">
        <v>720.00491400999999</v>
      </c>
      <c r="AW73" s="468">
        <v>737.45435524000004</v>
      </c>
      <c r="AX73" s="468">
        <v>757.12317655000004</v>
      </c>
      <c r="AY73" s="355" t="s">
        <v>1343</v>
      </c>
      <c r="AZ73" s="355" t="s">
        <v>1343</v>
      </c>
      <c r="BA73" s="355" t="s">
        <v>1343</v>
      </c>
      <c r="BB73" s="355" t="s">
        <v>1343</v>
      </c>
      <c r="BC73" s="355" t="s">
        <v>1343</v>
      </c>
      <c r="BD73" s="355" t="s">
        <v>1343</v>
      </c>
      <c r="BE73" s="355" t="s">
        <v>1343</v>
      </c>
      <c r="BF73" s="355" t="s">
        <v>1343</v>
      </c>
      <c r="BG73" s="355" t="s">
        <v>1343</v>
      </c>
      <c r="BH73" s="355" t="s">
        <v>1343</v>
      </c>
      <c r="BI73" s="355" t="s">
        <v>1343</v>
      </c>
      <c r="BJ73" s="355" t="s">
        <v>1343</v>
      </c>
      <c r="BK73" s="355" t="s">
        <v>1343</v>
      </c>
      <c r="BL73" s="355" t="s">
        <v>1343</v>
      </c>
      <c r="BM73" s="355" t="s">
        <v>1343</v>
      </c>
      <c r="BN73" s="355" t="s">
        <v>1343</v>
      </c>
      <c r="BO73" s="355" t="s">
        <v>1343</v>
      </c>
      <c r="BP73" s="355" t="s">
        <v>1343</v>
      </c>
      <c r="BQ73" s="355" t="s">
        <v>1343</v>
      </c>
      <c r="BR73" s="355" t="s">
        <v>1343</v>
      </c>
      <c r="BS73" s="355" t="s">
        <v>1343</v>
      </c>
      <c r="BT73" s="355" t="s">
        <v>1343</v>
      </c>
      <c r="BU73" s="355" t="s">
        <v>1343</v>
      </c>
      <c r="BV73" s="355" t="s">
        <v>1343</v>
      </c>
    </row>
    <row r="74" spans="1:74" ht="11.1" customHeight="1" x14ac:dyDescent="0.2">
      <c r="A74" s="267" t="s">
        <v>1288</v>
      </c>
      <c r="B74" s="554" t="s">
        <v>1088</v>
      </c>
      <c r="C74" s="468">
        <v>758.78806068999995</v>
      </c>
      <c r="D74" s="468">
        <v>776.94766141000002</v>
      </c>
      <c r="E74" s="468">
        <v>785.37955346000001</v>
      </c>
      <c r="F74" s="468">
        <v>792.20225048999998</v>
      </c>
      <c r="G74" s="468">
        <v>814.93307281</v>
      </c>
      <c r="H74" s="468">
        <v>825.60412627999995</v>
      </c>
      <c r="I74" s="468">
        <v>829.04040340999995</v>
      </c>
      <c r="J74" s="468">
        <v>839.73732612000003</v>
      </c>
      <c r="K74" s="468">
        <v>847.89311389</v>
      </c>
      <c r="L74" s="468">
        <v>833.91612991</v>
      </c>
      <c r="M74" s="468">
        <v>834.47231830999999</v>
      </c>
      <c r="N74" s="468">
        <v>846.07486401999995</v>
      </c>
      <c r="O74" s="468">
        <v>838.20897344000002</v>
      </c>
      <c r="P74" s="468">
        <v>836.84921353000004</v>
      </c>
      <c r="Q74" s="468">
        <v>832.67121447</v>
      </c>
      <c r="R74" s="468">
        <v>829.19077555000001</v>
      </c>
      <c r="S74" s="468">
        <v>833.89044581999997</v>
      </c>
      <c r="T74" s="468">
        <v>840.58801602999995</v>
      </c>
      <c r="U74" s="468">
        <v>845.89894963999996</v>
      </c>
      <c r="V74" s="468">
        <v>844.55277467999997</v>
      </c>
      <c r="W74" s="468">
        <v>841.23273720999998</v>
      </c>
      <c r="X74" s="468">
        <v>847.23756462999995</v>
      </c>
      <c r="Y74" s="468">
        <v>840.42098131</v>
      </c>
      <c r="Z74" s="468">
        <v>833.01760492000005</v>
      </c>
      <c r="AA74" s="468">
        <v>853.69074587</v>
      </c>
      <c r="AB74" s="468">
        <v>877.97433522999995</v>
      </c>
      <c r="AC74" s="468">
        <v>907.06369792999999</v>
      </c>
      <c r="AD74" s="468">
        <v>939.56869849999998</v>
      </c>
      <c r="AE74" s="468">
        <v>952.10136152999996</v>
      </c>
      <c r="AF74" s="468">
        <v>984.06347616000005</v>
      </c>
      <c r="AG74" s="468">
        <v>965.70501960000001</v>
      </c>
      <c r="AH74" s="468">
        <v>945.72238000000004</v>
      </c>
      <c r="AI74" s="468">
        <v>911.13989989000004</v>
      </c>
      <c r="AJ74" s="468">
        <v>878.62320646000001</v>
      </c>
      <c r="AK74" s="468">
        <v>858.88248735000002</v>
      </c>
      <c r="AL74" s="468">
        <v>859.34366233000003</v>
      </c>
      <c r="AM74" s="468">
        <v>869.86260109</v>
      </c>
      <c r="AN74" s="468">
        <v>887.26419584999996</v>
      </c>
      <c r="AO74" s="468">
        <v>904.51970162999999</v>
      </c>
      <c r="AP74" s="468">
        <v>921.15892624000003</v>
      </c>
      <c r="AQ74" s="468">
        <v>933.52868221000006</v>
      </c>
      <c r="AR74" s="468">
        <v>930.98060471999997</v>
      </c>
      <c r="AS74" s="468">
        <v>921.69249854999998</v>
      </c>
      <c r="AT74" s="468">
        <v>917.71542065999995</v>
      </c>
      <c r="AU74" s="468">
        <v>913.69669042999999</v>
      </c>
      <c r="AV74" s="468">
        <v>910.02763614000003</v>
      </c>
      <c r="AW74" s="468">
        <v>907.36261423999997</v>
      </c>
      <c r="AX74" s="468">
        <v>906.55393950999996</v>
      </c>
      <c r="AY74" s="355" t="s">
        <v>1343</v>
      </c>
      <c r="AZ74" s="355" t="s">
        <v>1343</v>
      </c>
      <c r="BA74" s="355" t="s">
        <v>1343</v>
      </c>
      <c r="BB74" s="355" t="s">
        <v>1343</v>
      </c>
      <c r="BC74" s="355" t="s">
        <v>1343</v>
      </c>
      <c r="BD74" s="355" t="s">
        <v>1343</v>
      </c>
      <c r="BE74" s="355" t="s">
        <v>1343</v>
      </c>
      <c r="BF74" s="355" t="s">
        <v>1343</v>
      </c>
      <c r="BG74" s="355" t="s">
        <v>1343</v>
      </c>
      <c r="BH74" s="355" t="s">
        <v>1343</v>
      </c>
      <c r="BI74" s="355" t="s">
        <v>1343</v>
      </c>
      <c r="BJ74" s="355" t="s">
        <v>1343</v>
      </c>
      <c r="BK74" s="355" t="s">
        <v>1343</v>
      </c>
      <c r="BL74" s="355" t="s">
        <v>1343</v>
      </c>
      <c r="BM74" s="355" t="s">
        <v>1343</v>
      </c>
      <c r="BN74" s="355" t="s">
        <v>1343</v>
      </c>
      <c r="BO74" s="355" t="s">
        <v>1343</v>
      </c>
      <c r="BP74" s="355" t="s">
        <v>1343</v>
      </c>
      <c r="BQ74" s="355" t="s">
        <v>1343</v>
      </c>
      <c r="BR74" s="355" t="s">
        <v>1343</v>
      </c>
      <c r="BS74" s="355" t="s">
        <v>1343</v>
      </c>
      <c r="BT74" s="355" t="s">
        <v>1343</v>
      </c>
      <c r="BU74" s="355" t="s">
        <v>1343</v>
      </c>
      <c r="BV74" s="355" t="s">
        <v>1343</v>
      </c>
    </row>
    <row r="75" spans="1:74" ht="11.1" customHeight="1" x14ac:dyDescent="0.2">
      <c r="A75" s="267" t="s">
        <v>1289</v>
      </c>
      <c r="B75" s="554" t="s">
        <v>1565</v>
      </c>
      <c r="C75" s="468">
        <v>328.00269874000003</v>
      </c>
      <c r="D75" s="468">
        <v>348.51577606000001</v>
      </c>
      <c r="E75" s="468">
        <v>368.12679823000002</v>
      </c>
      <c r="F75" s="468">
        <v>386.28584380000001</v>
      </c>
      <c r="G75" s="468">
        <v>403.55753127999998</v>
      </c>
      <c r="H75" s="468">
        <v>422.46291597999999</v>
      </c>
      <c r="I75" s="468">
        <v>435.96260060999998</v>
      </c>
      <c r="J75" s="468">
        <v>447.98811904000002</v>
      </c>
      <c r="K75" s="468">
        <v>448.01194065999999</v>
      </c>
      <c r="L75" s="468">
        <v>439.94646733000002</v>
      </c>
      <c r="M75" s="468">
        <v>428.99332357999998</v>
      </c>
      <c r="N75" s="468">
        <v>416.37630558000001</v>
      </c>
      <c r="O75" s="468">
        <v>401.74465083000001</v>
      </c>
      <c r="P75" s="468">
        <v>384.40542327999998</v>
      </c>
      <c r="Q75" s="468">
        <v>368.88450812999997</v>
      </c>
      <c r="R75" s="468">
        <v>356.33329133000001</v>
      </c>
      <c r="S75" s="468">
        <v>353.44488668000002</v>
      </c>
      <c r="T75" s="468">
        <v>364.76191246000002</v>
      </c>
      <c r="U75" s="468">
        <v>383.10971327999999</v>
      </c>
      <c r="V75" s="468">
        <v>394.48704889999999</v>
      </c>
      <c r="W75" s="468">
        <v>392.49751529999998</v>
      </c>
      <c r="X75" s="468">
        <v>393.20984234000002</v>
      </c>
      <c r="Y75" s="468">
        <v>374.42162592</v>
      </c>
      <c r="Z75" s="468">
        <v>368.38906509999998</v>
      </c>
      <c r="AA75" s="468">
        <v>350.42148423999998</v>
      </c>
      <c r="AB75" s="468">
        <v>330.80847273000001</v>
      </c>
      <c r="AC75" s="468">
        <v>310.06587273000002</v>
      </c>
      <c r="AD75" s="468">
        <v>293.44871352000001</v>
      </c>
      <c r="AE75" s="468">
        <v>283.40613521</v>
      </c>
      <c r="AF75" s="468">
        <v>278.16999785000002</v>
      </c>
      <c r="AG75" s="468">
        <v>293.50068544999999</v>
      </c>
      <c r="AH75" s="468">
        <v>310.40883761999999</v>
      </c>
      <c r="AI75" s="468">
        <v>336.66089398999998</v>
      </c>
      <c r="AJ75" s="468">
        <v>364.08153437999999</v>
      </c>
      <c r="AK75" s="468">
        <v>388.14624235999997</v>
      </c>
      <c r="AL75" s="468">
        <v>404.39482680999998</v>
      </c>
      <c r="AM75" s="468">
        <v>414.39908123999999</v>
      </c>
      <c r="AN75" s="468">
        <v>413.35465262999998</v>
      </c>
      <c r="AO75" s="468">
        <v>404.13421697000001</v>
      </c>
      <c r="AP75" s="468">
        <v>391.10194539999998</v>
      </c>
      <c r="AQ75" s="468">
        <v>380.89410346</v>
      </c>
      <c r="AR75" s="468">
        <v>379.07119211999998</v>
      </c>
      <c r="AS75" s="468">
        <v>384.90167234</v>
      </c>
      <c r="AT75" s="468">
        <v>391.06989778000002</v>
      </c>
      <c r="AU75" s="468">
        <v>397.59980017999999</v>
      </c>
      <c r="AV75" s="468">
        <v>404.03484538999999</v>
      </c>
      <c r="AW75" s="468">
        <v>410.54235474000001</v>
      </c>
      <c r="AX75" s="468">
        <v>416.54457253999999</v>
      </c>
      <c r="AY75" s="355" t="s">
        <v>1343</v>
      </c>
      <c r="AZ75" s="355" t="s">
        <v>1343</v>
      </c>
      <c r="BA75" s="355" t="s">
        <v>1343</v>
      </c>
      <c r="BB75" s="355" t="s">
        <v>1343</v>
      </c>
      <c r="BC75" s="355" t="s">
        <v>1343</v>
      </c>
      <c r="BD75" s="355" t="s">
        <v>1343</v>
      </c>
      <c r="BE75" s="355" t="s">
        <v>1343</v>
      </c>
      <c r="BF75" s="355" t="s">
        <v>1343</v>
      </c>
      <c r="BG75" s="355" t="s">
        <v>1343</v>
      </c>
      <c r="BH75" s="355" t="s">
        <v>1343</v>
      </c>
      <c r="BI75" s="355" t="s">
        <v>1343</v>
      </c>
      <c r="BJ75" s="355" t="s">
        <v>1343</v>
      </c>
      <c r="BK75" s="355" t="s">
        <v>1343</v>
      </c>
      <c r="BL75" s="355" t="s">
        <v>1343</v>
      </c>
      <c r="BM75" s="355" t="s">
        <v>1343</v>
      </c>
      <c r="BN75" s="355" t="s">
        <v>1343</v>
      </c>
      <c r="BO75" s="355" t="s">
        <v>1343</v>
      </c>
      <c r="BP75" s="355" t="s">
        <v>1343</v>
      </c>
      <c r="BQ75" s="355" t="s">
        <v>1343</v>
      </c>
      <c r="BR75" s="355" t="s">
        <v>1343</v>
      </c>
      <c r="BS75" s="355" t="s">
        <v>1343</v>
      </c>
      <c r="BT75" s="355" t="s">
        <v>1343</v>
      </c>
      <c r="BU75" s="355" t="s">
        <v>1343</v>
      </c>
      <c r="BV75" s="355" t="s">
        <v>1343</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354"/>
      <c r="AZ76" s="354"/>
      <c r="BA76" s="354"/>
      <c r="BB76" s="354"/>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1345</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354"/>
      <c r="AZ77" s="354"/>
      <c r="BA77" s="354"/>
      <c r="BB77" s="354"/>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1290</v>
      </c>
      <c r="B78" s="554" t="s">
        <v>1080</v>
      </c>
      <c r="C78" s="468">
        <v>27.768423988999999</v>
      </c>
      <c r="D78" s="468">
        <v>27.3015051</v>
      </c>
      <c r="E78" s="468">
        <v>25.131444425000002</v>
      </c>
      <c r="F78" s="468">
        <v>23.117282125999999</v>
      </c>
      <c r="G78" s="468">
        <v>23.350523894999998</v>
      </c>
      <c r="H78" s="468">
        <v>24.294229174000002</v>
      </c>
      <c r="I78" s="468">
        <v>24.774305503000001</v>
      </c>
      <c r="J78" s="468">
        <v>25.778399623999999</v>
      </c>
      <c r="K78" s="468">
        <v>27.324607572000001</v>
      </c>
      <c r="L78" s="468">
        <v>28.345545631</v>
      </c>
      <c r="M78" s="468">
        <v>27.922959717000001</v>
      </c>
      <c r="N78" s="468">
        <v>24.781881037000002</v>
      </c>
      <c r="O78" s="468">
        <v>24.587118265000001</v>
      </c>
      <c r="P78" s="468">
        <v>24.568730116000001</v>
      </c>
      <c r="Q78" s="468">
        <v>24.513069635000001</v>
      </c>
      <c r="R78" s="468">
        <v>24.735003458000001</v>
      </c>
      <c r="S78" s="468">
        <v>24.231791555000001</v>
      </c>
      <c r="T78" s="468">
        <v>23.313325238000001</v>
      </c>
      <c r="U78" s="468">
        <v>24.137511537999998</v>
      </c>
      <c r="V78" s="468">
        <v>25.150285842999999</v>
      </c>
      <c r="W78" s="468">
        <v>25.109486695000001</v>
      </c>
      <c r="X78" s="468">
        <v>27.160649569</v>
      </c>
      <c r="Y78" s="468">
        <v>28.599378221999999</v>
      </c>
      <c r="Z78" s="468">
        <v>29.119005843</v>
      </c>
      <c r="AA78" s="468">
        <v>26.718530488999999</v>
      </c>
      <c r="AB78" s="468">
        <v>25.567885782000001</v>
      </c>
      <c r="AC78" s="468">
        <v>24.710528450000002</v>
      </c>
      <c r="AD78" s="468">
        <v>21.595850038999998</v>
      </c>
      <c r="AE78" s="468">
        <v>21.705993714000002</v>
      </c>
      <c r="AF78" s="468">
        <v>22.405913759000001</v>
      </c>
      <c r="AG78" s="468">
        <v>23.477346712999999</v>
      </c>
      <c r="AH78" s="468">
        <v>26.022041810000001</v>
      </c>
      <c r="AI78" s="468">
        <v>25.836168084000001</v>
      </c>
      <c r="AJ78" s="468">
        <v>27.684574767000001</v>
      </c>
      <c r="AK78" s="468">
        <v>29.568458338999999</v>
      </c>
      <c r="AL78" s="468">
        <v>30.109854779999999</v>
      </c>
      <c r="AM78" s="468">
        <v>30.203189726000002</v>
      </c>
      <c r="AN78" s="468">
        <v>31.782880499000001</v>
      </c>
      <c r="AO78" s="468">
        <v>32.401095169999998</v>
      </c>
      <c r="AP78" s="468">
        <v>31.187628037</v>
      </c>
      <c r="AQ78" s="468">
        <v>30.747168076000001</v>
      </c>
      <c r="AR78" s="468">
        <v>28.652162584999999</v>
      </c>
      <c r="AS78" s="468">
        <v>29.184652295999999</v>
      </c>
      <c r="AT78" s="468">
        <v>28.906624910000001</v>
      </c>
      <c r="AU78" s="468">
        <v>29.361110498999999</v>
      </c>
      <c r="AV78" s="468">
        <v>28.226619619000001</v>
      </c>
      <c r="AW78" s="468">
        <v>27.223490971</v>
      </c>
      <c r="AX78" s="468">
        <v>27.082758511000002</v>
      </c>
      <c r="AY78" s="355" t="s">
        <v>1343</v>
      </c>
      <c r="AZ78" s="355" t="s">
        <v>1343</v>
      </c>
      <c r="BA78" s="355" t="s">
        <v>1343</v>
      </c>
      <c r="BB78" s="355" t="s">
        <v>1343</v>
      </c>
      <c r="BC78" s="355" t="s">
        <v>1343</v>
      </c>
      <c r="BD78" s="355" t="s">
        <v>1343</v>
      </c>
      <c r="BE78" s="355" t="s">
        <v>1343</v>
      </c>
      <c r="BF78" s="355" t="s">
        <v>1343</v>
      </c>
      <c r="BG78" s="355" t="s">
        <v>1343</v>
      </c>
      <c r="BH78" s="355" t="s">
        <v>1343</v>
      </c>
      <c r="BI78" s="355" t="s">
        <v>1343</v>
      </c>
      <c r="BJ78" s="355" t="s">
        <v>1343</v>
      </c>
      <c r="BK78" s="355" t="s">
        <v>1343</v>
      </c>
      <c r="BL78" s="355" t="s">
        <v>1343</v>
      </c>
      <c r="BM78" s="355" t="s">
        <v>1343</v>
      </c>
      <c r="BN78" s="355" t="s">
        <v>1343</v>
      </c>
      <c r="BO78" s="355" t="s">
        <v>1343</v>
      </c>
      <c r="BP78" s="355" t="s">
        <v>1343</v>
      </c>
      <c r="BQ78" s="355" t="s">
        <v>1343</v>
      </c>
      <c r="BR78" s="355" t="s">
        <v>1343</v>
      </c>
      <c r="BS78" s="355" t="s">
        <v>1343</v>
      </c>
      <c r="BT78" s="355" t="s">
        <v>1343</v>
      </c>
      <c r="BU78" s="355" t="s">
        <v>1343</v>
      </c>
      <c r="BV78" s="355" t="s">
        <v>1343</v>
      </c>
    </row>
    <row r="79" spans="1:74" ht="11.1" customHeight="1" x14ac:dyDescent="0.2">
      <c r="A79" s="267" t="s">
        <v>1291</v>
      </c>
      <c r="B79" s="554" t="s">
        <v>1082</v>
      </c>
      <c r="C79" s="468">
        <v>1.9655486029</v>
      </c>
      <c r="D79" s="468">
        <v>1.7791734909000001</v>
      </c>
      <c r="E79" s="468">
        <v>1.6917626077000001</v>
      </c>
      <c r="F79" s="468">
        <v>1.316075873</v>
      </c>
      <c r="G79" s="468">
        <v>1.3261517098</v>
      </c>
      <c r="H79" s="468">
        <v>1.3846990602</v>
      </c>
      <c r="I79" s="468">
        <v>1.3474123429</v>
      </c>
      <c r="J79" s="468">
        <v>1.3920355471999999</v>
      </c>
      <c r="K79" s="468">
        <v>1.4454654432</v>
      </c>
      <c r="L79" s="468">
        <v>1.444559404</v>
      </c>
      <c r="M79" s="468">
        <v>1.4118969268999999</v>
      </c>
      <c r="N79" s="468">
        <v>1.4683289072000001</v>
      </c>
      <c r="O79" s="468">
        <v>1.4257318721000001</v>
      </c>
      <c r="P79" s="468">
        <v>1.4483902536</v>
      </c>
      <c r="Q79" s="468">
        <v>1.4965524261000001</v>
      </c>
      <c r="R79" s="468">
        <v>1.5741318122000001</v>
      </c>
      <c r="S79" s="468">
        <v>1.6751056850999999</v>
      </c>
      <c r="T79" s="468">
        <v>1.8185394072000001</v>
      </c>
      <c r="U79" s="468">
        <v>2.0276870741000002</v>
      </c>
      <c r="V79" s="468">
        <v>2.1567276460000002</v>
      </c>
      <c r="W79" s="468">
        <v>2.1132434369999999</v>
      </c>
      <c r="X79" s="468">
        <v>2.1644889489999999</v>
      </c>
      <c r="Y79" s="468">
        <v>2.1535531080000001</v>
      </c>
      <c r="Z79" s="468">
        <v>1.9627700446</v>
      </c>
      <c r="AA79" s="468">
        <v>1.8687752431</v>
      </c>
      <c r="AB79" s="468">
        <v>1.8178592424</v>
      </c>
      <c r="AC79" s="468">
        <v>1.6892247060000001</v>
      </c>
      <c r="AD79" s="468">
        <v>1.6953187151</v>
      </c>
      <c r="AE79" s="468">
        <v>1.8461218328</v>
      </c>
      <c r="AF79" s="468">
        <v>1.9574181762</v>
      </c>
      <c r="AG79" s="468">
        <v>2.0376400538000001</v>
      </c>
      <c r="AH79" s="468">
        <v>2.0067286437999998</v>
      </c>
      <c r="AI79" s="468">
        <v>1.9887585592999999</v>
      </c>
      <c r="AJ79" s="468">
        <v>1.9094448975</v>
      </c>
      <c r="AK79" s="468">
        <v>1.8492419379</v>
      </c>
      <c r="AL79" s="468">
        <v>1.7389229771000001</v>
      </c>
      <c r="AM79" s="468">
        <v>1.6098947706</v>
      </c>
      <c r="AN79" s="468">
        <v>1.538550514</v>
      </c>
      <c r="AO79" s="468">
        <v>1.6155510872000001</v>
      </c>
      <c r="AP79" s="468">
        <v>1.8153946832000001</v>
      </c>
      <c r="AQ79" s="468">
        <v>1.931103222</v>
      </c>
      <c r="AR79" s="468">
        <v>2.0188375597000001</v>
      </c>
      <c r="AS79" s="468">
        <v>2.1223411731000001</v>
      </c>
      <c r="AT79" s="468">
        <v>2.1559722041999998</v>
      </c>
      <c r="AU79" s="468">
        <v>2.1179239079999999</v>
      </c>
      <c r="AV79" s="468">
        <v>2.1420037083999999</v>
      </c>
      <c r="AW79" s="468">
        <v>2.1574976205</v>
      </c>
      <c r="AX79" s="468">
        <v>2.0246004165999998</v>
      </c>
      <c r="AY79" s="355" t="s">
        <v>1343</v>
      </c>
      <c r="AZ79" s="355" t="s">
        <v>1343</v>
      </c>
      <c r="BA79" s="355" t="s">
        <v>1343</v>
      </c>
      <c r="BB79" s="355" t="s">
        <v>1343</v>
      </c>
      <c r="BC79" s="355" t="s">
        <v>1343</v>
      </c>
      <c r="BD79" s="355" t="s">
        <v>1343</v>
      </c>
      <c r="BE79" s="355" t="s">
        <v>1343</v>
      </c>
      <c r="BF79" s="355" t="s">
        <v>1343</v>
      </c>
      <c r="BG79" s="355" t="s">
        <v>1343</v>
      </c>
      <c r="BH79" s="355" t="s">
        <v>1343</v>
      </c>
      <c r="BI79" s="355" t="s">
        <v>1343</v>
      </c>
      <c r="BJ79" s="355" t="s">
        <v>1343</v>
      </c>
      <c r="BK79" s="355" t="s">
        <v>1343</v>
      </c>
      <c r="BL79" s="355" t="s">
        <v>1343</v>
      </c>
      <c r="BM79" s="355" t="s">
        <v>1343</v>
      </c>
      <c r="BN79" s="355" t="s">
        <v>1343</v>
      </c>
      <c r="BO79" s="355" t="s">
        <v>1343</v>
      </c>
      <c r="BP79" s="355" t="s">
        <v>1343</v>
      </c>
      <c r="BQ79" s="355" t="s">
        <v>1343</v>
      </c>
      <c r="BR79" s="355" t="s">
        <v>1343</v>
      </c>
      <c r="BS79" s="355" t="s">
        <v>1343</v>
      </c>
      <c r="BT79" s="355" t="s">
        <v>1343</v>
      </c>
      <c r="BU79" s="355" t="s">
        <v>1343</v>
      </c>
      <c r="BV79" s="355" t="s">
        <v>1343</v>
      </c>
    </row>
    <row r="80" spans="1:74" ht="11.1" customHeight="1" x14ac:dyDescent="0.2">
      <c r="A80" s="267" t="s">
        <v>1292</v>
      </c>
      <c r="B80" s="554" t="s">
        <v>1084</v>
      </c>
      <c r="C80" s="468">
        <v>6.6953553158999997</v>
      </c>
      <c r="D80" s="468">
        <v>6.6674332741000004</v>
      </c>
      <c r="E80" s="468">
        <v>6.3111282428999997</v>
      </c>
      <c r="F80" s="468">
        <v>5.6924767542000003</v>
      </c>
      <c r="G80" s="468">
        <v>5.5217626182000004</v>
      </c>
      <c r="H80" s="468">
        <v>5.1724648651000003</v>
      </c>
      <c r="I80" s="468">
        <v>4.9092873982</v>
      </c>
      <c r="J80" s="468">
        <v>4.9484309510999998</v>
      </c>
      <c r="K80" s="468">
        <v>5.0151732885999998</v>
      </c>
      <c r="L80" s="468">
        <v>4.7720792142999997</v>
      </c>
      <c r="M80" s="468">
        <v>5.0370377528999999</v>
      </c>
      <c r="N80" s="468">
        <v>5.3021138655</v>
      </c>
      <c r="O80" s="468">
        <v>5.2395138739</v>
      </c>
      <c r="P80" s="468">
        <v>5.1659366914999998</v>
      </c>
      <c r="Q80" s="468">
        <v>4.7793004456999997</v>
      </c>
      <c r="R80" s="468">
        <v>4.4141717356000001</v>
      </c>
      <c r="S80" s="468">
        <v>4.2840618244000002</v>
      </c>
      <c r="T80" s="468">
        <v>4.4636645418000001</v>
      </c>
      <c r="U80" s="468">
        <v>4.8712747257000002</v>
      </c>
      <c r="V80" s="468">
        <v>5.2249066131999999</v>
      </c>
      <c r="W80" s="468">
        <v>5.4888094228000002</v>
      </c>
      <c r="X80" s="468">
        <v>5.8962634027999998</v>
      </c>
      <c r="Y80" s="468">
        <v>6.1892594346000003</v>
      </c>
      <c r="Z80" s="468">
        <v>6.1650748226000003</v>
      </c>
      <c r="AA80" s="468">
        <v>6.2797233514000004</v>
      </c>
      <c r="AB80" s="468">
        <v>6.2660341132999999</v>
      </c>
      <c r="AC80" s="468">
        <v>5.8835173812999999</v>
      </c>
      <c r="AD80" s="468">
        <v>5.9156900377000001</v>
      </c>
      <c r="AE80" s="468">
        <v>5.3450755652000002</v>
      </c>
      <c r="AF80" s="468">
        <v>5.0475701168000002</v>
      </c>
      <c r="AG80" s="468">
        <v>5.4598588941999999</v>
      </c>
      <c r="AH80" s="468">
        <v>5.4136995691000003</v>
      </c>
      <c r="AI80" s="468">
        <v>5.4458971672000001</v>
      </c>
      <c r="AJ80" s="468">
        <v>5.4630585122999999</v>
      </c>
      <c r="AK80" s="468">
        <v>5.7610097068000004</v>
      </c>
      <c r="AL80" s="468">
        <v>6.1067851615000004</v>
      </c>
      <c r="AM80" s="468">
        <v>6.3573399608000001</v>
      </c>
      <c r="AN80" s="468">
        <v>6.6522963238999999</v>
      </c>
      <c r="AO80" s="468">
        <v>7.0689997930999997</v>
      </c>
      <c r="AP80" s="468">
        <v>6.7293202952</v>
      </c>
      <c r="AQ80" s="468">
        <v>6.8831614632000004</v>
      </c>
      <c r="AR80" s="468">
        <v>6.9104938836000001</v>
      </c>
      <c r="AS80" s="468">
        <v>7.0966344291999999</v>
      </c>
      <c r="AT80" s="468">
        <v>7.2744422808999998</v>
      </c>
      <c r="AU80" s="468">
        <v>7.0140781947999997</v>
      </c>
      <c r="AV80" s="468">
        <v>7.0435105030000003</v>
      </c>
      <c r="AW80" s="468">
        <v>6.5306231722000003</v>
      </c>
      <c r="AX80" s="468">
        <v>6.1952764262000004</v>
      </c>
      <c r="AY80" s="355" t="s">
        <v>1343</v>
      </c>
      <c r="AZ80" s="355" t="s">
        <v>1343</v>
      </c>
      <c r="BA80" s="355" t="s">
        <v>1343</v>
      </c>
      <c r="BB80" s="355" t="s">
        <v>1343</v>
      </c>
      <c r="BC80" s="355" t="s">
        <v>1343</v>
      </c>
      <c r="BD80" s="355" t="s">
        <v>1343</v>
      </c>
      <c r="BE80" s="355" t="s">
        <v>1343</v>
      </c>
      <c r="BF80" s="355" t="s">
        <v>1343</v>
      </c>
      <c r="BG80" s="355" t="s">
        <v>1343</v>
      </c>
      <c r="BH80" s="355" t="s">
        <v>1343</v>
      </c>
      <c r="BI80" s="355" t="s">
        <v>1343</v>
      </c>
      <c r="BJ80" s="355" t="s">
        <v>1343</v>
      </c>
      <c r="BK80" s="355" t="s">
        <v>1343</v>
      </c>
      <c r="BL80" s="355" t="s">
        <v>1343</v>
      </c>
      <c r="BM80" s="355" t="s">
        <v>1343</v>
      </c>
      <c r="BN80" s="355" t="s">
        <v>1343</v>
      </c>
      <c r="BO80" s="355" t="s">
        <v>1343</v>
      </c>
      <c r="BP80" s="355" t="s">
        <v>1343</v>
      </c>
      <c r="BQ80" s="355" t="s">
        <v>1343</v>
      </c>
      <c r="BR80" s="355" t="s">
        <v>1343</v>
      </c>
      <c r="BS80" s="355" t="s">
        <v>1343</v>
      </c>
      <c r="BT80" s="355" t="s">
        <v>1343</v>
      </c>
      <c r="BU80" s="355" t="s">
        <v>1343</v>
      </c>
      <c r="BV80" s="355" t="s">
        <v>1343</v>
      </c>
    </row>
    <row r="81" spans="1:74" ht="11.1" customHeight="1" x14ac:dyDescent="0.2">
      <c r="A81" s="267" t="s">
        <v>1293</v>
      </c>
      <c r="B81" s="554" t="s">
        <v>1086</v>
      </c>
      <c r="C81" s="468">
        <v>16.828985137</v>
      </c>
      <c r="D81" s="468">
        <v>16.480600475999999</v>
      </c>
      <c r="E81" s="468">
        <v>15.165268653</v>
      </c>
      <c r="F81" s="468">
        <v>14.268007222</v>
      </c>
      <c r="G81" s="468">
        <v>12.907462274</v>
      </c>
      <c r="H81" s="468">
        <v>13.076205979999999</v>
      </c>
      <c r="I81" s="468">
        <v>13.430792674999999</v>
      </c>
      <c r="J81" s="468">
        <v>13.491958800000001</v>
      </c>
      <c r="K81" s="468">
        <v>13.39707853</v>
      </c>
      <c r="L81" s="468">
        <v>13.294229007</v>
      </c>
      <c r="M81" s="468">
        <v>13.272536257000001</v>
      </c>
      <c r="N81" s="468">
        <v>13.650968319</v>
      </c>
      <c r="O81" s="468">
        <v>13.848134343</v>
      </c>
      <c r="P81" s="468">
        <v>13.665123038000001</v>
      </c>
      <c r="Q81" s="468">
        <v>13.620348036999999</v>
      </c>
      <c r="R81" s="468">
        <v>13.109009141</v>
      </c>
      <c r="S81" s="468">
        <v>12.989707842</v>
      </c>
      <c r="T81" s="468">
        <v>12.900453291</v>
      </c>
      <c r="U81" s="468">
        <v>13.433305560000001</v>
      </c>
      <c r="V81" s="468">
        <v>14.629975413</v>
      </c>
      <c r="W81" s="468">
        <v>15.502773337000001</v>
      </c>
      <c r="X81" s="468">
        <v>15.308720165</v>
      </c>
      <c r="Y81" s="468">
        <v>16.491080879999998</v>
      </c>
      <c r="Z81" s="468">
        <v>17.255739887000001</v>
      </c>
      <c r="AA81" s="468">
        <v>16.346008231999999</v>
      </c>
      <c r="AB81" s="468">
        <v>13.91800143</v>
      </c>
      <c r="AC81" s="468">
        <v>13.730136980999999</v>
      </c>
      <c r="AD81" s="468">
        <v>13.107832455</v>
      </c>
      <c r="AE81" s="468">
        <v>14.556401129999999</v>
      </c>
      <c r="AF81" s="468">
        <v>15.162298334000001</v>
      </c>
      <c r="AG81" s="468">
        <v>14.393639220000001</v>
      </c>
      <c r="AH81" s="468">
        <v>13.870495010000001</v>
      </c>
      <c r="AI81" s="468">
        <v>14.035603059</v>
      </c>
      <c r="AJ81" s="468">
        <v>15.293608066999999</v>
      </c>
      <c r="AK81" s="468">
        <v>15.676476982000001</v>
      </c>
      <c r="AL81" s="468">
        <v>15.362292713</v>
      </c>
      <c r="AM81" s="468">
        <v>16.889240516000001</v>
      </c>
      <c r="AN81" s="468">
        <v>17.874987822000001</v>
      </c>
      <c r="AO81" s="468">
        <v>19.489073973</v>
      </c>
      <c r="AP81" s="468">
        <v>19.763233667000002</v>
      </c>
      <c r="AQ81" s="468">
        <v>21.064846158999998</v>
      </c>
      <c r="AR81" s="468">
        <v>19.569288094000001</v>
      </c>
      <c r="AS81" s="468">
        <v>18.645638296000001</v>
      </c>
      <c r="AT81" s="468">
        <v>17.629443134999999</v>
      </c>
      <c r="AU81" s="468">
        <v>16.767754432</v>
      </c>
      <c r="AV81" s="468">
        <v>16.000109200000001</v>
      </c>
      <c r="AW81" s="468">
        <v>16.031616417999999</v>
      </c>
      <c r="AX81" s="468">
        <v>16.824959479</v>
      </c>
      <c r="AY81" s="355" t="s">
        <v>1343</v>
      </c>
      <c r="AZ81" s="355" t="s">
        <v>1343</v>
      </c>
      <c r="BA81" s="355" t="s">
        <v>1343</v>
      </c>
      <c r="BB81" s="355" t="s">
        <v>1343</v>
      </c>
      <c r="BC81" s="355" t="s">
        <v>1343</v>
      </c>
      <c r="BD81" s="355" t="s">
        <v>1343</v>
      </c>
      <c r="BE81" s="355" t="s">
        <v>1343</v>
      </c>
      <c r="BF81" s="355" t="s">
        <v>1343</v>
      </c>
      <c r="BG81" s="355" t="s">
        <v>1343</v>
      </c>
      <c r="BH81" s="355" t="s">
        <v>1343</v>
      </c>
      <c r="BI81" s="355" t="s">
        <v>1343</v>
      </c>
      <c r="BJ81" s="355" t="s">
        <v>1343</v>
      </c>
      <c r="BK81" s="355" t="s">
        <v>1343</v>
      </c>
      <c r="BL81" s="355" t="s">
        <v>1343</v>
      </c>
      <c r="BM81" s="355" t="s">
        <v>1343</v>
      </c>
      <c r="BN81" s="355" t="s">
        <v>1343</v>
      </c>
      <c r="BO81" s="355" t="s">
        <v>1343</v>
      </c>
      <c r="BP81" s="355" t="s">
        <v>1343</v>
      </c>
      <c r="BQ81" s="355" t="s">
        <v>1343</v>
      </c>
      <c r="BR81" s="355" t="s">
        <v>1343</v>
      </c>
      <c r="BS81" s="355" t="s">
        <v>1343</v>
      </c>
      <c r="BT81" s="355" t="s">
        <v>1343</v>
      </c>
      <c r="BU81" s="355" t="s">
        <v>1343</v>
      </c>
      <c r="BV81" s="355" t="s">
        <v>1343</v>
      </c>
    </row>
    <row r="82" spans="1:74" ht="11.1" customHeight="1" x14ac:dyDescent="0.2">
      <c r="A82" s="267" t="s">
        <v>1294</v>
      </c>
      <c r="B82" s="554" t="s">
        <v>1088</v>
      </c>
      <c r="C82" s="468">
        <v>2.7794434458000001</v>
      </c>
      <c r="D82" s="468">
        <v>2.7071347086999999</v>
      </c>
      <c r="E82" s="468">
        <v>2.6896560049999998</v>
      </c>
      <c r="F82" s="468">
        <v>2.6231862599000002</v>
      </c>
      <c r="G82" s="468">
        <v>2.6036200409000001</v>
      </c>
      <c r="H82" s="468">
        <v>2.5018306856999999</v>
      </c>
      <c r="I82" s="468">
        <v>2.4600605442000001</v>
      </c>
      <c r="J82" s="468">
        <v>2.4410968783000002</v>
      </c>
      <c r="K82" s="468">
        <v>2.4294931630000001</v>
      </c>
      <c r="L82" s="468">
        <v>2.4101622252000001</v>
      </c>
      <c r="M82" s="468">
        <v>2.4328639017999998</v>
      </c>
      <c r="N82" s="468">
        <v>2.4453030752</v>
      </c>
      <c r="O82" s="468">
        <v>2.4017449096000001</v>
      </c>
      <c r="P82" s="468">
        <v>2.3909977529000002</v>
      </c>
      <c r="Q82" s="468">
        <v>2.3455527167999999</v>
      </c>
      <c r="R82" s="468">
        <v>2.3489823670000001</v>
      </c>
      <c r="S82" s="468">
        <v>2.3893709048999998</v>
      </c>
      <c r="T82" s="468">
        <v>2.3612022922000002</v>
      </c>
      <c r="U82" s="468">
        <v>2.4237792253000001</v>
      </c>
      <c r="V82" s="468">
        <v>2.4694525574999999</v>
      </c>
      <c r="W82" s="468">
        <v>2.5111424991</v>
      </c>
      <c r="X82" s="468">
        <v>2.6149307550000001</v>
      </c>
      <c r="Y82" s="468">
        <v>2.6428332746000001</v>
      </c>
      <c r="Z82" s="468">
        <v>2.6785131991000002</v>
      </c>
      <c r="AA82" s="468">
        <v>2.7449863210999998</v>
      </c>
      <c r="AB82" s="468">
        <v>2.8230686020000002</v>
      </c>
      <c r="AC82" s="468">
        <v>2.9354812231</v>
      </c>
      <c r="AD82" s="468">
        <v>3.0018169280999998</v>
      </c>
      <c r="AE82" s="468">
        <v>3.0225440048999999</v>
      </c>
      <c r="AF82" s="468">
        <v>3.1043011865999999</v>
      </c>
      <c r="AG82" s="468">
        <v>3.0853195514</v>
      </c>
      <c r="AH82" s="468">
        <v>3.0705272078000001</v>
      </c>
      <c r="AI82" s="468">
        <v>2.9873439341000001</v>
      </c>
      <c r="AJ82" s="468">
        <v>2.890207916</v>
      </c>
      <c r="AK82" s="468">
        <v>2.8068055142000001</v>
      </c>
      <c r="AL82" s="468">
        <v>2.8267883628999999</v>
      </c>
      <c r="AM82" s="468">
        <v>2.8708336669999999</v>
      </c>
      <c r="AN82" s="468">
        <v>2.9186322231999999</v>
      </c>
      <c r="AO82" s="468">
        <v>2.9852135366999999</v>
      </c>
      <c r="AP82" s="468">
        <v>3.0301280467999998</v>
      </c>
      <c r="AQ82" s="468">
        <v>3.1014241934000002</v>
      </c>
      <c r="AR82" s="468">
        <v>3.2102779472999998</v>
      </c>
      <c r="AS82" s="468">
        <v>3.2684131154</v>
      </c>
      <c r="AT82" s="468">
        <v>3.3739537523999998</v>
      </c>
      <c r="AU82" s="468">
        <v>3.4741319027999999</v>
      </c>
      <c r="AV82" s="468">
        <v>3.5547954537000002</v>
      </c>
      <c r="AW82" s="468">
        <v>3.5722937569000002</v>
      </c>
      <c r="AX82" s="468">
        <v>3.6117686832999998</v>
      </c>
      <c r="AY82" s="355" t="s">
        <v>1343</v>
      </c>
      <c r="AZ82" s="355" t="s">
        <v>1343</v>
      </c>
      <c r="BA82" s="355" t="s">
        <v>1343</v>
      </c>
      <c r="BB82" s="355" t="s">
        <v>1343</v>
      </c>
      <c r="BC82" s="355" t="s">
        <v>1343</v>
      </c>
      <c r="BD82" s="355" t="s">
        <v>1343</v>
      </c>
      <c r="BE82" s="355" t="s">
        <v>1343</v>
      </c>
      <c r="BF82" s="355" t="s">
        <v>1343</v>
      </c>
      <c r="BG82" s="355" t="s">
        <v>1343</v>
      </c>
      <c r="BH82" s="355" t="s">
        <v>1343</v>
      </c>
      <c r="BI82" s="355" t="s">
        <v>1343</v>
      </c>
      <c r="BJ82" s="355" t="s">
        <v>1343</v>
      </c>
      <c r="BK82" s="355" t="s">
        <v>1343</v>
      </c>
      <c r="BL82" s="355" t="s">
        <v>1343</v>
      </c>
      <c r="BM82" s="355" t="s">
        <v>1343</v>
      </c>
      <c r="BN82" s="355" t="s">
        <v>1343</v>
      </c>
      <c r="BO82" s="355" t="s">
        <v>1343</v>
      </c>
      <c r="BP82" s="355" t="s">
        <v>1343</v>
      </c>
      <c r="BQ82" s="355" t="s">
        <v>1343</v>
      </c>
      <c r="BR82" s="355" t="s">
        <v>1343</v>
      </c>
      <c r="BS82" s="355" t="s">
        <v>1343</v>
      </c>
      <c r="BT82" s="355" t="s">
        <v>1343</v>
      </c>
      <c r="BU82" s="355" t="s">
        <v>1343</v>
      </c>
      <c r="BV82" s="355" t="s">
        <v>1343</v>
      </c>
    </row>
    <row r="83" spans="1:74" ht="11.1" customHeight="1" x14ac:dyDescent="0.2">
      <c r="A83" s="267" t="s">
        <v>1295</v>
      </c>
      <c r="B83" s="554" t="s">
        <v>1565</v>
      </c>
      <c r="C83" s="468">
        <v>3.0654457825999999</v>
      </c>
      <c r="D83" s="468">
        <v>3.2878846797999999</v>
      </c>
      <c r="E83" s="468">
        <v>3.3773100755000001</v>
      </c>
      <c r="F83" s="468">
        <v>3.3884723139999999</v>
      </c>
      <c r="G83" s="468">
        <v>3.5091959242000001</v>
      </c>
      <c r="H83" s="468">
        <v>3.5205242998999999</v>
      </c>
      <c r="I83" s="468">
        <v>3.3795550434999999</v>
      </c>
      <c r="J83" s="468">
        <v>3.294030287</v>
      </c>
      <c r="K83" s="468">
        <v>3.0477002766000001</v>
      </c>
      <c r="L83" s="468">
        <v>2.8754671066999999</v>
      </c>
      <c r="M83" s="468">
        <v>2.7676988618</v>
      </c>
      <c r="N83" s="468">
        <v>2.6690788819</v>
      </c>
      <c r="O83" s="468">
        <v>2.4953083901999999</v>
      </c>
      <c r="P83" s="468">
        <v>2.4025338955</v>
      </c>
      <c r="Q83" s="468">
        <v>2.4592300541999998</v>
      </c>
      <c r="R83" s="468">
        <v>2.5821252994999999</v>
      </c>
      <c r="S83" s="468">
        <v>2.5988594609</v>
      </c>
      <c r="T83" s="468">
        <v>2.7425707704</v>
      </c>
      <c r="U83" s="468">
        <v>2.9245016280999998</v>
      </c>
      <c r="V83" s="468">
        <v>3.4007504216000002</v>
      </c>
      <c r="W83" s="468">
        <v>3.4130218721999999</v>
      </c>
      <c r="X83" s="468">
        <v>3.5424310121000002</v>
      </c>
      <c r="Y83" s="468">
        <v>3.3731678011000001</v>
      </c>
      <c r="Z83" s="468">
        <v>3.4428884589000002</v>
      </c>
      <c r="AA83" s="468">
        <v>3.2446433726000001</v>
      </c>
      <c r="AB83" s="468">
        <v>3.0630414142000002</v>
      </c>
      <c r="AC83" s="468">
        <v>2.9251497426999999</v>
      </c>
      <c r="AD83" s="468">
        <v>2.8216222454</v>
      </c>
      <c r="AE83" s="468">
        <v>2.7784915216999999</v>
      </c>
      <c r="AF83" s="468">
        <v>2.7816999784999998</v>
      </c>
      <c r="AG83" s="468">
        <v>3.0257802624000001</v>
      </c>
      <c r="AH83" s="468">
        <v>3.4110861277</v>
      </c>
      <c r="AI83" s="468">
        <v>3.6593575434000001</v>
      </c>
      <c r="AJ83" s="468">
        <v>3.7151176977999998</v>
      </c>
      <c r="AK83" s="468">
        <v>3.8814624235999999</v>
      </c>
      <c r="AL83" s="468">
        <v>3.9261633671</v>
      </c>
      <c r="AM83" s="468">
        <v>3.9846065503000001</v>
      </c>
      <c r="AN83" s="468">
        <v>3.8273578947</v>
      </c>
      <c r="AO83" s="468">
        <v>3.7419834904</v>
      </c>
      <c r="AP83" s="468">
        <v>3.5234409494999999</v>
      </c>
      <c r="AQ83" s="468">
        <v>3.2835698573999998</v>
      </c>
      <c r="AR83" s="468">
        <v>3.2124677299000002</v>
      </c>
      <c r="AS83" s="468">
        <v>3.3181178650000001</v>
      </c>
      <c r="AT83" s="468">
        <v>3.621017572</v>
      </c>
      <c r="AU83" s="468">
        <v>3.9759980017999998</v>
      </c>
      <c r="AV83" s="468">
        <v>3.9226684019000002</v>
      </c>
      <c r="AW83" s="468">
        <v>3.8730410824999999</v>
      </c>
      <c r="AX83" s="468">
        <v>3.7191479690999998</v>
      </c>
      <c r="AY83" s="355" t="s">
        <v>1343</v>
      </c>
      <c r="AZ83" s="355" t="s">
        <v>1343</v>
      </c>
      <c r="BA83" s="355" t="s">
        <v>1343</v>
      </c>
      <c r="BB83" s="355" t="s">
        <v>1343</v>
      </c>
      <c r="BC83" s="355" t="s">
        <v>1343</v>
      </c>
      <c r="BD83" s="355" t="s">
        <v>1343</v>
      </c>
      <c r="BE83" s="355" t="s">
        <v>1343</v>
      </c>
      <c r="BF83" s="355" t="s">
        <v>1343</v>
      </c>
      <c r="BG83" s="355" t="s">
        <v>1343</v>
      </c>
      <c r="BH83" s="355" t="s">
        <v>1343</v>
      </c>
      <c r="BI83" s="355" t="s">
        <v>1343</v>
      </c>
      <c r="BJ83" s="355" t="s">
        <v>1343</v>
      </c>
      <c r="BK83" s="355" t="s">
        <v>1343</v>
      </c>
      <c r="BL83" s="355" t="s">
        <v>1343</v>
      </c>
      <c r="BM83" s="355" t="s">
        <v>1343</v>
      </c>
      <c r="BN83" s="355" t="s">
        <v>1343</v>
      </c>
      <c r="BO83" s="355" t="s">
        <v>1343</v>
      </c>
      <c r="BP83" s="355" t="s">
        <v>1343</v>
      </c>
      <c r="BQ83" s="355" t="s">
        <v>1343</v>
      </c>
      <c r="BR83" s="355" t="s">
        <v>1343</v>
      </c>
      <c r="BS83" s="355" t="s">
        <v>1343</v>
      </c>
      <c r="BT83" s="355" t="s">
        <v>1343</v>
      </c>
      <c r="BU83" s="355" t="s">
        <v>1343</v>
      </c>
      <c r="BV83" s="355" t="s">
        <v>1343</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354"/>
      <c r="AZ84" s="354"/>
      <c r="BA84" s="354"/>
      <c r="BB84" s="354"/>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1296</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354"/>
      <c r="AZ85" s="354"/>
      <c r="BA85" s="354"/>
      <c r="BB85" s="354"/>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1297</v>
      </c>
      <c r="B86" s="554" t="s">
        <v>1080</v>
      </c>
      <c r="C86" s="468">
        <v>-1166.4154040999999</v>
      </c>
      <c r="D86" s="468">
        <v>-1166.8887692999999</v>
      </c>
      <c r="E86" s="468">
        <v>-1165.3169731999999</v>
      </c>
      <c r="F86" s="468">
        <v>-1154.2942602999999</v>
      </c>
      <c r="G86" s="468">
        <v>-1131.6782037999999</v>
      </c>
      <c r="H86" s="468">
        <v>-1140.3364314999999</v>
      </c>
      <c r="I86" s="468">
        <v>-1186.8313003999999</v>
      </c>
      <c r="J86" s="468">
        <v>-1239.1842650999999</v>
      </c>
      <c r="K86" s="468">
        <v>-1264.4390774000001</v>
      </c>
      <c r="L86" s="468">
        <v>-1264.4416859999999</v>
      </c>
      <c r="M86" s="468">
        <v>-1253.6734223000001</v>
      </c>
      <c r="N86" s="468">
        <v>-1246.9804340000001</v>
      </c>
      <c r="O86" s="468">
        <v>-1236.5822031</v>
      </c>
      <c r="P86" s="468">
        <v>-1212.6174017999999</v>
      </c>
      <c r="Q86" s="468">
        <v>-1196.1286633</v>
      </c>
      <c r="R86" s="468">
        <v>-1196.3033229</v>
      </c>
      <c r="S86" s="468">
        <v>-1200.1337724</v>
      </c>
      <c r="T86" s="468">
        <v>-1183.9954534999999</v>
      </c>
      <c r="U86" s="468">
        <v>-1127.8759837</v>
      </c>
      <c r="V86" s="468">
        <v>-1060.2219316999999</v>
      </c>
      <c r="W86" s="468">
        <v>-1020.9283538</v>
      </c>
      <c r="X86" s="468">
        <v>-975.51282157000003</v>
      </c>
      <c r="Y86" s="468">
        <v>-1070.8533431999999</v>
      </c>
      <c r="Z86" s="468">
        <v>-1084.7502990999999</v>
      </c>
      <c r="AA86" s="468">
        <v>-1145.5365328</v>
      </c>
      <c r="AB86" s="468">
        <v>-1144.4706805999999</v>
      </c>
      <c r="AC86" s="468">
        <v>-1116.5933884000001</v>
      </c>
      <c r="AD86" s="468">
        <v>-1094.0319219</v>
      </c>
      <c r="AE86" s="468">
        <v>-1076.029094</v>
      </c>
      <c r="AF86" s="468">
        <v>-970.60180591000005</v>
      </c>
      <c r="AG86" s="468">
        <v>-909.83369012000003</v>
      </c>
      <c r="AH86" s="468">
        <v>-800.92239604999997</v>
      </c>
      <c r="AI86" s="468">
        <v>-794.05931482000005</v>
      </c>
      <c r="AJ86" s="468">
        <v>-853.21061454000005</v>
      </c>
      <c r="AK86" s="468">
        <v>-913.92933051</v>
      </c>
      <c r="AL86" s="468">
        <v>-934.89323612999999</v>
      </c>
      <c r="AM86" s="468">
        <v>-935.09047894000003</v>
      </c>
      <c r="AN86" s="468">
        <v>-988.71515598999997</v>
      </c>
      <c r="AO86" s="468">
        <v>-1048.5098476000001</v>
      </c>
      <c r="AP86" s="468">
        <v>-1091.0998556</v>
      </c>
      <c r="AQ86" s="468">
        <v>-1095.56853</v>
      </c>
      <c r="AR86" s="468">
        <v>-1049.1879283999999</v>
      </c>
      <c r="AS86" s="468">
        <v>-1014.1413148</v>
      </c>
      <c r="AT86" s="468">
        <v>-1008.1022647999999</v>
      </c>
      <c r="AU86" s="468">
        <v>-1002.0326034</v>
      </c>
      <c r="AV86" s="468">
        <v>-996.81843620999996</v>
      </c>
      <c r="AW86" s="468">
        <v>-992.82452376000003</v>
      </c>
      <c r="AX86" s="468">
        <v>-990.74526895999998</v>
      </c>
      <c r="AY86" s="355" t="s">
        <v>1343</v>
      </c>
      <c r="AZ86" s="355" t="s">
        <v>1343</v>
      </c>
      <c r="BA86" s="355" t="s">
        <v>1343</v>
      </c>
      <c r="BB86" s="355" t="s">
        <v>1343</v>
      </c>
      <c r="BC86" s="355" t="s">
        <v>1343</v>
      </c>
      <c r="BD86" s="355" t="s">
        <v>1343</v>
      </c>
      <c r="BE86" s="355" t="s">
        <v>1343</v>
      </c>
      <c r="BF86" s="355" t="s">
        <v>1343</v>
      </c>
      <c r="BG86" s="355" t="s">
        <v>1343</v>
      </c>
      <c r="BH86" s="355" t="s">
        <v>1343</v>
      </c>
      <c r="BI86" s="355" t="s">
        <v>1343</v>
      </c>
      <c r="BJ86" s="355" t="s">
        <v>1343</v>
      </c>
      <c r="BK86" s="355" t="s">
        <v>1343</v>
      </c>
      <c r="BL86" s="355" t="s">
        <v>1343</v>
      </c>
      <c r="BM86" s="355" t="s">
        <v>1343</v>
      </c>
      <c r="BN86" s="355" t="s">
        <v>1343</v>
      </c>
      <c r="BO86" s="355" t="s">
        <v>1343</v>
      </c>
      <c r="BP86" s="355" t="s">
        <v>1343</v>
      </c>
      <c r="BQ86" s="355" t="s">
        <v>1343</v>
      </c>
      <c r="BR86" s="355" t="s">
        <v>1343</v>
      </c>
      <c r="BS86" s="355" t="s">
        <v>1343</v>
      </c>
      <c r="BT86" s="355" t="s">
        <v>1343</v>
      </c>
      <c r="BU86" s="355" t="s">
        <v>1343</v>
      </c>
      <c r="BV86" s="355" t="s">
        <v>1343</v>
      </c>
    </row>
    <row r="87" spans="1:74" ht="11.1" customHeight="1" x14ac:dyDescent="0.2">
      <c r="A87" s="267" t="s">
        <v>1298</v>
      </c>
      <c r="B87" s="554" t="s">
        <v>1082</v>
      </c>
      <c r="C87" s="468">
        <v>-81.009839420000006</v>
      </c>
      <c r="D87" s="468">
        <v>-73.392586398999995</v>
      </c>
      <c r="E87" s="468">
        <v>-54.491522850999999</v>
      </c>
      <c r="F87" s="468">
        <v>-32.926253744999997</v>
      </c>
      <c r="G87" s="468">
        <v>-18.812869395</v>
      </c>
      <c r="H87" s="468">
        <v>-11.305635637</v>
      </c>
      <c r="I87" s="468">
        <v>-12.825487293</v>
      </c>
      <c r="J87" s="468">
        <v>-26.565793880000001</v>
      </c>
      <c r="K87" s="468">
        <v>-45.590141760000002</v>
      </c>
      <c r="L87" s="468">
        <v>-64.059529760000004</v>
      </c>
      <c r="M87" s="468">
        <v>-69.549593724000005</v>
      </c>
      <c r="N87" s="468">
        <v>-64.253447168999998</v>
      </c>
      <c r="O87" s="468">
        <v>-57.661471757999998</v>
      </c>
      <c r="P87" s="468">
        <v>-43.714209416000003</v>
      </c>
      <c r="Q87" s="468">
        <v>-24.842101601</v>
      </c>
      <c r="R87" s="468">
        <v>-6.9024946587000002</v>
      </c>
      <c r="S87" s="468">
        <v>-1.8364213494999999</v>
      </c>
      <c r="T87" s="468">
        <v>-13.476873882</v>
      </c>
      <c r="U87" s="468">
        <v>-23.301724297</v>
      </c>
      <c r="V87" s="468">
        <v>-30.966892606999998</v>
      </c>
      <c r="W87" s="468">
        <v>-50.235225231999998</v>
      </c>
      <c r="X87" s="468">
        <v>-68.058251838999993</v>
      </c>
      <c r="Y87" s="468">
        <v>-66.664425413000004</v>
      </c>
      <c r="Z87" s="468">
        <v>-72.689668678000004</v>
      </c>
      <c r="AA87" s="468">
        <v>-55.088920317000003</v>
      </c>
      <c r="AB87" s="468">
        <v>-51.917686748999998</v>
      </c>
      <c r="AC87" s="468">
        <v>-48.058950502999998</v>
      </c>
      <c r="AD87" s="468">
        <v>-29.107899202999999</v>
      </c>
      <c r="AE87" s="468">
        <v>-31.632128839</v>
      </c>
      <c r="AF87" s="468">
        <v>-35.247799614999998</v>
      </c>
      <c r="AG87" s="468">
        <v>-54.156469395000002</v>
      </c>
      <c r="AH87" s="468">
        <v>-69.690651912000007</v>
      </c>
      <c r="AI87" s="468">
        <v>-79.184602385999995</v>
      </c>
      <c r="AJ87" s="468">
        <v>-80.890492022000004</v>
      </c>
      <c r="AK87" s="468">
        <v>-78.363722437999996</v>
      </c>
      <c r="AL87" s="468">
        <v>-74.839698351999999</v>
      </c>
      <c r="AM87" s="468">
        <v>-70.703717052000002</v>
      </c>
      <c r="AN87" s="468">
        <v>-63.056231465000003</v>
      </c>
      <c r="AO87" s="468">
        <v>-56.274119433999999</v>
      </c>
      <c r="AP87" s="468">
        <v>-53.654327152999997</v>
      </c>
      <c r="AQ87" s="468">
        <v>-53.396051329999999</v>
      </c>
      <c r="AR87" s="468">
        <v>-56.294903161999997</v>
      </c>
      <c r="AS87" s="468">
        <v>-60.561698653999997</v>
      </c>
      <c r="AT87" s="468">
        <v>-62.140873673999998</v>
      </c>
      <c r="AU87" s="468">
        <v>-63.670479991999997</v>
      </c>
      <c r="AV87" s="468">
        <v>-65.065853345999997</v>
      </c>
      <c r="AW87" s="468">
        <v>-66.332431689000003</v>
      </c>
      <c r="AX87" s="468">
        <v>-67.311131085</v>
      </c>
      <c r="AY87" s="355" t="s">
        <v>1343</v>
      </c>
      <c r="AZ87" s="355" t="s">
        <v>1343</v>
      </c>
      <c r="BA87" s="355" t="s">
        <v>1343</v>
      </c>
      <c r="BB87" s="355" t="s">
        <v>1343</v>
      </c>
      <c r="BC87" s="355" t="s">
        <v>1343</v>
      </c>
      <c r="BD87" s="355" t="s">
        <v>1343</v>
      </c>
      <c r="BE87" s="355" t="s">
        <v>1343</v>
      </c>
      <c r="BF87" s="355" t="s">
        <v>1343</v>
      </c>
      <c r="BG87" s="355" t="s">
        <v>1343</v>
      </c>
      <c r="BH87" s="355" t="s">
        <v>1343</v>
      </c>
      <c r="BI87" s="355" t="s">
        <v>1343</v>
      </c>
      <c r="BJ87" s="355" t="s">
        <v>1343</v>
      </c>
      <c r="BK87" s="355" t="s">
        <v>1343</v>
      </c>
      <c r="BL87" s="355" t="s">
        <v>1343</v>
      </c>
      <c r="BM87" s="355" t="s">
        <v>1343</v>
      </c>
      <c r="BN87" s="355" t="s">
        <v>1343</v>
      </c>
      <c r="BO87" s="355" t="s">
        <v>1343</v>
      </c>
      <c r="BP87" s="355" t="s">
        <v>1343</v>
      </c>
      <c r="BQ87" s="355" t="s">
        <v>1343</v>
      </c>
      <c r="BR87" s="355" t="s">
        <v>1343</v>
      </c>
      <c r="BS87" s="355" t="s">
        <v>1343</v>
      </c>
      <c r="BT87" s="355" t="s">
        <v>1343</v>
      </c>
      <c r="BU87" s="355" t="s">
        <v>1343</v>
      </c>
      <c r="BV87" s="355" t="s">
        <v>1343</v>
      </c>
    </row>
    <row r="88" spans="1:74" ht="11.1" customHeight="1" x14ac:dyDescent="0.2">
      <c r="A88" s="267" t="s">
        <v>1299</v>
      </c>
      <c r="B88" s="554" t="s">
        <v>1084</v>
      </c>
      <c r="C88" s="468">
        <v>-218.91437414000001</v>
      </c>
      <c r="D88" s="468">
        <v>-229.22271422</v>
      </c>
      <c r="E88" s="468">
        <v>-236.04947034</v>
      </c>
      <c r="F88" s="468">
        <v>-238.84234358</v>
      </c>
      <c r="G88" s="468">
        <v>-250.00863301999999</v>
      </c>
      <c r="H88" s="468">
        <v>-259.85813507</v>
      </c>
      <c r="I88" s="468">
        <v>-275.46238182000002</v>
      </c>
      <c r="J88" s="468">
        <v>-307.30292710999998</v>
      </c>
      <c r="K88" s="468">
        <v>-331.60045396999999</v>
      </c>
      <c r="L88" s="468">
        <v>-326.50818443999998</v>
      </c>
      <c r="M88" s="468">
        <v>-323.31326260999998</v>
      </c>
      <c r="N88" s="468">
        <v>-327.86621130999998</v>
      </c>
      <c r="O88" s="468">
        <v>-319.30812502999999</v>
      </c>
      <c r="P88" s="468">
        <v>-317.16063578000001</v>
      </c>
      <c r="Q88" s="468">
        <v>-305.05145583000001</v>
      </c>
      <c r="R88" s="468">
        <v>-286.45962001999999</v>
      </c>
      <c r="S88" s="468">
        <v>-280.21163932000002</v>
      </c>
      <c r="T88" s="468">
        <v>-288.13843869999999</v>
      </c>
      <c r="U88" s="468">
        <v>-298.73877814999997</v>
      </c>
      <c r="V88" s="468">
        <v>-307.32527446</v>
      </c>
      <c r="W88" s="468">
        <v>-309.52755393000001</v>
      </c>
      <c r="X88" s="468">
        <v>-310.99688880999997</v>
      </c>
      <c r="Y88" s="468">
        <v>-312.98207129000002</v>
      </c>
      <c r="Z88" s="468">
        <v>-328.45373762999998</v>
      </c>
      <c r="AA88" s="468">
        <v>-339.58735879</v>
      </c>
      <c r="AB88" s="468">
        <v>-342.67043078</v>
      </c>
      <c r="AC88" s="468">
        <v>-335.41460221</v>
      </c>
      <c r="AD88" s="468">
        <v>-330.20719192000001</v>
      </c>
      <c r="AE88" s="468">
        <v>-316.47492659</v>
      </c>
      <c r="AF88" s="468">
        <v>-309.78658965</v>
      </c>
      <c r="AG88" s="468">
        <v>-297.80031079000003</v>
      </c>
      <c r="AH88" s="468">
        <v>-288.26739457000002</v>
      </c>
      <c r="AI88" s="468">
        <v>-284.24458508999999</v>
      </c>
      <c r="AJ88" s="468">
        <v>-281.97263357999998</v>
      </c>
      <c r="AK88" s="468">
        <v>-276.78063209999999</v>
      </c>
      <c r="AL88" s="468">
        <v>-274.85272660999999</v>
      </c>
      <c r="AM88" s="468">
        <v>-273.95007813000001</v>
      </c>
      <c r="AN88" s="468">
        <v>-270.23647953</v>
      </c>
      <c r="AO88" s="468">
        <v>-262.45710430999998</v>
      </c>
      <c r="AP88" s="468">
        <v>-253.59619477999999</v>
      </c>
      <c r="AQ88" s="468">
        <v>-250.62580722000001</v>
      </c>
      <c r="AR88" s="468">
        <v>-253.80316948000001</v>
      </c>
      <c r="AS88" s="468">
        <v>-258.56075245</v>
      </c>
      <c r="AT88" s="468">
        <v>-260.33886762999998</v>
      </c>
      <c r="AU88" s="468">
        <v>-261.99925177</v>
      </c>
      <c r="AV88" s="468">
        <v>-263.73314955000001</v>
      </c>
      <c r="AW88" s="468">
        <v>-265.64600227</v>
      </c>
      <c r="AX88" s="468">
        <v>-267.54117774999997</v>
      </c>
      <c r="AY88" s="355" t="s">
        <v>1343</v>
      </c>
      <c r="AZ88" s="355" t="s">
        <v>1343</v>
      </c>
      <c r="BA88" s="355" t="s">
        <v>1343</v>
      </c>
      <c r="BB88" s="355" t="s">
        <v>1343</v>
      </c>
      <c r="BC88" s="355" t="s">
        <v>1343</v>
      </c>
      <c r="BD88" s="355" t="s">
        <v>1343</v>
      </c>
      <c r="BE88" s="355" t="s">
        <v>1343</v>
      </c>
      <c r="BF88" s="355" t="s">
        <v>1343</v>
      </c>
      <c r="BG88" s="355" t="s">
        <v>1343</v>
      </c>
      <c r="BH88" s="355" t="s">
        <v>1343</v>
      </c>
      <c r="BI88" s="355" t="s">
        <v>1343</v>
      </c>
      <c r="BJ88" s="355" t="s">
        <v>1343</v>
      </c>
      <c r="BK88" s="355" t="s">
        <v>1343</v>
      </c>
      <c r="BL88" s="355" t="s">
        <v>1343</v>
      </c>
      <c r="BM88" s="355" t="s">
        <v>1343</v>
      </c>
      <c r="BN88" s="355" t="s">
        <v>1343</v>
      </c>
      <c r="BO88" s="355" t="s">
        <v>1343</v>
      </c>
      <c r="BP88" s="355" t="s">
        <v>1343</v>
      </c>
      <c r="BQ88" s="355" t="s">
        <v>1343</v>
      </c>
      <c r="BR88" s="355" t="s">
        <v>1343</v>
      </c>
      <c r="BS88" s="355" t="s">
        <v>1343</v>
      </c>
      <c r="BT88" s="355" t="s">
        <v>1343</v>
      </c>
      <c r="BU88" s="355" t="s">
        <v>1343</v>
      </c>
      <c r="BV88" s="355" t="s">
        <v>1343</v>
      </c>
    </row>
    <row r="89" spans="1:74" ht="11.1" customHeight="1" x14ac:dyDescent="0.2">
      <c r="A89" s="267" t="s">
        <v>1300</v>
      </c>
      <c r="B89" s="554" t="s">
        <v>1086</v>
      </c>
      <c r="C89" s="468">
        <v>-668.84013489999995</v>
      </c>
      <c r="D89" s="468">
        <v>-694.92523369000003</v>
      </c>
      <c r="E89" s="468">
        <v>-720.59572548000006</v>
      </c>
      <c r="F89" s="468">
        <v>-734.85161696</v>
      </c>
      <c r="G89" s="468">
        <v>-733.09456589000001</v>
      </c>
      <c r="H89" s="468">
        <v>-727.69429361000005</v>
      </c>
      <c r="I89" s="468">
        <v>-741.40067266000005</v>
      </c>
      <c r="J89" s="468">
        <v>-769.12651227000003</v>
      </c>
      <c r="K89" s="468">
        <v>-784.96479857999998</v>
      </c>
      <c r="L89" s="468">
        <v>-794.11126630000001</v>
      </c>
      <c r="M89" s="468">
        <v>-821.52314853999997</v>
      </c>
      <c r="N89" s="468">
        <v>-855.59308094999994</v>
      </c>
      <c r="O89" s="468">
        <v>-887.75106771000003</v>
      </c>
      <c r="P89" s="468">
        <v>-918.45184452000001</v>
      </c>
      <c r="Q89" s="468">
        <v>-933.26508191999994</v>
      </c>
      <c r="R89" s="468">
        <v>-928.83683873999996</v>
      </c>
      <c r="S89" s="468">
        <v>-923.00145525999994</v>
      </c>
      <c r="T89" s="468">
        <v>-914.62385086999996</v>
      </c>
      <c r="U89" s="468">
        <v>-896.88091366000003</v>
      </c>
      <c r="V89" s="468">
        <v>-883.94133122999995</v>
      </c>
      <c r="W89" s="468">
        <v>-880.47458800000004</v>
      </c>
      <c r="X89" s="468">
        <v>-859.62639819000003</v>
      </c>
      <c r="Y89" s="468">
        <v>-877.80868336000003</v>
      </c>
      <c r="Z89" s="468">
        <v>-908.12862081000003</v>
      </c>
      <c r="AA89" s="468">
        <v>-946.74457805999998</v>
      </c>
      <c r="AB89" s="468">
        <v>-935.61172392000003</v>
      </c>
      <c r="AC89" s="468">
        <v>-898.29240335999998</v>
      </c>
      <c r="AD89" s="468">
        <v>-872.11520923</v>
      </c>
      <c r="AE89" s="468">
        <v>-824.68045384000004</v>
      </c>
      <c r="AF89" s="468">
        <v>-780.42464271999995</v>
      </c>
      <c r="AG89" s="468">
        <v>-727.00728573000004</v>
      </c>
      <c r="AH89" s="468">
        <v>-654.07622136999998</v>
      </c>
      <c r="AI89" s="468">
        <v>-591.57878142000004</v>
      </c>
      <c r="AJ89" s="468">
        <v>-549.32874446000005</v>
      </c>
      <c r="AK89" s="468">
        <v>-512.20223722000003</v>
      </c>
      <c r="AL89" s="468">
        <v>-484.07227280000001</v>
      </c>
      <c r="AM89" s="468">
        <v>-478.05708613000002</v>
      </c>
      <c r="AN89" s="468">
        <v>-501.23369217999999</v>
      </c>
      <c r="AO89" s="468">
        <v>-538.75133615000004</v>
      </c>
      <c r="AP89" s="468">
        <v>-581.62308914000005</v>
      </c>
      <c r="AQ89" s="468">
        <v>-623.64193871999998</v>
      </c>
      <c r="AR89" s="468">
        <v>-665.52729920000002</v>
      </c>
      <c r="AS89" s="468">
        <v>-685.35748623999996</v>
      </c>
      <c r="AT89" s="468">
        <v>-677.92899076000003</v>
      </c>
      <c r="AU89" s="468">
        <v>-670.92622272999995</v>
      </c>
      <c r="AV89" s="468">
        <v>-661.95191549000003</v>
      </c>
      <c r="AW89" s="468">
        <v>-651.92443077999997</v>
      </c>
      <c r="AX89" s="468">
        <v>-643.57533525999997</v>
      </c>
      <c r="AY89" s="355" t="s">
        <v>1343</v>
      </c>
      <c r="AZ89" s="355" t="s">
        <v>1343</v>
      </c>
      <c r="BA89" s="355" t="s">
        <v>1343</v>
      </c>
      <c r="BB89" s="355" t="s">
        <v>1343</v>
      </c>
      <c r="BC89" s="355" t="s">
        <v>1343</v>
      </c>
      <c r="BD89" s="355" t="s">
        <v>1343</v>
      </c>
      <c r="BE89" s="355" t="s">
        <v>1343</v>
      </c>
      <c r="BF89" s="355" t="s">
        <v>1343</v>
      </c>
      <c r="BG89" s="355" t="s">
        <v>1343</v>
      </c>
      <c r="BH89" s="355" t="s">
        <v>1343</v>
      </c>
      <c r="BI89" s="355" t="s">
        <v>1343</v>
      </c>
      <c r="BJ89" s="355" t="s">
        <v>1343</v>
      </c>
      <c r="BK89" s="355" t="s">
        <v>1343</v>
      </c>
      <c r="BL89" s="355" t="s">
        <v>1343</v>
      </c>
      <c r="BM89" s="355" t="s">
        <v>1343</v>
      </c>
      <c r="BN89" s="355" t="s">
        <v>1343</v>
      </c>
      <c r="BO89" s="355" t="s">
        <v>1343</v>
      </c>
      <c r="BP89" s="355" t="s">
        <v>1343</v>
      </c>
      <c r="BQ89" s="355" t="s">
        <v>1343</v>
      </c>
      <c r="BR89" s="355" t="s">
        <v>1343</v>
      </c>
      <c r="BS89" s="355" t="s">
        <v>1343</v>
      </c>
      <c r="BT89" s="355" t="s">
        <v>1343</v>
      </c>
      <c r="BU89" s="355" t="s">
        <v>1343</v>
      </c>
      <c r="BV89" s="355" t="s">
        <v>1343</v>
      </c>
    </row>
    <row r="90" spans="1:74" ht="11.1" customHeight="1" x14ac:dyDescent="0.2">
      <c r="A90" s="267" t="s">
        <v>1301</v>
      </c>
      <c r="B90" s="554" t="s">
        <v>1088</v>
      </c>
      <c r="C90" s="468">
        <v>-566.75520801000005</v>
      </c>
      <c r="D90" s="468">
        <v>-586.87924787999998</v>
      </c>
      <c r="E90" s="468">
        <v>-592.72239820000004</v>
      </c>
      <c r="F90" s="468">
        <v>-574.71852349999995</v>
      </c>
      <c r="G90" s="468">
        <v>-555.96916396999995</v>
      </c>
      <c r="H90" s="468">
        <v>-553.28323313999999</v>
      </c>
      <c r="I90" s="468">
        <v>-596.01900466999996</v>
      </c>
      <c r="J90" s="468">
        <v>-661.18829889999995</v>
      </c>
      <c r="K90" s="468">
        <v>-687.68949048000002</v>
      </c>
      <c r="L90" s="468">
        <v>-665.95415763000005</v>
      </c>
      <c r="M90" s="468">
        <v>-642.32928103999996</v>
      </c>
      <c r="N90" s="468">
        <v>-637.66964825000002</v>
      </c>
      <c r="O90" s="468">
        <v>-634.42776534999996</v>
      </c>
      <c r="P90" s="468">
        <v>-645.88963521000005</v>
      </c>
      <c r="Q90" s="468">
        <v>-639.74426528000004</v>
      </c>
      <c r="R90" s="468">
        <v>-617.12964763000002</v>
      </c>
      <c r="S90" s="468">
        <v>-612.56693903999997</v>
      </c>
      <c r="T90" s="468">
        <v>-635.67493453999998</v>
      </c>
      <c r="U90" s="468">
        <v>-658.23498399000005</v>
      </c>
      <c r="V90" s="468">
        <v>-662.24805043000003</v>
      </c>
      <c r="W90" s="468">
        <v>-661.24020653000002</v>
      </c>
      <c r="X90" s="468">
        <v>-639.07866586</v>
      </c>
      <c r="Y90" s="468">
        <v>-639.33321855999998</v>
      </c>
      <c r="Z90" s="468">
        <v>-650.79599216999998</v>
      </c>
      <c r="AA90" s="468">
        <v>-670.15808048999997</v>
      </c>
      <c r="AB90" s="468">
        <v>-693.02020375999996</v>
      </c>
      <c r="AC90" s="468">
        <v>-703.02967292000005</v>
      </c>
      <c r="AD90" s="468">
        <v>-694.65853302000005</v>
      </c>
      <c r="AE90" s="468">
        <v>-672.07163910999998</v>
      </c>
      <c r="AF90" s="468">
        <v>-682.37624147999998</v>
      </c>
      <c r="AG90" s="468">
        <v>-670.35895474999995</v>
      </c>
      <c r="AH90" s="468">
        <v>-661.28503990000002</v>
      </c>
      <c r="AI90" s="468">
        <v>-641.55950018999999</v>
      </c>
      <c r="AJ90" s="468">
        <v>-626.19174711999995</v>
      </c>
      <c r="AK90" s="468">
        <v>-624.85702703000004</v>
      </c>
      <c r="AL90" s="468">
        <v>-638.96279053000001</v>
      </c>
      <c r="AM90" s="468">
        <v>-656.87525267000001</v>
      </c>
      <c r="AN90" s="468">
        <v>-676.53215824999995</v>
      </c>
      <c r="AO90" s="468">
        <v>-685.74412889999996</v>
      </c>
      <c r="AP90" s="468">
        <v>-687.23038234000001</v>
      </c>
      <c r="AQ90" s="468">
        <v>-696.59252494999998</v>
      </c>
      <c r="AR90" s="468">
        <v>-702.73501040999997</v>
      </c>
      <c r="AS90" s="468">
        <v>-709.45479247000003</v>
      </c>
      <c r="AT90" s="468">
        <v>-705.68232157</v>
      </c>
      <c r="AU90" s="468">
        <v>-701.51772372000005</v>
      </c>
      <c r="AV90" s="468">
        <v>-697.63976912999999</v>
      </c>
      <c r="AW90" s="468">
        <v>-694.62647120999998</v>
      </c>
      <c r="AX90" s="468">
        <v>-693.28239197000005</v>
      </c>
      <c r="AY90" s="355" t="s">
        <v>1343</v>
      </c>
      <c r="AZ90" s="355" t="s">
        <v>1343</v>
      </c>
      <c r="BA90" s="355" t="s">
        <v>1343</v>
      </c>
      <c r="BB90" s="355" t="s">
        <v>1343</v>
      </c>
      <c r="BC90" s="355" t="s">
        <v>1343</v>
      </c>
      <c r="BD90" s="355" t="s">
        <v>1343</v>
      </c>
      <c r="BE90" s="355" t="s">
        <v>1343</v>
      </c>
      <c r="BF90" s="355" t="s">
        <v>1343</v>
      </c>
      <c r="BG90" s="355" t="s">
        <v>1343</v>
      </c>
      <c r="BH90" s="355" t="s">
        <v>1343</v>
      </c>
      <c r="BI90" s="355" t="s">
        <v>1343</v>
      </c>
      <c r="BJ90" s="355" t="s">
        <v>1343</v>
      </c>
      <c r="BK90" s="355" t="s">
        <v>1343</v>
      </c>
      <c r="BL90" s="355" t="s">
        <v>1343</v>
      </c>
      <c r="BM90" s="355" t="s">
        <v>1343</v>
      </c>
      <c r="BN90" s="355" t="s">
        <v>1343</v>
      </c>
      <c r="BO90" s="355" t="s">
        <v>1343</v>
      </c>
      <c r="BP90" s="355" t="s">
        <v>1343</v>
      </c>
      <c r="BQ90" s="355" t="s">
        <v>1343</v>
      </c>
      <c r="BR90" s="355" t="s">
        <v>1343</v>
      </c>
      <c r="BS90" s="355" t="s">
        <v>1343</v>
      </c>
      <c r="BT90" s="355" t="s">
        <v>1343</v>
      </c>
      <c r="BU90" s="355" t="s">
        <v>1343</v>
      </c>
      <c r="BV90" s="355" t="s">
        <v>1343</v>
      </c>
    </row>
    <row r="91" spans="1:74" s="539" customFormat="1" ht="11.1" customHeight="1" x14ac:dyDescent="0.2">
      <c r="A91" s="108" t="s">
        <v>1302</v>
      </c>
      <c r="B91" s="540" t="s">
        <v>1565</v>
      </c>
      <c r="C91" s="470">
        <v>-340.73840581000002</v>
      </c>
      <c r="D91" s="470">
        <v>-349.33709880999999</v>
      </c>
      <c r="E91" s="470">
        <v>-349.21693177999998</v>
      </c>
      <c r="F91" s="470">
        <v>-328.78818597999998</v>
      </c>
      <c r="G91" s="470">
        <v>-298.96516889999998</v>
      </c>
      <c r="H91" s="470">
        <v>-296.88048759999998</v>
      </c>
      <c r="I91" s="470">
        <v>-338.53184649999997</v>
      </c>
      <c r="J91" s="470">
        <v>-414.90490713999998</v>
      </c>
      <c r="K91" s="470">
        <v>-460.38646193</v>
      </c>
      <c r="L91" s="470">
        <v>-487.62359125</v>
      </c>
      <c r="M91" s="470">
        <v>-510.91330582000001</v>
      </c>
      <c r="N91" s="470">
        <v>-523.90386289000003</v>
      </c>
      <c r="O91" s="470">
        <v>-524.63979668000002</v>
      </c>
      <c r="P91" s="470">
        <v>-509.96084674000002</v>
      </c>
      <c r="Q91" s="470">
        <v>-485.37647562000001</v>
      </c>
      <c r="R91" s="470">
        <v>-443.76199973000001</v>
      </c>
      <c r="S91" s="470">
        <v>-399.94392598000002</v>
      </c>
      <c r="T91" s="470">
        <v>-372.01241112000002</v>
      </c>
      <c r="U91" s="470">
        <v>-351.72607355000002</v>
      </c>
      <c r="V91" s="470">
        <v>-358.49665284000002</v>
      </c>
      <c r="W91" s="470">
        <v>-394.96415423000002</v>
      </c>
      <c r="X91" s="470">
        <v>-396.43375499000001</v>
      </c>
      <c r="Y91" s="470">
        <v>-416.88034110000001</v>
      </c>
      <c r="Z91" s="470">
        <v>-454.96030101000002</v>
      </c>
      <c r="AA91" s="470">
        <v>-453.66561616000001</v>
      </c>
      <c r="AB91" s="470">
        <v>-469.53053266000001</v>
      </c>
      <c r="AC91" s="470">
        <v>-458.99962526000002</v>
      </c>
      <c r="AD91" s="470">
        <v>-416.97574378000002</v>
      </c>
      <c r="AE91" s="470">
        <v>-399.47404725000001</v>
      </c>
      <c r="AF91" s="470">
        <v>-387.28707480999998</v>
      </c>
      <c r="AG91" s="470">
        <v>-380.84656576999998</v>
      </c>
      <c r="AH91" s="470">
        <v>-374.24701442000003</v>
      </c>
      <c r="AI91" s="470">
        <v>-387.96833113000002</v>
      </c>
      <c r="AJ91" s="470">
        <v>-405.29211666999998</v>
      </c>
      <c r="AK91" s="470">
        <v>-398.63799158</v>
      </c>
      <c r="AL91" s="470">
        <v>-379.96988506000002</v>
      </c>
      <c r="AM91" s="470">
        <v>-371.46571936999999</v>
      </c>
      <c r="AN91" s="470">
        <v>-382.75478224</v>
      </c>
      <c r="AO91" s="470">
        <v>-392.1673806</v>
      </c>
      <c r="AP91" s="470">
        <v>-388.32421663999997</v>
      </c>
      <c r="AQ91" s="470">
        <v>-374.10048386</v>
      </c>
      <c r="AR91" s="470">
        <v>-376.09805074000002</v>
      </c>
      <c r="AS91" s="470">
        <v>-400.60604640999998</v>
      </c>
      <c r="AT91" s="470">
        <v>-404.65420714999999</v>
      </c>
      <c r="AU91" s="470">
        <v>-405.93435044</v>
      </c>
      <c r="AV91" s="470">
        <v>-404.84203854999998</v>
      </c>
      <c r="AW91" s="470">
        <v>-402.13686502000002</v>
      </c>
      <c r="AX91" s="470">
        <v>-398.70558491999998</v>
      </c>
      <c r="AY91" s="400" t="s">
        <v>1343</v>
      </c>
      <c r="AZ91" s="400" t="s">
        <v>1343</v>
      </c>
      <c r="BA91" s="400" t="s">
        <v>1343</v>
      </c>
      <c r="BB91" s="400" t="s">
        <v>1343</v>
      </c>
      <c r="BC91" s="400" t="s">
        <v>1343</v>
      </c>
      <c r="BD91" s="400" t="s">
        <v>1343</v>
      </c>
      <c r="BE91" s="400" t="s">
        <v>1343</v>
      </c>
      <c r="BF91" s="400" t="s">
        <v>1343</v>
      </c>
      <c r="BG91" s="400" t="s">
        <v>1343</v>
      </c>
      <c r="BH91" s="400" t="s">
        <v>1343</v>
      </c>
      <c r="BI91" s="400" t="s">
        <v>1343</v>
      </c>
      <c r="BJ91" s="400" t="s">
        <v>1343</v>
      </c>
      <c r="BK91" s="400" t="s">
        <v>1343</v>
      </c>
      <c r="BL91" s="400" t="s">
        <v>1343</v>
      </c>
      <c r="BM91" s="400" t="s">
        <v>1343</v>
      </c>
      <c r="BN91" s="400" t="s">
        <v>1343</v>
      </c>
      <c r="BO91" s="400" t="s">
        <v>1343</v>
      </c>
      <c r="BP91" s="400" t="s">
        <v>1343</v>
      </c>
      <c r="BQ91" s="400" t="s">
        <v>1343</v>
      </c>
      <c r="BR91" s="400" t="s">
        <v>1343</v>
      </c>
      <c r="BS91" s="400" t="s">
        <v>1343</v>
      </c>
      <c r="BT91" s="400" t="s">
        <v>1343</v>
      </c>
      <c r="BU91" s="400" t="s">
        <v>1343</v>
      </c>
      <c r="BV91" s="400" t="s">
        <v>1343</v>
      </c>
    </row>
    <row r="92" spans="1:74" s="336" customFormat="1" ht="32.85" customHeight="1" x14ac:dyDescent="0.2">
      <c r="A92" s="335"/>
      <c r="B92" s="1039" t="s">
        <v>1222</v>
      </c>
      <c r="C92" s="1039"/>
      <c r="D92" s="1039"/>
      <c r="E92" s="1039"/>
      <c r="F92" s="1039"/>
      <c r="G92" s="1039"/>
      <c r="H92" s="1039"/>
      <c r="I92" s="1039"/>
      <c r="J92" s="1039"/>
      <c r="K92" s="1039"/>
      <c r="L92" s="1039"/>
      <c r="M92" s="1039"/>
      <c r="N92" s="1039"/>
      <c r="O92" s="1039"/>
      <c r="P92" s="1039"/>
      <c r="Q92" s="1039"/>
      <c r="R92" s="618"/>
      <c r="AY92" s="339"/>
      <c r="AZ92" s="339"/>
      <c r="BA92" s="339"/>
      <c r="BB92" s="339"/>
      <c r="BC92" s="339"/>
      <c r="BD92" s="339"/>
      <c r="BE92" s="339"/>
      <c r="BF92" s="339"/>
      <c r="BG92" s="339"/>
      <c r="BH92" s="339"/>
      <c r="BI92" s="339"/>
    </row>
    <row r="93" spans="1:74" s="186" customFormat="1" ht="12.6" customHeight="1" x14ac:dyDescent="0.2">
      <c r="A93" s="185"/>
      <c r="B93" s="1039" t="s">
        <v>1223</v>
      </c>
      <c r="C93" s="995"/>
      <c r="D93" s="995"/>
      <c r="E93" s="995"/>
      <c r="F93" s="995"/>
      <c r="G93" s="995"/>
      <c r="H93" s="995"/>
      <c r="I93" s="995"/>
      <c r="J93" s="995"/>
      <c r="K93" s="995"/>
      <c r="L93" s="995"/>
      <c r="M93" s="995"/>
      <c r="N93" s="995"/>
      <c r="O93" s="995"/>
      <c r="P93" s="995"/>
      <c r="Q93" s="939"/>
      <c r="R93" s="618"/>
      <c r="AY93" s="835"/>
      <c r="AZ93" s="835"/>
      <c r="BA93" s="835"/>
      <c r="BB93" s="835"/>
      <c r="BC93" s="835"/>
      <c r="BD93" s="679"/>
      <c r="BE93" s="679"/>
      <c r="BF93" s="679"/>
      <c r="BG93" s="835"/>
      <c r="BH93" s="835"/>
      <c r="BI93" s="835"/>
      <c r="BJ93" s="204"/>
    </row>
    <row r="94" spans="1:74" s="186" customFormat="1" ht="24" customHeight="1" x14ac:dyDescent="0.2">
      <c r="A94" s="185"/>
      <c r="B94" s="1039" t="s">
        <v>1224</v>
      </c>
      <c r="C94" s="1039"/>
      <c r="D94" s="1039"/>
      <c r="E94" s="1039"/>
      <c r="F94" s="1039"/>
      <c r="G94" s="1039"/>
      <c r="H94" s="1039"/>
      <c r="I94" s="1039"/>
      <c r="J94" s="1039"/>
      <c r="K94" s="1039"/>
      <c r="L94" s="1039"/>
      <c r="M94" s="1039"/>
      <c r="N94" s="1039"/>
      <c r="O94" s="1039"/>
      <c r="P94" s="1039"/>
      <c r="Q94" s="1039"/>
      <c r="R94" s="618"/>
      <c r="AY94" s="835"/>
      <c r="AZ94" s="835"/>
      <c r="BA94" s="835"/>
      <c r="BB94" s="835"/>
      <c r="BC94" s="835"/>
      <c r="BD94" s="679"/>
      <c r="BE94" s="679"/>
      <c r="BF94" s="679"/>
      <c r="BG94" s="835"/>
      <c r="BH94" s="835"/>
      <c r="BI94" s="835"/>
      <c r="BJ94" s="204"/>
    </row>
    <row r="95" spans="1:74" s="186" customFormat="1" ht="10.5" customHeight="1" x14ac:dyDescent="0.2">
      <c r="A95" s="185"/>
      <c r="B95" s="1039" t="s">
        <v>1225</v>
      </c>
      <c r="C95" s="1039"/>
      <c r="D95" s="1039"/>
      <c r="E95" s="1039"/>
      <c r="F95" s="1039"/>
      <c r="G95" s="1039"/>
      <c r="H95" s="1039"/>
      <c r="I95" s="1039"/>
      <c r="J95" s="1039"/>
      <c r="K95" s="1039"/>
      <c r="L95" s="1039"/>
      <c r="M95" s="1039"/>
      <c r="N95" s="1039"/>
      <c r="O95" s="1039"/>
      <c r="P95" s="1039"/>
      <c r="Q95" s="1039"/>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
      <c r="A97" s="185"/>
      <c r="B97" s="917" t="str">
        <f>Dates!$G$2</f>
        <v>EIA completed modeling and analysis for this report on Thursday, January 8, 2026.</v>
      </c>
      <c r="C97" s="904"/>
      <c r="D97" s="904"/>
      <c r="E97" s="904"/>
      <c r="F97" s="904"/>
      <c r="G97" s="904"/>
      <c r="H97" s="904"/>
      <c r="I97" s="904"/>
      <c r="J97" s="904"/>
      <c r="K97" s="904"/>
      <c r="L97" s="904"/>
      <c r="M97" s="904"/>
      <c r="N97" s="904"/>
      <c r="O97" s="904"/>
      <c r="P97" s="904"/>
      <c r="Q97" s="904"/>
      <c r="R97" s="618"/>
      <c r="AY97" s="835"/>
      <c r="AZ97" s="835"/>
      <c r="BA97" s="835"/>
      <c r="BB97" s="835"/>
      <c r="BC97" s="835"/>
      <c r="BD97" s="679"/>
      <c r="BE97" s="679"/>
      <c r="BF97" s="679"/>
      <c r="BG97" s="835"/>
      <c r="BH97" s="835"/>
      <c r="BI97" s="835"/>
      <c r="BJ97" s="204"/>
    </row>
    <row r="98" spans="1:74" s="186" customFormat="1" ht="10.5" customHeight="1" x14ac:dyDescent="0.2">
      <c r="A98" s="185"/>
      <c r="B98" s="912" t="s">
        <v>483</v>
      </c>
      <c r="C98" s="913"/>
      <c r="D98" s="913"/>
      <c r="E98" s="913"/>
      <c r="F98" s="913"/>
      <c r="G98" s="913"/>
      <c r="H98" s="913"/>
      <c r="I98" s="913"/>
      <c r="J98" s="913"/>
      <c r="K98" s="913"/>
      <c r="L98" s="913"/>
      <c r="M98" s="913"/>
      <c r="N98" s="913"/>
      <c r="O98" s="913"/>
      <c r="P98" s="913"/>
      <c r="Q98" s="913"/>
      <c r="R98" s="618"/>
      <c r="AY98" s="835"/>
      <c r="AZ98" s="835"/>
      <c r="BA98" s="835"/>
      <c r="BB98" s="835"/>
      <c r="BC98" s="835"/>
      <c r="BD98" s="679"/>
      <c r="BE98" s="679"/>
      <c r="BF98" s="679"/>
      <c r="BG98" s="835"/>
      <c r="BH98" s="835"/>
      <c r="BI98" s="835"/>
      <c r="BJ98" s="204"/>
    </row>
    <row r="99" spans="1:74" s="186" customFormat="1" ht="12.6" customHeight="1" x14ac:dyDescent="0.2">
      <c r="A99" s="185"/>
      <c r="B99" s="1023" t="s">
        <v>1414</v>
      </c>
      <c r="C99" s="1024"/>
      <c r="D99" s="1024"/>
      <c r="E99" s="1024"/>
      <c r="F99" s="1024"/>
      <c r="G99" s="1024"/>
      <c r="H99" s="1024"/>
      <c r="I99" s="1024"/>
      <c r="J99" s="1024"/>
      <c r="K99" s="1024"/>
      <c r="L99" s="1024"/>
      <c r="M99" s="1024"/>
      <c r="N99" s="1024"/>
      <c r="O99" s="1024"/>
      <c r="P99" s="1024"/>
      <c r="Q99" s="1024"/>
      <c r="R99" s="618"/>
      <c r="AY99" s="835"/>
      <c r="AZ99" s="835"/>
      <c r="BA99" s="835"/>
      <c r="BB99" s="835"/>
      <c r="BC99" s="835"/>
      <c r="BD99" s="679"/>
      <c r="BE99" s="679"/>
      <c r="BF99" s="679"/>
      <c r="BG99" s="835"/>
      <c r="BH99" s="835"/>
      <c r="BI99" s="835"/>
      <c r="BJ99" s="204"/>
    </row>
    <row r="100" spans="1:74" s="186" customFormat="1" ht="14.1" customHeight="1" x14ac:dyDescent="0.2">
      <c r="A100" s="185"/>
      <c r="B100" s="938" t="s">
        <v>492</v>
      </c>
      <c r="C100" s="939"/>
      <c r="D100" s="939"/>
      <c r="E100" s="939"/>
      <c r="F100" s="939"/>
      <c r="G100" s="939"/>
      <c r="H100" s="939"/>
      <c r="I100" s="939"/>
      <c r="J100" s="939"/>
      <c r="K100" s="939"/>
      <c r="L100" s="939"/>
      <c r="M100" s="939"/>
      <c r="N100" s="939"/>
      <c r="O100" s="939"/>
      <c r="P100" s="939"/>
      <c r="Q100" s="939"/>
      <c r="R100" s="618"/>
      <c r="AY100" s="835"/>
      <c r="AZ100" s="835"/>
      <c r="BA100" s="835"/>
      <c r="BB100" s="835"/>
      <c r="BC100" s="835"/>
      <c r="BD100" s="679"/>
      <c r="BE100" s="679"/>
      <c r="BF100" s="679"/>
      <c r="BG100" s="835"/>
      <c r="BH100" s="835"/>
      <c r="BI100" s="835"/>
      <c r="BJ100" s="204"/>
    </row>
    <row r="101" spans="1:74" s="186" customFormat="1" ht="12.6" customHeight="1" x14ac:dyDescent="0.2">
      <c r="A101" s="185"/>
      <c r="B101" s="1035" t="s">
        <v>827</v>
      </c>
      <c r="C101" s="1035"/>
      <c r="D101" s="1035"/>
      <c r="E101" s="1035"/>
      <c r="F101" s="1035"/>
      <c r="G101" s="1035"/>
      <c r="H101" s="1035"/>
      <c r="I101" s="1035"/>
      <c r="J101" s="1035"/>
      <c r="K101" s="1035"/>
      <c r="L101" s="1035"/>
      <c r="M101" s="1035"/>
      <c r="N101" s="1035"/>
      <c r="O101" s="1035"/>
      <c r="P101" s="1035"/>
      <c r="Q101" s="1035"/>
      <c r="R101" s="1035"/>
      <c r="AY101" s="835"/>
      <c r="AZ101" s="835"/>
      <c r="BA101" s="835"/>
      <c r="BB101" s="835"/>
      <c r="BC101" s="835"/>
      <c r="BD101" s="679"/>
      <c r="BE101" s="679"/>
      <c r="BF101" s="679"/>
      <c r="BG101" s="835"/>
      <c r="BH101" s="835"/>
      <c r="BI101" s="835"/>
      <c r="BJ101" s="204"/>
    </row>
    <row r="102" spans="1:74" s="182" customFormat="1" ht="12" customHeight="1" x14ac:dyDescent="0.2">
      <c r="A102" s="185"/>
      <c r="B102" s="938" t="s">
        <v>1226</v>
      </c>
      <c r="C102" s="995"/>
      <c r="D102" s="995"/>
      <c r="E102" s="995"/>
      <c r="F102" s="995"/>
      <c r="G102" s="995"/>
      <c r="H102" s="995"/>
      <c r="I102" s="995"/>
      <c r="J102" s="995"/>
      <c r="K102" s="995"/>
      <c r="L102" s="995"/>
      <c r="M102" s="995"/>
      <c r="N102" s="995"/>
      <c r="O102" s="995"/>
      <c r="P102" s="995"/>
      <c r="Q102" s="939"/>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AX11" sqref="AX11"/>
    </sheetView>
  </sheetViews>
  <sheetFormatPr defaultColWidth="9.5703125" defaultRowHeight="12" x14ac:dyDescent="0.15"/>
  <cols>
    <col min="1" max="1" width="10.5703125" style="2" customWidth="1"/>
    <col min="2" max="2" width="58"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01" t="s">
        <v>479</v>
      </c>
      <c r="B1" s="980" t="s">
        <v>1303</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4"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ht="11.25"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1" customHeight="1" x14ac:dyDescent="0.2">
      <c r="A5" s="595" t="s">
        <v>1306</v>
      </c>
      <c r="B5" s="622" t="s">
        <v>1307</v>
      </c>
      <c r="C5" s="584">
        <v>7.4020000000000001</v>
      </c>
      <c r="D5" s="584">
        <v>7.4640000000000004</v>
      </c>
      <c r="E5" s="584">
        <v>7.742</v>
      </c>
      <c r="F5" s="584">
        <v>7.6289999999999996</v>
      </c>
      <c r="G5" s="584">
        <v>7.7619999999999996</v>
      </c>
      <c r="H5" s="584">
        <v>7.819</v>
      </c>
      <c r="I5" s="584">
        <v>7.8410000000000002</v>
      </c>
      <c r="J5" s="584">
        <v>7.931</v>
      </c>
      <c r="K5" s="584">
        <v>8.1170000000000009</v>
      </c>
      <c r="L5" s="584">
        <v>8.1869999999999994</v>
      </c>
      <c r="M5" s="584">
        <v>8.2050000000000001</v>
      </c>
      <c r="N5" s="584">
        <v>7.9610000000000003</v>
      </c>
      <c r="O5" s="584">
        <v>8.2110000000000003</v>
      </c>
      <c r="P5" s="584">
        <v>8.2780000000000005</v>
      </c>
      <c r="Q5" s="584">
        <v>8.4819999999999993</v>
      </c>
      <c r="R5" s="584">
        <v>8.4649999999999999</v>
      </c>
      <c r="S5" s="584">
        <v>8.4860000000000007</v>
      </c>
      <c r="T5" s="584">
        <v>8.4670000000000005</v>
      </c>
      <c r="U5" s="584">
        <v>8.5389999999999997</v>
      </c>
      <c r="V5" s="584">
        <v>8.6379999999999999</v>
      </c>
      <c r="W5" s="584">
        <v>8.718</v>
      </c>
      <c r="X5" s="584">
        <v>8.734</v>
      </c>
      <c r="Y5" s="584">
        <v>8.9269999999999996</v>
      </c>
      <c r="Z5" s="584">
        <v>8.9169999999999998</v>
      </c>
      <c r="AA5" s="584">
        <v>8.3520000000000003</v>
      </c>
      <c r="AB5" s="584">
        <v>8.8119999999999994</v>
      </c>
      <c r="AC5" s="584">
        <v>8.8800000000000008</v>
      </c>
      <c r="AD5" s="584">
        <v>8.9649999999999999</v>
      </c>
      <c r="AE5" s="584">
        <v>8.9260000000000002</v>
      </c>
      <c r="AF5" s="584">
        <v>8.9220000000000006</v>
      </c>
      <c r="AG5" s="584">
        <v>8.8659999999999997</v>
      </c>
      <c r="AH5" s="584">
        <v>9.0310000000000006</v>
      </c>
      <c r="AI5" s="584">
        <v>9.1129999999999995</v>
      </c>
      <c r="AJ5" s="584">
        <v>9.2210000000000001</v>
      </c>
      <c r="AK5" s="584">
        <v>9.2349999999999994</v>
      </c>
      <c r="AL5" s="584">
        <v>9.0519999999999996</v>
      </c>
      <c r="AM5" s="584">
        <v>8.7899999999999991</v>
      </c>
      <c r="AN5" s="584">
        <v>8.9019999999999992</v>
      </c>
      <c r="AO5" s="584">
        <v>9.109</v>
      </c>
      <c r="AP5" s="584">
        <v>9.0619999999999994</v>
      </c>
      <c r="AQ5" s="584">
        <v>9.0030000000000001</v>
      </c>
      <c r="AR5" s="584">
        <v>9.0299999999999994</v>
      </c>
      <c r="AS5" s="584">
        <v>9.1709999999999994</v>
      </c>
      <c r="AT5" s="584">
        <v>9.1280000000000001</v>
      </c>
      <c r="AU5" s="584">
        <v>9.1579999999999995</v>
      </c>
      <c r="AV5" s="584">
        <v>9.1669999999999998</v>
      </c>
      <c r="AW5" s="584">
        <v>9.2050000000000001</v>
      </c>
      <c r="AX5" s="584">
        <v>9.2159999999999993</v>
      </c>
      <c r="AY5" s="355" t="s">
        <v>1343</v>
      </c>
      <c r="AZ5" s="355" t="s">
        <v>1343</v>
      </c>
      <c r="BA5" s="355" t="s">
        <v>1343</v>
      </c>
      <c r="BB5" s="355" t="s">
        <v>1343</v>
      </c>
      <c r="BC5" s="355" t="s">
        <v>1343</v>
      </c>
      <c r="BD5" s="355" t="s">
        <v>1343</v>
      </c>
      <c r="BE5" s="355" t="s">
        <v>1343</v>
      </c>
      <c r="BF5" s="355" t="s">
        <v>1343</v>
      </c>
      <c r="BG5" s="355" t="s">
        <v>1343</v>
      </c>
      <c r="BH5" s="355" t="s">
        <v>1343</v>
      </c>
      <c r="BI5" s="355" t="s">
        <v>1343</v>
      </c>
      <c r="BJ5" s="355" t="s">
        <v>1343</v>
      </c>
      <c r="BK5" s="355" t="s">
        <v>1343</v>
      </c>
      <c r="BL5" s="355" t="s">
        <v>1343</v>
      </c>
      <c r="BM5" s="355" t="s">
        <v>1343</v>
      </c>
      <c r="BN5" s="355" t="s">
        <v>1343</v>
      </c>
      <c r="BO5" s="355" t="s">
        <v>1343</v>
      </c>
      <c r="BP5" s="355" t="s">
        <v>1343</v>
      </c>
      <c r="BQ5" s="355" t="s">
        <v>1343</v>
      </c>
      <c r="BR5" s="355" t="s">
        <v>1343</v>
      </c>
      <c r="BS5" s="355" t="s">
        <v>1343</v>
      </c>
      <c r="BT5" s="355" t="s">
        <v>1343</v>
      </c>
      <c r="BU5" s="355" t="s">
        <v>1343</v>
      </c>
      <c r="BV5" s="355" t="s">
        <v>1343</v>
      </c>
    </row>
    <row r="6" spans="1:74" ht="11.1" customHeight="1" x14ac:dyDescent="0.2">
      <c r="A6" s="267" t="s">
        <v>1308</v>
      </c>
      <c r="B6" s="554" t="s">
        <v>1309</v>
      </c>
      <c r="C6" s="585">
        <v>0.107</v>
      </c>
      <c r="D6" s="585">
        <v>0.121</v>
      </c>
      <c r="E6" s="585">
        <v>0.11899999999999999</v>
      </c>
      <c r="F6" s="585">
        <v>0.11799999999999999</v>
      </c>
      <c r="G6" s="585">
        <v>0.121</v>
      </c>
      <c r="H6" s="585">
        <v>0.122</v>
      </c>
      <c r="I6" s="585">
        <v>0.124</v>
      </c>
      <c r="J6" s="585">
        <v>0.12</v>
      </c>
      <c r="K6" s="585">
        <v>0.11600000000000001</v>
      </c>
      <c r="L6" s="585">
        <v>0.113</v>
      </c>
      <c r="M6" s="585">
        <v>0.114</v>
      </c>
      <c r="N6" s="585">
        <v>0.12</v>
      </c>
      <c r="O6" s="585">
        <v>0.128</v>
      </c>
      <c r="P6" s="585">
        <v>0.129</v>
      </c>
      <c r="Q6" s="585">
        <v>0.125</v>
      </c>
      <c r="R6" s="585">
        <v>0.128</v>
      </c>
      <c r="S6" s="585">
        <v>0.125</v>
      </c>
      <c r="T6" s="585">
        <v>0.11899999999999999</v>
      </c>
      <c r="U6" s="585">
        <v>0.123</v>
      </c>
      <c r="V6" s="585">
        <v>0.126</v>
      </c>
      <c r="W6" s="585">
        <v>0.13</v>
      </c>
      <c r="X6" s="585">
        <v>0.13300000000000001</v>
      </c>
      <c r="Y6" s="585">
        <v>0.129</v>
      </c>
      <c r="Z6" s="585">
        <v>0.11799999999999999</v>
      </c>
      <c r="AA6" s="585">
        <v>0.111</v>
      </c>
      <c r="AB6" s="585">
        <v>0.124</v>
      </c>
      <c r="AC6" s="585">
        <v>0.126</v>
      </c>
      <c r="AD6" s="585">
        <v>0.16600000000000001</v>
      </c>
      <c r="AE6" s="585">
        <v>0.13</v>
      </c>
      <c r="AF6" s="585">
        <v>0.128</v>
      </c>
      <c r="AG6" s="585">
        <v>0.127</v>
      </c>
      <c r="AH6" s="585">
        <v>0.129</v>
      </c>
      <c r="AI6" s="585">
        <v>0.126</v>
      </c>
      <c r="AJ6" s="585">
        <v>0.13</v>
      </c>
      <c r="AK6" s="585">
        <v>0.128</v>
      </c>
      <c r="AL6" s="585">
        <v>0.127</v>
      </c>
      <c r="AM6" s="585">
        <v>0.11899999999999999</v>
      </c>
      <c r="AN6" s="585">
        <v>0.11899999999999999</v>
      </c>
      <c r="AO6" s="585">
        <v>0.12</v>
      </c>
      <c r="AP6" s="585">
        <v>0.126</v>
      </c>
      <c r="AQ6" s="585">
        <v>0.12</v>
      </c>
      <c r="AR6" s="585">
        <v>0.115</v>
      </c>
      <c r="AS6" s="585">
        <v>0.114</v>
      </c>
      <c r="AT6" s="585">
        <v>0.115</v>
      </c>
      <c r="AU6" s="585">
        <v>0.11700000000000001</v>
      </c>
      <c r="AV6" s="585">
        <v>0.121</v>
      </c>
      <c r="AW6" s="585">
        <v>0.12</v>
      </c>
      <c r="AX6" s="585">
        <v>0.121</v>
      </c>
      <c r="AY6" s="355" t="s">
        <v>1343</v>
      </c>
      <c r="AZ6" s="355" t="s">
        <v>1343</v>
      </c>
      <c r="BA6" s="355" t="s">
        <v>1343</v>
      </c>
      <c r="BB6" s="355" t="s">
        <v>1343</v>
      </c>
      <c r="BC6" s="355" t="s">
        <v>1343</v>
      </c>
      <c r="BD6" s="355" t="s">
        <v>1343</v>
      </c>
      <c r="BE6" s="355" t="s">
        <v>1343</v>
      </c>
      <c r="BF6" s="355" t="s">
        <v>1343</v>
      </c>
      <c r="BG6" s="355" t="s">
        <v>1343</v>
      </c>
      <c r="BH6" s="355" t="s">
        <v>1343</v>
      </c>
      <c r="BI6" s="355" t="s">
        <v>1343</v>
      </c>
      <c r="BJ6" s="355" t="s">
        <v>1343</v>
      </c>
      <c r="BK6" s="355" t="s">
        <v>1343</v>
      </c>
      <c r="BL6" s="355" t="s">
        <v>1343</v>
      </c>
      <c r="BM6" s="355" t="s">
        <v>1343</v>
      </c>
      <c r="BN6" s="355" t="s">
        <v>1343</v>
      </c>
      <c r="BO6" s="355" t="s">
        <v>1343</v>
      </c>
      <c r="BP6" s="355" t="s">
        <v>1343</v>
      </c>
      <c r="BQ6" s="355" t="s">
        <v>1343</v>
      </c>
      <c r="BR6" s="355" t="s">
        <v>1343</v>
      </c>
      <c r="BS6" s="355" t="s">
        <v>1343</v>
      </c>
      <c r="BT6" s="355" t="s">
        <v>1343</v>
      </c>
      <c r="BU6" s="355" t="s">
        <v>1343</v>
      </c>
      <c r="BV6" s="355" t="s">
        <v>1343</v>
      </c>
    </row>
    <row r="7" spans="1:74" ht="11.1" customHeight="1" x14ac:dyDescent="0.2">
      <c r="A7" s="267" t="s">
        <v>1310</v>
      </c>
      <c r="B7" s="554" t="s">
        <v>1311</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1.222</v>
      </c>
      <c r="AM7" s="585">
        <v>1.2110000000000001</v>
      </c>
      <c r="AN7" s="585">
        <v>1.1910000000000001</v>
      </c>
      <c r="AO7" s="585">
        <v>1.2230000000000001</v>
      </c>
      <c r="AP7" s="585">
        <v>1.2010000000000001</v>
      </c>
      <c r="AQ7" s="585">
        <v>1.1579999999999999</v>
      </c>
      <c r="AR7" s="585">
        <v>1.2030000000000001</v>
      </c>
      <c r="AS7" s="585">
        <v>1.2150000000000001</v>
      </c>
      <c r="AT7" s="585">
        <v>1.2010000000000001</v>
      </c>
      <c r="AU7" s="585">
        <v>1.2010000000000001</v>
      </c>
      <c r="AV7" s="585">
        <v>1.206</v>
      </c>
      <c r="AW7" s="585">
        <v>1.2330000000000001</v>
      </c>
      <c r="AX7" s="585">
        <v>1.21</v>
      </c>
      <c r="AY7" s="355" t="s">
        <v>1343</v>
      </c>
      <c r="AZ7" s="355" t="s">
        <v>1343</v>
      </c>
      <c r="BA7" s="355" t="s">
        <v>1343</v>
      </c>
      <c r="BB7" s="355" t="s">
        <v>1343</v>
      </c>
      <c r="BC7" s="355" t="s">
        <v>1343</v>
      </c>
      <c r="BD7" s="355" t="s">
        <v>1343</v>
      </c>
      <c r="BE7" s="355" t="s">
        <v>1343</v>
      </c>
      <c r="BF7" s="355" t="s">
        <v>1343</v>
      </c>
      <c r="BG7" s="355" t="s">
        <v>1343</v>
      </c>
      <c r="BH7" s="355" t="s">
        <v>1343</v>
      </c>
      <c r="BI7" s="355" t="s">
        <v>1343</v>
      </c>
      <c r="BJ7" s="355" t="s">
        <v>1343</v>
      </c>
      <c r="BK7" s="355" t="s">
        <v>1343</v>
      </c>
      <c r="BL7" s="355" t="s">
        <v>1343</v>
      </c>
      <c r="BM7" s="355" t="s">
        <v>1343</v>
      </c>
      <c r="BN7" s="355" t="s">
        <v>1343</v>
      </c>
      <c r="BO7" s="355" t="s">
        <v>1343</v>
      </c>
      <c r="BP7" s="355" t="s">
        <v>1343</v>
      </c>
      <c r="BQ7" s="355" t="s">
        <v>1343</v>
      </c>
      <c r="BR7" s="355" t="s">
        <v>1343</v>
      </c>
      <c r="BS7" s="355" t="s">
        <v>1343</v>
      </c>
      <c r="BT7" s="355" t="s">
        <v>1343</v>
      </c>
      <c r="BU7" s="355" t="s">
        <v>1343</v>
      </c>
      <c r="BV7" s="355" t="s">
        <v>1343</v>
      </c>
    </row>
    <row r="8" spans="1:74" ht="11.1" customHeight="1" x14ac:dyDescent="0.2">
      <c r="A8" s="267" t="s">
        <v>1312</v>
      </c>
      <c r="B8" s="554" t="s">
        <v>1313</v>
      </c>
      <c r="C8" s="585">
        <v>0.93899999999999995</v>
      </c>
      <c r="D8" s="585">
        <v>0.93700000000000006</v>
      </c>
      <c r="E8" s="585">
        <v>0.94199999999999995</v>
      </c>
      <c r="F8" s="585">
        <v>0.96699999999999997</v>
      </c>
      <c r="G8" s="585">
        <v>0.95699999999999996</v>
      </c>
      <c r="H8" s="585">
        <v>0.98599999999999999</v>
      </c>
      <c r="I8" s="585">
        <v>0.97499999999999998</v>
      </c>
      <c r="J8" s="585">
        <v>0.98799999999999999</v>
      </c>
      <c r="K8" s="585">
        <v>1.01</v>
      </c>
      <c r="L8" s="585">
        <v>1.0109999999999999</v>
      </c>
      <c r="M8" s="585">
        <v>0.98199999999999998</v>
      </c>
      <c r="N8" s="585">
        <v>0.95299999999999996</v>
      </c>
      <c r="O8" s="585">
        <v>0.97899999999999998</v>
      </c>
      <c r="P8" s="585">
        <v>0.99399999999999999</v>
      </c>
      <c r="Q8" s="585">
        <v>1.0269999999999999</v>
      </c>
      <c r="R8" s="585">
        <v>1.0049999999999999</v>
      </c>
      <c r="S8" s="585">
        <v>1.0289999999999999</v>
      </c>
      <c r="T8" s="585">
        <v>1.0389999999999999</v>
      </c>
      <c r="U8" s="585">
        <v>1.04</v>
      </c>
      <c r="V8" s="585">
        <v>1.0129999999999999</v>
      </c>
      <c r="W8" s="585">
        <v>1.01</v>
      </c>
      <c r="X8" s="585">
        <v>0.97799999999999998</v>
      </c>
      <c r="Y8" s="585">
        <v>0.97099999999999997</v>
      </c>
      <c r="Z8" s="585">
        <v>0.94199999999999995</v>
      </c>
      <c r="AA8" s="585">
        <v>0.90800000000000003</v>
      </c>
      <c r="AB8" s="585">
        <v>0.95199999999999996</v>
      </c>
      <c r="AC8" s="585">
        <v>0.96699999999999997</v>
      </c>
      <c r="AD8" s="585">
        <v>1.008</v>
      </c>
      <c r="AE8" s="585">
        <v>1.0409999999999999</v>
      </c>
      <c r="AF8" s="585">
        <v>1.038</v>
      </c>
      <c r="AG8" s="585">
        <v>1.0169999999999999</v>
      </c>
      <c r="AH8" s="585">
        <v>1.048</v>
      </c>
      <c r="AI8" s="585">
        <v>1.0640000000000001</v>
      </c>
      <c r="AJ8" s="585">
        <v>1.077</v>
      </c>
      <c r="AK8" s="585">
        <v>1.0309999999999999</v>
      </c>
      <c r="AL8" s="585">
        <v>1.004</v>
      </c>
      <c r="AM8" s="585">
        <v>0.97899999999999998</v>
      </c>
      <c r="AN8" s="585">
        <v>1.036</v>
      </c>
      <c r="AO8" s="585">
        <v>1.044</v>
      </c>
      <c r="AP8" s="585">
        <v>1.048</v>
      </c>
      <c r="AQ8" s="585">
        <v>1.02</v>
      </c>
      <c r="AR8" s="585">
        <v>1.0309999999999999</v>
      </c>
      <c r="AS8" s="585">
        <v>1.0449999999999999</v>
      </c>
      <c r="AT8" s="585">
        <v>1.0129999999999999</v>
      </c>
      <c r="AU8" s="585">
        <v>1.02</v>
      </c>
      <c r="AV8" s="585">
        <v>1.01</v>
      </c>
      <c r="AW8" s="585">
        <v>0.98399999999999999</v>
      </c>
      <c r="AX8" s="585">
        <v>1.01</v>
      </c>
      <c r="AY8" s="355" t="s">
        <v>1343</v>
      </c>
      <c r="AZ8" s="355" t="s">
        <v>1343</v>
      </c>
      <c r="BA8" s="355" t="s">
        <v>1343</v>
      </c>
      <c r="BB8" s="355" t="s">
        <v>1343</v>
      </c>
      <c r="BC8" s="355" t="s">
        <v>1343</v>
      </c>
      <c r="BD8" s="355" t="s">
        <v>1343</v>
      </c>
      <c r="BE8" s="355" t="s">
        <v>1343</v>
      </c>
      <c r="BF8" s="355" t="s">
        <v>1343</v>
      </c>
      <c r="BG8" s="355" t="s">
        <v>1343</v>
      </c>
      <c r="BH8" s="355" t="s">
        <v>1343</v>
      </c>
      <c r="BI8" s="355" t="s">
        <v>1343</v>
      </c>
      <c r="BJ8" s="355" t="s">
        <v>1343</v>
      </c>
      <c r="BK8" s="355" t="s">
        <v>1343</v>
      </c>
      <c r="BL8" s="355" t="s">
        <v>1343</v>
      </c>
      <c r="BM8" s="355" t="s">
        <v>1343</v>
      </c>
      <c r="BN8" s="355" t="s">
        <v>1343</v>
      </c>
      <c r="BO8" s="355" t="s">
        <v>1343</v>
      </c>
      <c r="BP8" s="355" t="s">
        <v>1343</v>
      </c>
      <c r="BQ8" s="355" t="s">
        <v>1343</v>
      </c>
      <c r="BR8" s="355" t="s">
        <v>1343</v>
      </c>
      <c r="BS8" s="355" t="s">
        <v>1343</v>
      </c>
      <c r="BT8" s="355" t="s">
        <v>1343</v>
      </c>
      <c r="BU8" s="355" t="s">
        <v>1343</v>
      </c>
      <c r="BV8" s="355" t="s">
        <v>1343</v>
      </c>
    </row>
    <row r="9" spans="1:74" s="275" customFormat="1" ht="11.1" customHeight="1" x14ac:dyDescent="0.2">
      <c r="A9" s="267" t="s">
        <v>1314</v>
      </c>
      <c r="B9" s="554" t="s">
        <v>1315</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0.14199999999999999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0.11899999999999999</v>
      </c>
      <c r="AP9" s="585">
        <v>0.11799999999999999</v>
      </c>
      <c r="AQ9" s="585">
        <v>0.11899999999999999</v>
      </c>
      <c r="AR9" s="585">
        <v>0.11899999999999999</v>
      </c>
      <c r="AS9" s="585">
        <v>0.111</v>
      </c>
      <c r="AT9" s="585">
        <v>0.111</v>
      </c>
      <c r="AU9" s="585">
        <v>0.113</v>
      </c>
      <c r="AV9" s="585">
        <v>0.115</v>
      </c>
      <c r="AW9" s="585">
        <v>0.11700000000000001</v>
      </c>
      <c r="AX9" s="585">
        <v>0.114</v>
      </c>
      <c r="AY9" s="355" t="s">
        <v>1343</v>
      </c>
      <c r="AZ9" s="355" t="s">
        <v>1343</v>
      </c>
      <c r="BA9" s="355" t="s">
        <v>1343</v>
      </c>
      <c r="BB9" s="355" t="s">
        <v>1343</v>
      </c>
      <c r="BC9" s="355" t="s">
        <v>1343</v>
      </c>
      <c r="BD9" s="355" t="s">
        <v>1343</v>
      </c>
      <c r="BE9" s="355" t="s">
        <v>1343</v>
      </c>
      <c r="BF9" s="355" t="s">
        <v>1343</v>
      </c>
      <c r="BG9" s="355" t="s">
        <v>1343</v>
      </c>
      <c r="BH9" s="355" t="s">
        <v>1343</v>
      </c>
      <c r="BI9" s="355" t="s">
        <v>1343</v>
      </c>
      <c r="BJ9" s="355" t="s">
        <v>1343</v>
      </c>
      <c r="BK9" s="355" t="s">
        <v>1343</v>
      </c>
      <c r="BL9" s="355" t="s">
        <v>1343</v>
      </c>
      <c r="BM9" s="355" t="s">
        <v>1343</v>
      </c>
      <c r="BN9" s="355" t="s">
        <v>1343</v>
      </c>
      <c r="BO9" s="355" t="s">
        <v>1343</v>
      </c>
      <c r="BP9" s="355" t="s">
        <v>1343</v>
      </c>
      <c r="BQ9" s="355" t="s">
        <v>1343</v>
      </c>
      <c r="BR9" s="355" t="s">
        <v>1343</v>
      </c>
      <c r="BS9" s="355" t="s">
        <v>1343</v>
      </c>
      <c r="BT9" s="355" t="s">
        <v>1343</v>
      </c>
      <c r="BU9" s="355" t="s">
        <v>1343</v>
      </c>
      <c r="BV9" s="355" t="s">
        <v>1343</v>
      </c>
    </row>
    <row r="10" spans="1:74" s="275" customFormat="1" ht="11.1" customHeight="1" x14ac:dyDescent="0.2">
      <c r="A10" s="267" t="s">
        <v>1316</v>
      </c>
      <c r="B10" s="554" t="s">
        <v>1317</v>
      </c>
      <c r="C10" s="585">
        <v>0.42599999999999999</v>
      </c>
      <c r="D10" s="585">
        <v>0.434</v>
      </c>
      <c r="E10" s="585">
        <v>0.442</v>
      </c>
      <c r="F10" s="585">
        <v>0.442</v>
      </c>
      <c r="G10" s="585">
        <v>0.433</v>
      </c>
      <c r="H10" s="585">
        <v>0.42599999999999999</v>
      </c>
      <c r="I10" s="585">
        <v>0.42599999999999999</v>
      </c>
      <c r="J10" s="585">
        <v>0.42799999999999999</v>
      </c>
      <c r="K10" s="585">
        <v>0.42799999999999999</v>
      </c>
      <c r="L10" s="585">
        <v>0.43099999999999999</v>
      </c>
      <c r="M10" s="585">
        <v>0.443</v>
      </c>
      <c r="N10" s="585">
        <v>0.40600000000000003</v>
      </c>
      <c r="O10" s="585">
        <v>0.41799999999999998</v>
      </c>
      <c r="P10" s="585">
        <v>0.41099999999999998</v>
      </c>
      <c r="Q10" s="585">
        <v>0.433</v>
      </c>
      <c r="R10" s="585">
        <v>0.44700000000000001</v>
      </c>
      <c r="S10" s="585">
        <v>0.45</v>
      </c>
      <c r="T10" s="585">
        <v>0.45800000000000002</v>
      </c>
      <c r="U10" s="585">
        <v>0.45100000000000001</v>
      </c>
      <c r="V10" s="585">
        <v>0.45800000000000002</v>
      </c>
      <c r="W10" s="585">
        <v>0.45500000000000002</v>
      </c>
      <c r="X10" s="585">
        <v>0.46700000000000003</v>
      </c>
      <c r="Y10" s="585">
        <v>0.47899999999999998</v>
      </c>
      <c r="Z10" s="585">
        <v>0.49199999999999999</v>
      </c>
      <c r="AA10" s="585">
        <v>0.44900000000000001</v>
      </c>
      <c r="AB10" s="585">
        <v>0.47299999999999998</v>
      </c>
      <c r="AC10" s="585">
        <v>0.47399999999999998</v>
      </c>
      <c r="AD10" s="585">
        <v>0.45600000000000002</v>
      </c>
      <c r="AE10" s="585">
        <v>0.46</v>
      </c>
      <c r="AF10" s="585">
        <v>0.44700000000000001</v>
      </c>
      <c r="AG10" s="585">
        <v>0.44700000000000001</v>
      </c>
      <c r="AH10" s="585">
        <v>0.45500000000000002</v>
      </c>
      <c r="AI10" s="585">
        <v>0.47399999999999998</v>
      </c>
      <c r="AJ10" s="585">
        <v>0.496</v>
      </c>
      <c r="AK10" s="585">
        <v>0.52</v>
      </c>
      <c r="AL10" s="585">
        <v>0.50700000000000001</v>
      </c>
      <c r="AM10" s="585">
        <v>0.47099999999999997</v>
      </c>
      <c r="AN10" s="585">
        <v>0.46800000000000003</v>
      </c>
      <c r="AO10" s="585">
        <v>0.47</v>
      </c>
      <c r="AP10" s="585">
        <v>0.45</v>
      </c>
      <c r="AQ10" s="585">
        <v>0.46300000000000002</v>
      </c>
      <c r="AR10" s="585">
        <v>0.44600000000000001</v>
      </c>
      <c r="AS10" s="585">
        <v>0.46100000000000002</v>
      </c>
      <c r="AT10" s="585">
        <v>0.46500000000000002</v>
      </c>
      <c r="AU10" s="585">
        <v>0.47099999999999997</v>
      </c>
      <c r="AV10" s="585">
        <v>0.48699999999999999</v>
      </c>
      <c r="AW10" s="585">
        <v>0.504</v>
      </c>
      <c r="AX10" s="585">
        <v>0.50600000000000001</v>
      </c>
      <c r="AY10" s="355" t="s">
        <v>1343</v>
      </c>
      <c r="AZ10" s="355" t="s">
        <v>1343</v>
      </c>
      <c r="BA10" s="355" t="s">
        <v>1343</v>
      </c>
      <c r="BB10" s="355" t="s">
        <v>1343</v>
      </c>
      <c r="BC10" s="355" t="s">
        <v>1343</v>
      </c>
      <c r="BD10" s="355" t="s">
        <v>1343</v>
      </c>
      <c r="BE10" s="355" t="s">
        <v>1343</v>
      </c>
      <c r="BF10" s="355" t="s">
        <v>1343</v>
      </c>
      <c r="BG10" s="355" t="s">
        <v>1343</v>
      </c>
      <c r="BH10" s="355" t="s">
        <v>1343</v>
      </c>
      <c r="BI10" s="355" t="s">
        <v>1343</v>
      </c>
      <c r="BJ10" s="355" t="s">
        <v>1343</v>
      </c>
      <c r="BK10" s="355" t="s">
        <v>1343</v>
      </c>
      <c r="BL10" s="355" t="s">
        <v>1343</v>
      </c>
      <c r="BM10" s="355" t="s">
        <v>1343</v>
      </c>
      <c r="BN10" s="355" t="s">
        <v>1343</v>
      </c>
      <c r="BO10" s="355" t="s">
        <v>1343</v>
      </c>
      <c r="BP10" s="355" t="s">
        <v>1343</v>
      </c>
      <c r="BQ10" s="355" t="s">
        <v>1343</v>
      </c>
      <c r="BR10" s="355" t="s">
        <v>1343</v>
      </c>
      <c r="BS10" s="355" t="s">
        <v>1343</v>
      </c>
      <c r="BT10" s="355" t="s">
        <v>1343</v>
      </c>
      <c r="BU10" s="355" t="s">
        <v>1343</v>
      </c>
      <c r="BV10" s="355" t="s">
        <v>1343</v>
      </c>
    </row>
    <row r="11" spans="1:74" ht="11.1" customHeight="1" x14ac:dyDescent="0.2">
      <c r="A11" s="267" t="s">
        <v>1318</v>
      </c>
      <c r="B11" s="554" t="s">
        <v>1319</v>
      </c>
      <c r="C11" s="585">
        <v>4.335</v>
      </c>
      <c r="D11" s="585">
        <v>4.3819999999999997</v>
      </c>
      <c r="E11" s="585">
        <v>4.577</v>
      </c>
      <c r="F11" s="585">
        <v>4.6429999999999998</v>
      </c>
      <c r="G11" s="585">
        <v>4.6340000000000003</v>
      </c>
      <c r="H11" s="585">
        <v>4.6260000000000003</v>
      </c>
      <c r="I11" s="585">
        <v>4.6929999999999996</v>
      </c>
      <c r="J11" s="585">
        <v>4.76</v>
      </c>
      <c r="K11" s="585">
        <v>4.8849999999999998</v>
      </c>
      <c r="L11" s="585">
        <v>4.9459999999999997</v>
      </c>
      <c r="M11" s="585">
        <v>4.9880000000000004</v>
      </c>
      <c r="N11" s="585">
        <v>4.97</v>
      </c>
      <c r="O11" s="585">
        <v>5.0620000000000003</v>
      </c>
      <c r="P11" s="585">
        <v>5.0149999999999997</v>
      </c>
      <c r="Q11" s="585">
        <v>5.1779999999999999</v>
      </c>
      <c r="R11" s="585">
        <v>5.1760000000000002</v>
      </c>
      <c r="S11" s="585">
        <v>5.157</v>
      </c>
      <c r="T11" s="585">
        <v>5.0919999999999996</v>
      </c>
      <c r="U11" s="585">
        <v>5.1790000000000003</v>
      </c>
      <c r="V11" s="585">
        <v>5.2560000000000002</v>
      </c>
      <c r="W11" s="585">
        <v>5.2610000000000001</v>
      </c>
      <c r="X11" s="585">
        <v>5.3259999999999996</v>
      </c>
      <c r="Y11" s="585">
        <v>5.4850000000000003</v>
      </c>
      <c r="Z11" s="585">
        <v>5.5140000000000002</v>
      </c>
      <c r="AA11" s="585">
        <v>5.2590000000000003</v>
      </c>
      <c r="AB11" s="585">
        <v>5.4669999999999996</v>
      </c>
      <c r="AC11" s="585">
        <v>5.5439999999999996</v>
      </c>
      <c r="AD11" s="585">
        <v>5.5460000000000003</v>
      </c>
      <c r="AE11" s="585">
        <v>5.5430000000000001</v>
      </c>
      <c r="AF11" s="585">
        <v>5.5730000000000004</v>
      </c>
      <c r="AG11" s="585">
        <v>5.5579999999999998</v>
      </c>
      <c r="AH11" s="585">
        <v>5.65</v>
      </c>
      <c r="AI11" s="585">
        <v>5.6509999999999998</v>
      </c>
      <c r="AJ11" s="585">
        <v>5.7450000000000001</v>
      </c>
      <c r="AK11" s="585">
        <v>5.7240000000000002</v>
      </c>
      <c r="AL11" s="585">
        <v>5.6310000000000002</v>
      </c>
      <c r="AM11" s="585">
        <v>5.4640000000000004</v>
      </c>
      <c r="AN11" s="585">
        <v>5.548</v>
      </c>
      <c r="AO11" s="585">
        <v>5.6740000000000004</v>
      </c>
      <c r="AP11" s="585">
        <v>5.6749999999999998</v>
      </c>
      <c r="AQ11" s="585">
        <v>5.6680000000000001</v>
      </c>
      <c r="AR11" s="585">
        <v>5.6550000000000002</v>
      </c>
      <c r="AS11" s="585">
        <v>5.7750000000000004</v>
      </c>
      <c r="AT11" s="585">
        <v>5.7709999999999999</v>
      </c>
      <c r="AU11" s="585">
        <v>5.7770000000000001</v>
      </c>
      <c r="AV11" s="585">
        <v>5.7679999999999998</v>
      </c>
      <c r="AW11" s="585">
        <v>5.774</v>
      </c>
      <c r="AX11" s="585">
        <v>5.782</v>
      </c>
      <c r="AY11" s="355" t="s">
        <v>1343</v>
      </c>
      <c r="AZ11" s="355" t="s">
        <v>1343</v>
      </c>
      <c r="BA11" s="355" t="s">
        <v>1343</v>
      </c>
      <c r="BB11" s="355" t="s">
        <v>1343</v>
      </c>
      <c r="BC11" s="355" t="s">
        <v>1343</v>
      </c>
      <c r="BD11" s="355" t="s">
        <v>1343</v>
      </c>
      <c r="BE11" s="355" t="s">
        <v>1343</v>
      </c>
      <c r="BF11" s="355" t="s">
        <v>1343</v>
      </c>
      <c r="BG11" s="355" t="s">
        <v>1343</v>
      </c>
      <c r="BH11" s="355" t="s">
        <v>1343</v>
      </c>
      <c r="BI11" s="355" t="s">
        <v>1343</v>
      </c>
      <c r="BJ11" s="355" t="s">
        <v>1343</v>
      </c>
      <c r="BK11" s="355" t="s">
        <v>1343</v>
      </c>
      <c r="BL11" s="355" t="s">
        <v>1343</v>
      </c>
      <c r="BM11" s="355" t="s">
        <v>1343</v>
      </c>
      <c r="BN11" s="355" t="s">
        <v>1343</v>
      </c>
      <c r="BO11" s="355" t="s">
        <v>1343</v>
      </c>
      <c r="BP11" s="355" t="s">
        <v>1343</v>
      </c>
      <c r="BQ11" s="355" t="s">
        <v>1343</v>
      </c>
      <c r="BR11" s="355" t="s">
        <v>1343</v>
      </c>
      <c r="BS11" s="355" t="s">
        <v>1343</v>
      </c>
      <c r="BT11" s="355" t="s">
        <v>1343</v>
      </c>
      <c r="BU11" s="355" t="s">
        <v>1343</v>
      </c>
      <c r="BV11" s="355" t="s">
        <v>1343</v>
      </c>
    </row>
    <row r="12" spans="1:74" ht="11.1" customHeight="1" x14ac:dyDescent="0.2">
      <c r="A12" s="267" t="s">
        <v>1320</v>
      </c>
      <c r="B12" s="554" t="s">
        <v>1321</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8.5999999999999993E-2</v>
      </c>
      <c r="AP12" s="585">
        <v>8.1000000000000003E-2</v>
      </c>
      <c r="AQ12" s="585">
        <v>0.08</v>
      </c>
      <c r="AR12" s="585">
        <v>8.2000000000000003E-2</v>
      </c>
      <c r="AS12" s="585">
        <v>8.1000000000000003E-2</v>
      </c>
      <c r="AT12" s="585">
        <v>7.8E-2</v>
      </c>
      <c r="AU12" s="585">
        <v>8.3000000000000004E-2</v>
      </c>
      <c r="AV12" s="585">
        <v>8.3000000000000004E-2</v>
      </c>
      <c r="AW12" s="585">
        <v>8.5000000000000006E-2</v>
      </c>
      <c r="AX12" s="585">
        <v>8.4000000000000005E-2</v>
      </c>
      <c r="AY12" s="355" t="s">
        <v>1343</v>
      </c>
      <c r="AZ12" s="355" t="s">
        <v>1343</v>
      </c>
      <c r="BA12" s="355" t="s">
        <v>1343</v>
      </c>
      <c r="BB12" s="355" t="s">
        <v>1343</v>
      </c>
      <c r="BC12" s="355" t="s">
        <v>1343</v>
      </c>
      <c r="BD12" s="355" t="s">
        <v>1343</v>
      </c>
      <c r="BE12" s="355" t="s">
        <v>1343</v>
      </c>
      <c r="BF12" s="355" t="s">
        <v>1343</v>
      </c>
      <c r="BG12" s="355" t="s">
        <v>1343</v>
      </c>
      <c r="BH12" s="355" t="s">
        <v>1343</v>
      </c>
      <c r="BI12" s="355" t="s">
        <v>1343</v>
      </c>
      <c r="BJ12" s="355" t="s">
        <v>1343</v>
      </c>
      <c r="BK12" s="355" t="s">
        <v>1343</v>
      </c>
      <c r="BL12" s="355" t="s">
        <v>1343</v>
      </c>
      <c r="BM12" s="355" t="s">
        <v>1343</v>
      </c>
      <c r="BN12" s="355" t="s">
        <v>1343</v>
      </c>
      <c r="BO12" s="355" t="s">
        <v>1343</v>
      </c>
      <c r="BP12" s="355" t="s">
        <v>1343</v>
      </c>
      <c r="BQ12" s="355" t="s">
        <v>1343</v>
      </c>
      <c r="BR12" s="355" t="s">
        <v>1343</v>
      </c>
      <c r="BS12" s="355" t="s">
        <v>1343</v>
      </c>
      <c r="BT12" s="355" t="s">
        <v>1343</v>
      </c>
      <c r="BU12" s="355" t="s">
        <v>1343</v>
      </c>
      <c r="BV12" s="355" t="s">
        <v>1343</v>
      </c>
    </row>
    <row r="13" spans="1:74" ht="11.1" customHeight="1" x14ac:dyDescent="0.2">
      <c r="A13" s="267" t="s">
        <v>1322</v>
      </c>
      <c r="B13" s="554" t="s">
        <v>1323</v>
      </c>
      <c r="C13" s="585">
        <v>0.28199999999999997</v>
      </c>
      <c r="D13" s="585">
        <v>0.28599999999999998</v>
      </c>
      <c r="E13" s="585">
        <v>0.29699999999999999</v>
      </c>
      <c r="F13" s="585">
        <v>0.30299999999999999</v>
      </c>
      <c r="G13" s="585">
        <v>0.317</v>
      </c>
      <c r="H13" s="585">
        <v>0.31900000000000001</v>
      </c>
      <c r="I13" s="585">
        <v>0.32100000000000001</v>
      </c>
      <c r="J13" s="585">
        <v>0.32700000000000001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0.33300000000000002</v>
      </c>
      <c r="AH13" s="585">
        <v>0.34599999999999997</v>
      </c>
      <c r="AI13" s="585">
        <v>0.35899999999999999</v>
      </c>
      <c r="AJ13" s="585">
        <v>0.35099999999999998</v>
      </c>
      <c r="AK13" s="585">
        <v>0.36</v>
      </c>
      <c r="AL13" s="585">
        <v>0.35399999999999998</v>
      </c>
      <c r="AM13" s="585">
        <v>0.34300000000000003</v>
      </c>
      <c r="AN13" s="585">
        <v>0.35399999999999998</v>
      </c>
      <c r="AO13" s="585">
        <v>0.373</v>
      </c>
      <c r="AP13" s="585">
        <v>0.36299999999999999</v>
      </c>
      <c r="AQ13" s="585">
        <v>0.375</v>
      </c>
      <c r="AR13" s="585">
        <v>0.379</v>
      </c>
      <c r="AS13" s="585">
        <v>0.36899999999999999</v>
      </c>
      <c r="AT13" s="585">
        <v>0.374</v>
      </c>
      <c r="AU13" s="585">
        <v>0.376</v>
      </c>
      <c r="AV13" s="585">
        <v>0.377</v>
      </c>
      <c r="AW13" s="585">
        <v>0.38800000000000001</v>
      </c>
      <c r="AX13" s="585">
        <v>0.38900000000000001</v>
      </c>
      <c r="AY13" s="355" t="s">
        <v>1343</v>
      </c>
      <c r="AZ13" s="355" t="s">
        <v>1343</v>
      </c>
      <c r="BA13" s="355" t="s">
        <v>1343</v>
      </c>
      <c r="BB13" s="355" t="s">
        <v>1343</v>
      </c>
      <c r="BC13" s="355" t="s">
        <v>1343</v>
      </c>
      <c r="BD13" s="355" t="s">
        <v>1343</v>
      </c>
      <c r="BE13" s="355" t="s">
        <v>1343</v>
      </c>
      <c r="BF13" s="355" t="s">
        <v>1343</v>
      </c>
      <c r="BG13" s="355" t="s">
        <v>1343</v>
      </c>
      <c r="BH13" s="355" t="s">
        <v>1343</v>
      </c>
      <c r="BI13" s="355" t="s">
        <v>1343</v>
      </c>
      <c r="BJ13" s="355" t="s">
        <v>1343</v>
      </c>
      <c r="BK13" s="355" t="s">
        <v>1343</v>
      </c>
      <c r="BL13" s="355" t="s">
        <v>1343</v>
      </c>
      <c r="BM13" s="355" t="s">
        <v>1343</v>
      </c>
      <c r="BN13" s="355" t="s">
        <v>1343</v>
      </c>
      <c r="BO13" s="355" t="s">
        <v>1343</v>
      </c>
      <c r="BP13" s="355" t="s">
        <v>1343</v>
      </c>
      <c r="BQ13" s="355" t="s">
        <v>1343</v>
      </c>
      <c r="BR13" s="355" t="s">
        <v>1343</v>
      </c>
      <c r="BS13" s="355" t="s">
        <v>1343</v>
      </c>
      <c r="BT13" s="355" t="s">
        <v>1343</v>
      </c>
      <c r="BU13" s="355" t="s">
        <v>1343</v>
      </c>
      <c r="BV13" s="355" t="s">
        <v>1343</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623"/>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1324</v>
      </c>
      <c r="B15" s="622" t="s">
        <v>1325</v>
      </c>
      <c r="C15" s="299">
        <v>75.727000000000004</v>
      </c>
      <c r="D15" s="299">
        <v>75.596000000000004</v>
      </c>
      <c r="E15" s="299">
        <v>76.786000000000001</v>
      </c>
      <c r="F15" s="299">
        <v>77.524000000000001</v>
      </c>
      <c r="G15" s="299">
        <v>78.881</v>
      </c>
      <c r="H15" s="299">
        <v>79.317999999999998</v>
      </c>
      <c r="I15" s="299">
        <v>79.768000000000001</v>
      </c>
      <c r="J15" s="299">
        <v>80.352999999999994</v>
      </c>
      <c r="K15" s="299">
        <v>81.564999999999998</v>
      </c>
      <c r="L15" s="299">
        <v>81.459999999999994</v>
      </c>
      <c r="M15" s="299">
        <v>82.081999999999994</v>
      </c>
      <c r="N15" s="299">
        <v>81.028000000000006</v>
      </c>
      <c r="O15" s="299">
        <v>82.56</v>
      </c>
      <c r="P15" s="299">
        <v>82.549000000000007</v>
      </c>
      <c r="Q15" s="299">
        <v>83.676000000000002</v>
      </c>
      <c r="R15" s="299">
        <v>83.075999999999993</v>
      </c>
      <c r="S15" s="299">
        <v>84.289000000000001</v>
      </c>
      <c r="T15" s="299">
        <v>83.619</v>
      </c>
      <c r="U15" s="299">
        <v>83.968000000000004</v>
      </c>
      <c r="V15" s="299">
        <v>84.37</v>
      </c>
      <c r="W15" s="299">
        <v>84.46</v>
      </c>
      <c r="X15" s="299">
        <v>84.13</v>
      </c>
      <c r="Y15" s="299">
        <v>85.778999999999996</v>
      </c>
      <c r="Z15" s="299">
        <v>86.174999999999997</v>
      </c>
      <c r="AA15" s="299">
        <v>83.744</v>
      </c>
      <c r="AB15" s="299">
        <v>85.664000000000001</v>
      </c>
      <c r="AC15" s="299">
        <v>83.525000000000006</v>
      </c>
      <c r="AD15" s="299">
        <v>82.509</v>
      </c>
      <c r="AE15" s="299">
        <v>82.34</v>
      </c>
      <c r="AF15" s="299">
        <v>83.25</v>
      </c>
      <c r="AG15" s="299">
        <v>84.171000000000006</v>
      </c>
      <c r="AH15" s="299">
        <v>83.775000000000006</v>
      </c>
      <c r="AI15" s="299">
        <v>83.664000000000001</v>
      </c>
      <c r="AJ15" s="299">
        <v>84.024000000000001</v>
      </c>
      <c r="AK15" s="299">
        <v>84.468999999999994</v>
      </c>
      <c r="AL15" s="299">
        <v>85.570999999999998</v>
      </c>
      <c r="AM15" s="299">
        <v>83.777000000000001</v>
      </c>
      <c r="AN15" s="299">
        <v>84.924000000000007</v>
      </c>
      <c r="AO15" s="299">
        <v>86.162000000000006</v>
      </c>
      <c r="AP15" s="299">
        <v>86.221999999999994</v>
      </c>
      <c r="AQ15" s="299">
        <v>86.894000000000005</v>
      </c>
      <c r="AR15" s="299">
        <v>86.915000000000006</v>
      </c>
      <c r="AS15" s="299">
        <v>87.757999999999996</v>
      </c>
      <c r="AT15" s="299">
        <v>88.293000000000006</v>
      </c>
      <c r="AU15" s="299">
        <v>88.281999999999996</v>
      </c>
      <c r="AV15" s="299">
        <v>88.126000000000005</v>
      </c>
      <c r="AW15" s="299">
        <v>88.944999999999993</v>
      </c>
      <c r="AX15" s="299">
        <v>89.272999999999996</v>
      </c>
      <c r="AY15" s="624" t="s">
        <v>1343</v>
      </c>
      <c r="AZ15" s="624" t="s">
        <v>1343</v>
      </c>
      <c r="BA15" s="624" t="s">
        <v>1343</v>
      </c>
      <c r="BB15" s="624" t="s">
        <v>1343</v>
      </c>
      <c r="BC15" s="624" t="s">
        <v>1343</v>
      </c>
      <c r="BD15" s="624" t="s">
        <v>1343</v>
      </c>
      <c r="BE15" s="624" t="s">
        <v>1343</v>
      </c>
      <c r="BF15" s="624" t="s">
        <v>1343</v>
      </c>
      <c r="BG15" s="624" t="s">
        <v>1343</v>
      </c>
      <c r="BH15" s="624" t="s">
        <v>1343</v>
      </c>
      <c r="BI15" s="624" t="s">
        <v>1343</v>
      </c>
      <c r="BJ15" s="624" t="s">
        <v>1343</v>
      </c>
      <c r="BK15" s="624" t="s">
        <v>1343</v>
      </c>
      <c r="BL15" s="624" t="s">
        <v>1343</v>
      </c>
      <c r="BM15" s="624" t="s">
        <v>1343</v>
      </c>
      <c r="BN15" s="624" t="s">
        <v>1343</v>
      </c>
      <c r="BO15" s="624" t="s">
        <v>1343</v>
      </c>
      <c r="BP15" s="624" t="s">
        <v>1343</v>
      </c>
      <c r="BQ15" s="624" t="s">
        <v>1343</v>
      </c>
      <c r="BR15" s="624" t="s">
        <v>1343</v>
      </c>
      <c r="BS15" s="624" t="s">
        <v>1343</v>
      </c>
      <c r="BT15" s="624" t="s">
        <v>1343</v>
      </c>
      <c r="BU15" s="624" t="s">
        <v>1343</v>
      </c>
      <c r="BV15" s="624" t="s">
        <v>1343</v>
      </c>
    </row>
    <row r="16" spans="1:74" ht="11.1" customHeight="1" x14ac:dyDescent="0.2">
      <c r="A16" s="267" t="s">
        <v>1326</v>
      </c>
      <c r="B16" s="554" t="s">
        <v>1311</v>
      </c>
      <c r="C16" s="452">
        <v>2.129</v>
      </c>
      <c r="D16" s="452">
        <v>2.153</v>
      </c>
      <c r="E16" s="452">
        <v>2.2589999999999999</v>
      </c>
      <c r="F16" s="452">
        <v>1.8460000000000001</v>
      </c>
      <c r="G16" s="452">
        <v>2.09</v>
      </c>
      <c r="H16" s="452">
        <v>2.2959999999999998</v>
      </c>
      <c r="I16" s="452">
        <v>2.33</v>
      </c>
      <c r="J16" s="452">
        <v>2.319</v>
      </c>
      <c r="K16" s="452">
        <v>2.383</v>
      </c>
      <c r="L16" s="452">
        <v>2.3660000000000001</v>
      </c>
      <c r="M16" s="452">
        <v>2.2890000000000001</v>
      </c>
      <c r="N16" s="452">
        <v>1.9930000000000001</v>
      </c>
      <c r="O16" s="452">
        <v>2.1789999999999998</v>
      </c>
      <c r="P16" s="452">
        <v>2.331</v>
      </c>
      <c r="Q16" s="452">
        <v>2.335</v>
      </c>
      <c r="R16" s="452">
        <v>2.3889999999999998</v>
      </c>
      <c r="S16" s="452">
        <v>2.4180000000000001</v>
      </c>
      <c r="T16" s="452">
        <v>2.4860000000000002</v>
      </c>
      <c r="U16" s="452">
        <v>2.5259999999999998</v>
      </c>
      <c r="V16" s="452">
        <v>2.5510000000000002</v>
      </c>
      <c r="W16" s="452">
        <v>2.6429999999999998</v>
      </c>
      <c r="X16" s="452">
        <v>2.613</v>
      </c>
      <c r="Y16" s="452">
        <v>2.6579999999999999</v>
      </c>
      <c r="Z16" s="452">
        <v>2.706</v>
      </c>
      <c r="AA16" s="452">
        <v>2.3010000000000002</v>
      </c>
      <c r="AB16" s="452">
        <v>2.5830000000000002</v>
      </c>
      <c r="AC16" s="452">
        <v>2.6</v>
      </c>
      <c r="AD16" s="452">
        <v>2.661</v>
      </c>
      <c r="AE16" s="452">
        <v>2.69</v>
      </c>
      <c r="AF16" s="452">
        <v>2.6789999999999998</v>
      </c>
      <c r="AG16" s="452">
        <v>2.6629999999999998</v>
      </c>
      <c r="AH16" s="452">
        <v>2.7109999999999999</v>
      </c>
      <c r="AI16" s="452">
        <v>2.7330000000000001</v>
      </c>
      <c r="AJ16" s="452">
        <v>2.6269999999999998</v>
      </c>
      <c r="AK16" s="452">
        <v>2.6749999999999998</v>
      </c>
      <c r="AL16" s="452">
        <v>2.601</v>
      </c>
      <c r="AM16" s="452">
        <v>2.5609999999999999</v>
      </c>
      <c r="AN16" s="452">
        <v>2.5219999999999998</v>
      </c>
      <c r="AO16" s="452">
        <v>2.6509999999999998</v>
      </c>
      <c r="AP16" s="452">
        <v>2.677</v>
      </c>
      <c r="AQ16" s="452">
        <v>2.6030000000000002</v>
      </c>
      <c r="AR16" s="452">
        <v>2.6819999999999999</v>
      </c>
      <c r="AS16" s="452">
        <v>2.7440000000000002</v>
      </c>
      <c r="AT16" s="452">
        <v>2.73</v>
      </c>
      <c r="AU16" s="452">
        <v>2.7610000000000001</v>
      </c>
      <c r="AV16" s="452">
        <v>2.742</v>
      </c>
      <c r="AW16" s="452">
        <v>2.7949999999999999</v>
      </c>
      <c r="AX16" s="452">
        <v>2.7639999999999998</v>
      </c>
      <c r="AY16" s="624" t="s">
        <v>1343</v>
      </c>
      <c r="AZ16" s="624" t="s">
        <v>1343</v>
      </c>
      <c r="BA16" s="624" t="s">
        <v>1343</v>
      </c>
      <c r="BB16" s="624" t="s">
        <v>1343</v>
      </c>
      <c r="BC16" s="624" t="s">
        <v>1343</v>
      </c>
      <c r="BD16" s="624" t="s">
        <v>1343</v>
      </c>
      <c r="BE16" s="624" t="s">
        <v>1343</v>
      </c>
      <c r="BF16" s="624" t="s">
        <v>1343</v>
      </c>
      <c r="BG16" s="624" t="s">
        <v>1343</v>
      </c>
      <c r="BH16" s="624" t="s">
        <v>1343</v>
      </c>
      <c r="BI16" s="624" t="s">
        <v>1343</v>
      </c>
      <c r="BJ16" s="624" t="s">
        <v>1343</v>
      </c>
      <c r="BK16" s="624" t="s">
        <v>1343</v>
      </c>
      <c r="BL16" s="624" t="s">
        <v>1343</v>
      </c>
      <c r="BM16" s="624" t="s">
        <v>1343</v>
      </c>
      <c r="BN16" s="624" t="s">
        <v>1343</v>
      </c>
      <c r="BO16" s="624" t="s">
        <v>1343</v>
      </c>
      <c r="BP16" s="624" t="s">
        <v>1343</v>
      </c>
      <c r="BQ16" s="624" t="s">
        <v>1343</v>
      </c>
      <c r="BR16" s="624" t="s">
        <v>1343</v>
      </c>
      <c r="BS16" s="624" t="s">
        <v>1343</v>
      </c>
      <c r="BT16" s="624" t="s">
        <v>1343</v>
      </c>
      <c r="BU16" s="624" t="s">
        <v>1343</v>
      </c>
      <c r="BV16" s="624" t="s">
        <v>1343</v>
      </c>
    </row>
    <row r="17" spans="1:74" ht="11.1" customHeight="1" x14ac:dyDescent="0.2">
      <c r="A17" s="267" t="s">
        <v>1327</v>
      </c>
      <c r="B17" s="554" t="s">
        <v>1328</v>
      </c>
      <c r="C17" s="452">
        <v>1.869</v>
      </c>
      <c r="D17" s="452">
        <v>1.82</v>
      </c>
      <c r="E17" s="452">
        <v>1.853</v>
      </c>
      <c r="F17" s="452">
        <v>1.865</v>
      </c>
      <c r="G17" s="452">
        <v>1.8779999999999999</v>
      </c>
      <c r="H17" s="452">
        <v>1.8540000000000001</v>
      </c>
      <c r="I17" s="452">
        <v>1.841</v>
      </c>
      <c r="J17" s="452">
        <v>1.873</v>
      </c>
      <c r="K17" s="452">
        <v>1.869</v>
      </c>
      <c r="L17" s="452">
        <v>1.887</v>
      </c>
      <c r="M17" s="452">
        <v>1.9239999999999999</v>
      </c>
      <c r="N17" s="452">
        <v>1.845</v>
      </c>
      <c r="O17" s="452">
        <v>1.827</v>
      </c>
      <c r="P17" s="452">
        <v>1.7869999999999999</v>
      </c>
      <c r="Q17" s="452">
        <v>1.839</v>
      </c>
      <c r="R17" s="452">
        <v>1.8360000000000001</v>
      </c>
      <c r="S17" s="452">
        <v>1.8120000000000001</v>
      </c>
      <c r="T17" s="452">
        <v>1.8</v>
      </c>
      <c r="U17" s="452">
        <v>1.7789999999999999</v>
      </c>
      <c r="V17" s="452">
        <v>1.746</v>
      </c>
      <c r="W17" s="452">
        <v>1.76</v>
      </c>
      <c r="X17" s="452">
        <v>1.7450000000000001</v>
      </c>
      <c r="Y17" s="452">
        <v>1.7490000000000001</v>
      </c>
      <c r="Z17" s="452">
        <v>1.73</v>
      </c>
      <c r="AA17" s="452">
        <v>1.647</v>
      </c>
      <c r="AB17" s="452">
        <v>1.6819999999999999</v>
      </c>
      <c r="AC17" s="452">
        <v>1.669</v>
      </c>
      <c r="AD17" s="452">
        <v>1.647</v>
      </c>
      <c r="AE17" s="452">
        <v>1.6339999999999999</v>
      </c>
      <c r="AF17" s="452">
        <v>1.661</v>
      </c>
      <c r="AG17" s="452">
        <v>1.643</v>
      </c>
      <c r="AH17" s="452">
        <v>1.633</v>
      </c>
      <c r="AI17" s="452">
        <v>1.653</v>
      </c>
      <c r="AJ17" s="452">
        <v>1.6539999999999999</v>
      </c>
      <c r="AK17" s="452">
        <v>1.649</v>
      </c>
      <c r="AL17" s="452">
        <v>1.6519999999999999</v>
      </c>
      <c r="AM17" s="452">
        <v>1.619</v>
      </c>
      <c r="AN17" s="452">
        <v>1.6120000000000001</v>
      </c>
      <c r="AO17" s="452">
        <v>1.63</v>
      </c>
      <c r="AP17" s="452">
        <v>1.635</v>
      </c>
      <c r="AQ17" s="452">
        <v>1.643</v>
      </c>
      <c r="AR17" s="452">
        <v>1.637</v>
      </c>
      <c r="AS17" s="452">
        <v>1.6180000000000001</v>
      </c>
      <c r="AT17" s="452">
        <v>1.615</v>
      </c>
      <c r="AU17" s="452">
        <v>1.617</v>
      </c>
      <c r="AV17" s="452">
        <v>1.615</v>
      </c>
      <c r="AW17" s="452">
        <v>1.613</v>
      </c>
      <c r="AX17" s="452">
        <v>1.601</v>
      </c>
      <c r="AY17" s="624" t="s">
        <v>1343</v>
      </c>
      <c r="AZ17" s="624" t="s">
        <v>1343</v>
      </c>
      <c r="BA17" s="624" t="s">
        <v>1343</v>
      </c>
      <c r="BB17" s="624" t="s">
        <v>1343</v>
      </c>
      <c r="BC17" s="624" t="s">
        <v>1343</v>
      </c>
      <c r="BD17" s="624" t="s">
        <v>1343</v>
      </c>
      <c r="BE17" s="624" t="s">
        <v>1343</v>
      </c>
      <c r="BF17" s="624" t="s">
        <v>1343</v>
      </c>
      <c r="BG17" s="624" t="s">
        <v>1343</v>
      </c>
      <c r="BH17" s="624" t="s">
        <v>1343</v>
      </c>
      <c r="BI17" s="624" t="s">
        <v>1343</v>
      </c>
      <c r="BJ17" s="624" t="s">
        <v>1343</v>
      </c>
      <c r="BK17" s="624" t="s">
        <v>1343</v>
      </c>
      <c r="BL17" s="624" t="s">
        <v>1343</v>
      </c>
      <c r="BM17" s="624" t="s">
        <v>1343</v>
      </c>
      <c r="BN17" s="624" t="s">
        <v>1343</v>
      </c>
      <c r="BO17" s="624" t="s">
        <v>1343</v>
      </c>
      <c r="BP17" s="624" t="s">
        <v>1343</v>
      </c>
      <c r="BQ17" s="624" t="s">
        <v>1343</v>
      </c>
      <c r="BR17" s="624" t="s">
        <v>1343</v>
      </c>
      <c r="BS17" s="624" t="s">
        <v>1343</v>
      </c>
      <c r="BT17" s="624" t="s">
        <v>1343</v>
      </c>
      <c r="BU17" s="624" t="s">
        <v>1343</v>
      </c>
      <c r="BV17" s="624" t="s">
        <v>1343</v>
      </c>
    </row>
    <row r="18" spans="1:74" ht="11.1" customHeight="1" x14ac:dyDescent="0.2">
      <c r="A18" s="267" t="s">
        <v>1329</v>
      </c>
      <c r="B18" s="554" t="s">
        <v>1313</v>
      </c>
      <c r="C18" s="452">
        <v>3.8130000000000002</v>
      </c>
      <c r="D18" s="452">
        <v>3.903</v>
      </c>
      <c r="E18" s="452">
        <v>3.9660000000000002</v>
      </c>
      <c r="F18" s="452">
        <v>4.1449999999999996</v>
      </c>
      <c r="G18" s="452">
        <v>4.17</v>
      </c>
      <c r="H18" s="452">
        <v>4.3109999999999999</v>
      </c>
      <c r="I18" s="452">
        <v>4.2350000000000003</v>
      </c>
      <c r="J18" s="452">
        <v>4.29</v>
      </c>
      <c r="K18" s="452">
        <v>4.2910000000000004</v>
      </c>
      <c r="L18" s="452">
        <v>4.3019999999999996</v>
      </c>
      <c r="M18" s="452">
        <v>4.2590000000000003</v>
      </c>
      <c r="N18" s="452">
        <v>4.2220000000000004</v>
      </c>
      <c r="O18" s="452">
        <v>4.1740000000000004</v>
      </c>
      <c r="P18" s="452">
        <v>4.2590000000000003</v>
      </c>
      <c r="Q18" s="452">
        <v>4.4960000000000004</v>
      </c>
      <c r="R18" s="452">
        <v>4.4409999999999998</v>
      </c>
      <c r="S18" s="452">
        <v>4.5170000000000003</v>
      </c>
      <c r="T18" s="452">
        <v>4.4340000000000002</v>
      </c>
      <c r="U18" s="452">
        <v>4.452</v>
      </c>
      <c r="V18" s="452">
        <v>4.383</v>
      </c>
      <c r="W18" s="452">
        <v>4.4950000000000001</v>
      </c>
      <c r="X18" s="452">
        <v>4.4240000000000004</v>
      </c>
      <c r="Y18" s="452">
        <v>4.4080000000000004</v>
      </c>
      <c r="Z18" s="452">
        <v>4.391</v>
      </c>
      <c r="AA18" s="452">
        <v>4.3029999999999999</v>
      </c>
      <c r="AB18" s="452">
        <v>4.383</v>
      </c>
      <c r="AC18" s="452">
        <v>4.3780000000000001</v>
      </c>
      <c r="AD18" s="452">
        <v>4.2519999999999998</v>
      </c>
      <c r="AE18" s="452">
        <v>4.444</v>
      </c>
      <c r="AF18" s="452">
        <v>4.43</v>
      </c>
      <c r="AG18" s="452">
        <v>4.3019999999999996</v>
      </c>
      <c r="AH18" s="452">
        <v>4.2510000000000003</v>
      </c>
      <c r="AI18" s="452">
        <v>4.2670000000000003</v>
      </c>
      <c r="AJ18" s="452">
        <v>4.4390000000000001</v>
      </c>
      <c r="AK18" s="452">
        <v>4.3339999999999996</v>
      </c>
      <c r="AL18" s="452">
        <v>4.2089999999999996</v>
      </c>
      <c r="AM18" s="452">
        <v>4.0389999999999997</v>
      </c>
      <c r="AN18" s="452">
        <v>4.1890000000000001</v>
      </c>
      <c r="AO18" s="452">
        <v>4.2629999999999999</v>
      </c>
      <c r="AP18" s="452">
        <v>4.3280000000000003</v>
      </c>
      <c r="AQ18" s="452">
        <v>4.4480000000000004</v>
      </c>
      <c r="AR18" s="452">
        <v>4.4909999999999997</v>
      </c>
      <c r="AS18" s="452">
        <v>4.4370000000000003</v>
      </c>
      <c r="AT18" s="452">
        <v>4.4059999999999997</v>
      </c>
      <c r="AU18" s="452">
        <v>4.4649999999999999</v>
      </c>
      <c r="AV18" s="452">
        <v>4.5049999999999999</v>
      </c>
      <c r="AW18" s="452">
        <v>4.4400000000000004</v>
      </c>
      <c r="AX18" s="452">
        <v>4.5049999999999999</v>
      </c>
      <c r="AY18" s="624" t="s">
        <v>1343</v>
      </c>
      <c r="AZ18" s="624" t="s">
        <v>1343</v>
      </c>
      <c r="BA18" s="624" t="s">
        <v>1343</v>
      </c>
      <c r="BB18" s="624" t="s">
        <v>1343</v>
      </c>
      <c r="BC18" s="624" t="s">
        <v>1343</v>
      </c>
      <c r="BD18" s="624" t="s">
        <v>1343</v>
      </c>
      <c r="BE18" s="624" t="s">
        <v>1343</v>
      </c>
      <c r="BF18" s="624" t="s">
        <v>1343</v>
      </c>
      <c r="BG18" s="624" t="s">
        <v>1343</v>
      </c>
      <c r="BH18" s="624" t="s">
        <v>1343</v>
      </c>
      <c r="BI18" s="624" t="s">
        <v>1343</v>
      </c>
      <c r="BJ18" s="624" t="s">
        <v>1343</v>
      </c>
      <c r="BK18" s="624" t="s">
        <v>1343</v>
      </c>
      <c r="BL18" s="624" t="s">
        <v>1343</v>
      </c>
      <c r="BM18" s="624" t="s">
        <v>1343</v>
      </c>
      <c r="BN18" s="624" t="s">
        <v>1343</v>
      </c>
      <c r="BO18" s="624" t="s">
        <v>1343</v>
      </c>
      <c r="BP18" s="624" t="s">
        <v>1343</v>
      </c>
      <c r="BQ18" s="624" t="s">
        <v>1343</v>
      </c>
      <c r="BR18" s="624" t="s">
        <v>1343</v>
      </c>
      <c r="BS18" s="624" t="s">
        <v>1343</v>
      </c>
      <c r="BT18" s="624" t="s">
        <v>1343</v>
      </c>
      <c r="BU18" s="624" t="s">
        <v>1343</v>
      </c>
      <c r="BV18" s="624" t="s">
        <v>1343</v>
      </c>
    </row>
    <row r="19" spans="1:74" ht="11.1" customHeight="1" x14ac:dyDescent="0.2">
      <c r="A19" s="267" t="s">
        <v>1330</v>
      </c>
      <c r="B19" s="554" t="s">
        <v>1331</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0.73399999999999999</v>
      </c>
      <c r="AU19" s="452">
        <v>0.73099999999999998</v>
      </c>
      <c r="AV19" s="452">
        <v>0.72299999999999998</v>
      </c>
      <c r="AW19" s="452">
        <v>0.72099999999999997</v>
      </c>
      <c r="AX19" s="452">
        <v>0.71</v>
      </c>
      <c r="AY19" s="624" t="s">
        <v>1343</v>
      </c>
      <c r="AZ19" s="624" t="s">
        <v>1343</v>
      </c>
      <c r="BA19" s="624" t="s">
        <v>1343</v>
      </c>
      <c r="BB19" s="624" t="s">
        <v>1343</v>
      </c>
      <c r="BC19" s="624" t="s">
        <v>1343</v>
      </c>
      <c r="BD19" s="624" t="s">
        <v>1343</v>
      </c>
      <c r="BE19" s="624" t="s">
        <v>1343</v>
      </c>
      <c r="BF19" s="624" t="s">
        <v>1343</v>
      </c>
      <c r="BG19" s="624" t="s">
        <v>1343</v>
      </c>
      <c r="BH19" s="624" t="s">
        <v>1343</v>
      </c>
      <c r="BI19" s="624" t="s">
        <v>1343</v>
      </c>
      <c r="BJ19" s="624" t="s">
        <v>1343</v>
      </c>
      <c r="BK19" s="624" t="s">
        <v>1343</v>
      </c>
      <c r="BL19" s="624" t="s">
        <v>1343</v>
      </c>
      <c r="BM19" s="624" t="s">
        <v>1343</v>
      </c>
      <c r="BN19" s="624" t="s">
        <v>1343</v>
      </c>
      <c r="BO19" s="624" t="s">
        <v>1343</v>
      </c>
      <c r="BP19" s="624" t="s">
        <v>1343</v>
      </c>
      <c r="BQ19" s="624" t="s">
        <v>1343</v>
      </c>
      <c r="BR19" s="624" t="s">
        <v>1343</v>
      </c>
      <c r="BS19" s="624" t="s">
        <v>1343</v>
      </c>
      <c r="BT19" s="624" t="s">
        <v>1343</v>
      </c>
      <c r="BU19" s="624" t="s">
        <v>1343</v>
      </c>
      <c r="BV19" s="624" t="s">
        <v>1343</v>
      </c>
    </row>
    <row r="20" spans="1:74" ht="11.1" customHeight="1" x14ac:dyDescent="0.2">
      <c r="A20" s="267" t="s">
        <v>1332</v>
      </c>
      <c r="B20" s="554" t="s">
        <v>1333</v>
      </c>
      <c r="C20" s="452">
        <v>11.95</v>
      </c>
      <c r="D20" s="452">
        <v>11.997999999999999</v>
      </c>
      <c r="E20" s="452">
        <v>11.797000000000001</v>
      </c>
      <c r="F20" s="452">
        <v>12.314</v>
      </c>
      <c r="G20" s="452">
        <v>12.742000000000001</v>
      </c>
      <c r="H20" s="452">
        <v>12.723000000000001</v>
      </c>
      <c r="I20" s="452">
        <v>12.736000000000001</v>
      </c>
      <c r="J20" s="452">
        <v>12.978</v>
      </c>
      <c r="K20" s="452">
        <v>13.37</v>
      </c>
      <c r="L20" s="452">
        <v>13.749000000000001</v>
      </c>
      <c r="M20" s="452">
        <v>13.978999999999999</v>
      </c>
      <c r="N20" s="452">
        <v>13.797000000000001</v>
      </c>
      <c r="O20" s="452">
        <v>13.939</v>
      </c>
      <c r="P20" s="452">
        <v>14.313000000000001</v>
      </c>
      <c r="Q20" s="452">
        <v>14.023</v>
      </c>
      <c r="R20" s="452">
        <v>14.1</v>
      </c>
      <c r="S20" s="452">
        <v>14.657</v>
      </c>
      <c r="T20" s="452">
        <v>14.007</v>
      </c>
      <c r="U20" s="452">
        <v>14.11</v>
      </c>
      <c r="V20" s="452">
        <v>14.170999999999999</v>
      </c>
      <c r="W20" s="452">
        <v>14.063000000000001</v>
      </c>
      <c r="X20" s="452">
        <v>13.909000000000001</v>
      </c>
      <c r="Y20" s="452">
        <v>13.875</v>
      </c>
      <c r="Z20" s="452">
        <v>13.507999999999999</v>
      </c>
      <c r="AA20" s="452">
        <v>13.513999999999999</v>
      </c>
      <c r="AB20" s="452">
        <v>13.808</v>
      </c>
      <c r="AC20" s="452">
        <v>13.188000000000001</v>
      </c>
      <c r="AD20" s="452">
        <v>12.34</v>
      </c>
      <c r="AE20" s="452">
        <v>11.917999999999999</v>
      </c>
      <c r="AF20" s="452">
        <v>11.872</v>
      </c>
      <c r="AG20" s="452">
        <v>12.117000000000001</v>
      </c>
      <c r="AH20" s="452">
        <v>12.042</v>
      </c>
      <c r="AI20" s="452">
        <v>11.951000000000001</v>
      </c>
      <c r="AJ20" s="452">
        <v>11.696</v>
      </c>
      <c r="AK20" s="452">
        <v>11.906000000000001</v>
      </c>
      <c r="AL20" s="452">
        <v>11.675000000000001</v>
      </c>
      <c r="AM20" s="452">
        <v>12.047000000000001</v>
      </c>
      <c r="AN20" s="452">
        <v>12.186999999999999</v>
      </c>
      <c r="AO20" s="452">
        <v>12.587999999999999</v>
      </c>
      <c r="AP20" s="452">
        <v>12.590999999999999</v>
      </c>
      <c r="AQ20" s="452">
        <v>12.209</v>
      </c>
      <c r="AR20" s="452">
        <v>12.211</v>
      </c>
      <c r="AS20" s="452">
        <v>12.294</v>
      </c>
      <c r="AT20" s="452">
        <v>12.714</v>
      </c>
      <c r="AU20" s="452">
        <v>12.637</v>
      </c>
      <c r="AV20" s="452">
        <v>12.526999999999999</v>
      </c>
      <c r="AW20" s="452">
        <v>12.686999999999999</v>
      </c>
      <c r="AX20" s="452">
        <v>12.686999999999999</v>
      </c>
      <c r="AY20" s="624" t="s">
        <v>1343</v>
      </c>
      <c r="AZ20" s="624" t="s">
        <v>1343</v>
      </c>
      <c r="BA20" s="624" t="s">
        <v>1343</v>
      </c>
      <c r="BB20" s="624" t="s">
        <v>1343</v>
      </c>
      <c r="BC20" s="624" t="s">
        <v>1343</v>
      </c>
      <c r="BD20" s="624" t="s">
        <v>1343</v>
      </c>
      <c r="BE20" s="624" t="s">
        <v>1343</v>
      </c>
      <c r="BF20" s="624" t="s">
        <v>1343</v>
      </c>
      <c r="BG20" s="624" t="s">
        <v>1343</v>
      </c>
      <c r="BH20" s="624" t="s">
        <v>1343</v>
      </c>
      <c r="BI20" s="624" t="s">
        <v>1343</v>
      </c>
      <c r="BJ20" s="624" t="s">
        <v>1343</v>
      </c>
      <c r="BK20" s="624" t="s">
        <v>1343</v>
      </c>
      <c r="BL20" s="624" t="s">
        <v>1343</v>
      </c>
      <c r="BM20" s="624" t="s">
        <v>1343</v>
      </c>
      <c r="BN20" s="624" t="s">
        <v>1343</v>
      </c>
      <c r="BO20" s="624" t="s">
        <v>1343</v>
      </c>
      <c r="BP20" s="624" t="s">
        <v>1343</v>
      </c>
      <c r="BQ20" s="624" t="s">
        <v>1343</v>
      </c>
      <c r="BR20" s="624" t="s">
        <v>1343</v>
      </c>
      <c r="BS20" s="624" t="s">
        <v>1343</v>
      </c>
      <c r="BT20" s="624" t="s">
        <v>1343</v>
      </c>
      <c r="BU20" s="624" t="s">
        <v>1343</v>
      </c>
      <c r="BV20" s="624" t="s">
        <v>1343</v>
      </c>
    </row>
    <row r="21" spans="1:74" ht="11.1" customHeight="1" x14ac:dyDescent="0.2">
      <c r="A21" s="267" t="s">
        <v>1334</v>
      </c>
      <c r="B21" s="554" t="s">
        <v>1335</v>
      </c>
      <c r="C21" s="452">
        <v>25.721</v>
      </c>
      <c r="D21" s="452">
        <v>25.100999999999999</v>
      </c>
      <c r="E21" s="452">
        <v>25.099</v>
      </c>
      <c r="F21" s="452">
        <v>25.212</v>
      </c>
      <c r="G21" s="452">
        <v>25.548999999999999</v>
      </c>
      <c r="H21" s="452">
        <v>25.545000000000002</v>
      </c>
      <c r="I21" s="452">
        <v>25.922000000000001</v>
      </c>
      <c r="J21" s="452">
        <v>25.695</v>
      </c>
      <c r="K21" s="452">
        <v>25.745999999999999</v>
      </c>
      <c r="L21" s="452">
        <v>25.614999999999998</v>
      </c>
      <c r="M21" s="452">
        <v>25.734999999999999</v>
      </c>
      <c r="N21" s="452">
        <v>25.195</v>
      </c>
      <c r="O21" s="452">
        <v>26.166</v>
      </c>
      <c r="P21" s="452">
        <v>25.803999999999998</v>
      </c>
      <c r="Q21" s="452">
        <v>26.039000000000001</v>
      </c>
      <c r="R21" s="452">
        <v>25.853999999999999</v>
      </c>
      <c r="S21" s="452">
        <v>26.161999999999999</v>
      </c>
      <c r="T21" s="452">
        <v>26.475000000000001</v>
      </c>
      <c r="U21" s="452">
        <v>26.472999999999999</v>
      </c>
      <c r="V21" s="452">
        <v>26.507000000000001</v>
      </c>
      <c r="W21" s="452">
        <v>26.202999999999999</v>
      </c>
      <c r="X21" s="452">
        <v>26.562999999999999</v>
      </c>
      <c r="Y21" s="452">
        <v>27.606000000000002</v>
      </c>
      <c r="Z21" s="452">
        <v>27.765000000000001</v>
      </c>
      <c r="AA21" s="452">
        <v>27.527999999999999</v>
      </c>
      <c r="AB21" s="452">
        <v>27.356000000000002</v>
      </c>
      <c r="AC21" s="452">
        <v>25.614000000000001</v>
      </c>
      <c r="AD21" s="452">
        <v>25.693999999999999</v>
      </c>
      <c r="AE21" s="452">
        <v>25.463000000000001</v>
      </c>
      <c r="AF21" s="452">
        <v>26.216000000000001</v>
      </c>
      <c r="AG21" s="452">
        <v>26.856000000000002</v>
      </c>
      <c r="AH21" s="452">
        <v>26.145</v>
      </c>
      <c r="AI21" s="452">
        <v>25.672000000000001</v>
      </c>
      <c r="AJ21" s="452">
        <v>25.891999999999999</v>
      </c>
      <c r="AK21" s="452">
        <v>25.972999999999999</v>
      </c>
      <c r="AL21" s="452">
        <v>27.227</v>
      </c>
      <c r="AM21" s="452">
        <v>26.518000000000001</v>
      </c>
      <c r="AN21" s="452">
        <v>26.928999999999998</v>
      </c>
      <c r="AO21" s="452">
        <v>26.67</v>
      </c>
      <c r="AP21" s="452">
        <v>26.824999999999999</v>
      </c>
      <c r="AQ21" s="452">
        <v>26.997</v>
      </c>
      <c r="AR21" s="452">
        <v>26.858000000000001</v>
      </c>
      <c r="AS21" s="452">
        <v>27.218</v>
      </c>
      <c r="AT21" s="452">
        <v>26.942</v>
      </c>
      <c r="AU21" s="452">
        <v>26.742000000000001</v>
      </c>
      <c r="AV21" s="452">
        <v>26.806000000000001</v>
      </c>
      <c r="AW21" s="452">
        <v>27.178999999999998</v>
      </c>
      <c r="AX21" s="452">
        <v>27.204999999999998</v>
      </c>
      <c r="AY21" s="624" t="s">
        <v>1343</v>
      </c>
      <c r="AZ21" s="624" t="s">
        <v>1343</v>
      </c>
      <c r="BA21" s="624" t="s">
        <v>1343</v>
      </c>
      <c r="BB21" s="624" t="s">
        <v>1343</v>
      </c>
      <c r="BC21" s="624" t="s">
        <v>1343</v>
      </c>
      <c r="BD21" s="624" t="s">
        <v>1343</v>
      </c>
      <c r="BE21" s="624" t="s">
        <v>1343</v>
      </c>
      <c r="BF21" s="624" t="s">
        <v>1343</v>
      </c>
      <c r="BG21" s="624" t="s">
        <v>1343</v>
      </c>
      <c r="BH21" s="624" t="s">
        <v>1343</v>
      </c>
      <c r="BI21" s="624" t="s">
        <v>1343</v>
      </c>
      <c r="BJ21" s="624" t="s">
        <v>1343</v>
      </c>
      <c r="BK21" s="624" t="s">
        <v>1343</v>
      </c>
      <c r="BL21" s="624" t="s">
        <v>1343</v>
      </c>
      <c r="BM21" s="624" t="s">
        <v>1343</v>
      </c>
      <c r="BN21" s="624" t="s">
        <v>1343</v>
      </c>
      <c r="BO21" s="624" t="s">
        <v>1343</v>
      </c>
      <c r="BP21" s="624" t="s">
        <v>1343</v>
      </c>
      <c r="BQ21" s="624" t="s">
        <v>1343</v>
      </c>
      <c r="BR21" s="624" t="s">
        <v>1343</v>
      </c>
      <c r="BS21" s="624" t="s">
        <v>1343</v>
      </c>
      <c r="BT21" s="624" t="s">
        <v>1343</v>
      </c>
      <c r="BU21" s="624" t="s">
        <v>1343</v>
      </c>
      <c r="BV21" s="624" t="s">
        <v>1343</v>
      </c>
    </row>
    <row r="22" spans="1:74" ht="11.1" customHeight="1" x14ac:dyDescent="0.2">
      <c r="A22" s="267" t="s">
        <v>1336</v>
      </c>
      <c r="B22" s="554" t="s">
        <v>1315</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2.4950000000000001</v>
      </c>
      <c r="P22" s="452">
        <v>2.4820000000000002</v>
      </c>
      <c r="Q22" s="452">
        <v>2.484</v>
      </c>
      <c r="R22" s="452">
        <v>2.5059999999999998</v>
      </c>
      <c r="S22" s="452">
        <v>2.548</v>
      </c>
      <c r="T22" s="452">
        <v>2.415</v>
      </c>
      <c r="U22" s="452">
        <v>2.4220000000000002</v>
      </c>
      <c r="V22" s="452">
        <v>2.3570000000000002</v>
      </c>
      <c r="W22" s="452">
        <v>2.508</v>
      </c>
      <c r="X22" s="452">
        <v>2.4129999999999998</v>
      </c>
      <c r="Y22" s="452">
        <v>2.387</v>
      </c>
      <c r="Z22" s="452">
        <v>2.4590000000000001</v>
      </c>
      <c r="AA22" s="452">
        <v>2.3170000000000002</v>
      </c>
      <c r="AB22" s="452">
        <v>2.4129999999999998</v>
      </c>
      <c r="AC22" s="452">
        <v>2.298</v>
      </c>
      <c r="AD22" s="452">
        <v>2.3069999999999999</v>
      </c>
      <c r="AE22" s="452">
        <v>2.3050000000000002</v>
      </c>
      <c r="AF22" s="452">
        <v>2.2480000000000002</v>
      </c>
      <c r="AG22" s="452">
        <v>2.234</v>
      </c>
      <c r="AH22" s="452">
        <v>2.1960000000000002</v>
      </c>
      <c r="AI22" s="452">
        <v>2.1709999999999998</v>
      </c>
      <c r="AJ22" s="452">
        <v>2.1850000000000001</v>
      </c>
      <c r="AK22" s="452">
        <v>2.1640000000000001</v>
      </c>
      <c r="AL22" s="452">
        <v>2.1360000000000001</v>
      </c>
      <c r="AM22" s="452">
        <v>2.1059999999999999</v>
      </c>
      <c r="AN22" s="452">
        <v>2.0619999999999998</v>
      </c>
      <c r="AO22" s="452">
        <v>2.1669999999999998</v>
      </c>
      <c r="AP22" s="452">
        <v>2.2349999999999999</v>
      </c>
      <c r="AQ22" s="452">
        <v>2.2200000000000002</v>
      </c>
      <c r="AR22" s="452">
        <v>2.2999999999999998</v>
      </c>
      <c r="AS22" s="452">
        <v>2.2629999999999999</v>
      </c>
      <c r="AT22" s="452">
        <v>2.2650000000000001</v>
      </c>
      <c r="AU22" s="452">
        <v>2.3639999999999999</v>
      </c>
      <c r="AV22" s="452">
        <v>2.4009999999999998</v>
      </c>
      <c r="AW22" s="452">
        <v>2.423</v>
      </c>
      <c r="AX22" s="452">
        <v>2.464</v>
      </c>
      <c r="AY22" s="624" t="s">
        <v>1343</v>
      </c>
      <c r="AZ22" s="624" t="s">
        <v>1343</v>
      </c>
      <c r="BA22" s="624" t="s">
        <v>1343</v>
      </c>
      <c r="BB22" s="624" t="s">
        <v>1343</v>
      </c>
      <c r="BC22" s="624" t="s">
        <v>1343</v>
      </c>
      <c r="BD22" s="624" t="s">
        <v>1343</v>
      </c>
      <c r="BE22" s="624" t="s">
        <v>1343</v>
      </c>
      <c r="BF22" s="624" t="s">
        <v>1343</v>
      </c>
      <c r="BG22" s="624" t="s">
        <v>1343</v>
      </c>
      <c r="BH22" s="624" t="s">
        <v>1343</v>
      </c>
      <c r="BI22" s="624" t="s">
        <v>1343</v>
      </c>
      <c r="BJ22" s="624" t="s">
        <v>1343</v>
      </c>
      <c r="BK22" s="624" t="s">
        <v>1343</v>
      </c>
      <c r="BL22" s="624" t="s">
        <v>1343</v>
      </c>
      <c r="BM22" s="624" t="s">
        <v>1343</v>
      </c>
      <c r="BN22" s="624" t="s">
        <v>1343</v>
      </c>
      <c r="BO22" s="624" t="s">
        <v>1343</v>
      </c>
      <c r="BP22" s="624" t="s">
        <v>1343</v>
      </c>
      <c r="BQ22" s="624" t="s">
        <v>1343</v>
      </c>
      <c r="BR22" s="624" t="s">
        <v>1343</v>
      </c>
      <c r="BS22" s="624" t="s">
        <v>1343</v>
      </c>
      <c r="BT22" s="624" t="s">
        <v>1343</v>
      </c>
      <c r="BU22" s="624" t="s">
        <v>1343</v>
      </c>
      <c r="BV22" s="624" t="s">
        <v>1343</v>
      </c>
    </row>
    <row r="23" spans="1:74" ht="11.1" customHeight="1" x14ac:dyDescent="0.2">
      <c r="A23" s="267" t="s">
        <v>1337</v>
      </c>
      <c r="B23" s="554" t="s">
        <v>1317</v>
      </c>
      <c r="C23" s="452">
        <v>2.4820000000000002</v>
      </c>
      <c r="D23" s="452">
        <v>2.5129999999999999</v>
      </c>
      <c r="E23" s="452">
        <v>2.573</v>
      </c>
      <c r="F23" s="452">
        <v>2.5710000000000002</v>
      </c>
      <c r="G23" s="452">
        <v>2.5259999999999998</v>
      </c>
      <c r="H23" s="452">
        <v>2.5049999999999999</v>
      </c>
      <c r="I23" s="452">
        <v>2.5249999999999999</v>
      </c>
      <c r="J23" s="452">
        <v>2.5649999999999999</v>
      </c>
      <c r="K23" s="452">
        <v>2.577</v>
      </c>
      <c r="L23" s="452">
        <v>2.577</v>
      </c>
      <c r="M23" s="452">
        <v>2.589</v>
      </c>
      <c r="N23" s="452">
        <v>2.4369999999999998</v>
      </c>
      <c r="O23" s="452">
        <v>2.5089999999999999</v>
      </c>
      <c r="P23" s="452">
        <v>2.4950000000000001</v>
      </c>
      <c r="Q23" s="452">
        <v>2.5289999999999999</v>
      </c>
      <c r="R23" s="452">
        <v>2.548</v>
      </c>
      <c r="S23" s="452">
        <v>2.5569999999999999</v>
      </c>
      <c r="T23" s="452">
        <v>2.5939999999999999</v>
      </c>
      <c r="U23" s="452">
        <v>2.609</v>
      </c>
      <c r="V23" s="452">
        <v>2.665</v>
      </c>
      <c r="W23" s="452">
        <v>2.6509999999999998</v>
      </c>
      <c r="X23" s="452">
        <v>2.6819999999999999</v>
      </c>
      <c r="Y23" s="452">
        <v>2.738</v>
      </c>
      <c r="Z23" s="452">
        <v>2.7669999999999999</v>
      </c>
      <c r="AA23" s="452">
        <v>2.637</v>
      </c>
      <c r="AB23" s="452">
        <v>2.79</v>
      </c>
      <c r="AC23" s="452">
        <v>2.83</v>
      </c>
      <c r="AD23" s="452">
        <v>2.7559999999999998</v>
      </c>
      <c r="AE23" s="452">
        <v>2.77</v>
      </c>
      <c r="AF23" s="452">
        <v>2.7530000000000001</v>
      </c>
      <c r="AG23" s="452">
        <v>2.8010000000000002</v>
      </c>
      <c r="AH23" s="452">
        <v>2.82</v>
      </c>
      <c r="AI23" s="452">
        <v>2.8010000000000002</v>
      </c>
      <c r="AJ23" s="452">
        <v>2.867</v>
      </c>
      <c r="AK23" s="452">
        <v>2.9350000000000001</v>
      </c>
      <c r="AL23" s="452">
        <v>2.9670000000000001</v>
      </c>
      <c r="AM23" s="452">
        <v>2.7959999999999998</v>
      </c>
      <c r="AN23" s="452">
        <v>2.802</v>
      </c>
      <c r="AO23" s="452">
        <v>2.8809999999999998</v>
      </c>
      <c r="AP23" s="452">
        <v>2.8279999999999998</v>
      </c>
      <c r="AQ23" s="452">
        <v>2.8130000000000002</v>
      </c>
      <c r="AR23" s="452">
        <v>2.7309999999999999</v>
      </c>
      <c r="AS23" s="452">
        <v>2.8239999999999998</v>
      </c>
      <c r="AT23" s="452">
        <v>2.847</v>
      </c>
      <c r="AU23" s="452">
        <v>2.83</v>
      </c>
      <c r="AV23" s="452">
        <v>2.879</v>
      </c>
      <c r="AW23" s="452">
        <v>2.9409999999999998</v>
      </c>
      <c r="AX23" s="452">
        <v>2.9710000000000001</v>
      </c>
      <c r="AY23" s="624" t="s">
        <v>1343</v>
      </c>
      <c r="AZ23" s="624" t="s">
        <v>1343</v>
      </c>
      <c r="BA23" s="624" t="s">
        <v>1343</v>
      </c>
      <c r="BB23" s="624" t="s">
        <v>1343</v>
      </c>
      <c r="BC23" s="624" t="s">
        <v>1343</v>
      </c>
      <c r="BD23" s="624" t="s">
        <v>1343</v>
      </c>
      <c r="BE23" s="624" t="s">
        <v>1343</v>
      </c>
      <c r="BF23" s="624" t="s">
        <v>1343</v>
      </c>
      <c r="BG23" s="624" t="s">
        <v>1343</v>
      </c>
      <c r="BH23" s="624" t="s">
        <v>1343</v>
      </c>
      <c r="BI23" s="624" t="s">
        <v>1343</v>
      </c>
      <c r="BJ23" s="624" t="s">
        <v>1343</v>
      </c>
      <c r="BK23" s="624" t="s">
        <v>1343</v>
      </c>
      <c r="BL23" s="624" t="s">
        <v>1343</v>
      </c>
      <c r="BM23" s="624" t="s">
        <v>1343</v>
      </c>
      <c r="BN23" s="624" t="s">
        <v>1343</v>
      </c>
      <c r="BO23" s="624" t="s">
        <v>1343</v>
      </c>
      <c r="BP23" s="624" t="s">
        <v>1343</v>
      </c>
      <c r="BQ23" s="624" t="s">
        <v>1343</v>
      </c>
      <c r="BR23" s="624" t="s">
        <v>1343</v>
      </c>
      <c r="BS23" s="624" t="s">
        <v>1343</v>
      </c>
      <c r="BT23" s="624" t="s">
        <v>1343</v>
      </c>
      <c r="BU23" s="624" t="s">
        <v>1343</v>
      </c>
      <c r="BV23" s="624" t="s">
        <v>1343</v>
      </c>
    </row>
    <row r="24" spans="1:74" ht="11.1" customHeight="1" x14ac:dyDescent="0.2">
      <c r="A24" s="267" t="s">
        <v>1338</v>
      </c>
      <c r="B24" s="554" t="s">
        <v>1319</v>
      </c>
      <c r="C24" s="452">
        <v>13.19</v>
      </c>
      <c r="D24" s="452">
        <v>13.308</v>
      </c>
      <c r="E24" s="452">
        <v>14.093</v>
      </c>
      <c r="F24" s="452">
        <v>14.523</v>
      </c>
      <c r="G24" s="452">
        <v>14.582000000000001</v>
      </c>
      <c r="H24" s="452">
        <v>14.483000000000001</v>
      </c>
      <c r="I24" s="452">
        <v>14.816000000000001</v>
      </c>
      <c r="J24" s="452">
        <v>15.032</v>
      </c>
      <c r="K24" s="452">
        <v>15.387</v>
      </c>
      <c r="L24" s="452">
        <v>15.487</v>
      </c>
      <c r="M24" s="452">
        <v>15.409000000000001</v>
      </c>
      <c r="N24" s="452">
        <v>15.315</v>
      </c>
      <c r="O24" s="452">
        <v>15.574</v>
      </c>
      <c r="P24" s="452">
        <v>15.563000000000001</v>
      </c>
      <c r="Q24" s="452">
        <v>16.367000000000001</v>
      </c>
      <c r="R24" s="452">
        <v>16.495000000000001</v>
      </c>
      <c r="S24" s="452">
        <v>16.492999999999999</v>
      </c>
      <c r="T24" s="452">
        <v>16.268000000000001</v>
      </c>
      <c r="U24" s="452">
        <v>16.603999999999999</v>
      </c>
      <c r="V24" s="452">
        <v>16.989999999999998</v>
      </c>
      <c r="W24" s="452">
        <v>17.163</v>
      </c>
      <c r="X24" s="452">
        <v>17.192</v>
      </c>
      <c r="Y24" s="452">
        <v>17.515999999999998</v>
      </c>
      <c r="Z24" s="452">
        <v>17.823</v>
      </c>
      <c r="AA24" s="452">
        <v>17.062000000000001</v>
      </c>
      <c r="AB24" s="452">
        <v>17.837</v>
      </c>
      <c r="AC24" s="452">
        <v>18.297999999999998</v>
      </c>
      <c r="AD24" s="452">
        <v>18.373999999999999</v>
      </c>
      <c r="AE24" s="452">
        <v>18.274999999999999</v>
      </c>
      <c r="AF24" s="452">
        <v>18.797000000000001</v>
      </c>
      <c r="AG24" s="452">
        <v>19.079999999999998</v>
      </c>
      <c r="AH24" s="452">
        <v>19.457999999999998</v>
      </c>
      <c r="AI24" s="452">
        <v>19.542000000000002</v>
      </c>
      <c r="AJ24" s="452">
        <v>19.917999999999999</v>
      </c>
      <c r="AK24" s="452">
        <v>19.841000000000001</v>
      </c>
      <c r="AL24" s="452">
        <v>19.850000000000001</v>
      </c>
      <c r="AM24" s="452">
        <v>19.260999999999999</v>
      </c>
      <c r="AN24" s="452">
        <v>19.609000000000002</v>
      </c>
      <c r="AO24" s="452">
        <v>20.131</v>
      </c>
      <c r="AP24" s="452">
        <v>20.155999999999999</v>
      </c>
      <c r="AQ24" s="452">
        <v>20.673999999999999</v>
      </c>
      <c r="AR24" s="452">
        <v>20.613</v>
      </c>
      <c r="AS24" s="452">
        <v>21.143000000000001</v>
      </c>
      <c r="AT24" s="452">
        <v>21.391999999999999</v>
      </c>
      <c r="AU24" s="452">
        <v>21.408999999999999</v>
      </c>
      <c r="AV24" s="452">
        <v>21.501000000000001</v>
      </c>
      <c r="AW24" s="452">
        <v>21.475000000000001</v>
      </c>
      <c r="AX24" s="452">
        <v>21.497</v>
      </c>
      <c r="AY24" s="624" t="s">
        <v>1343</v>
      </c>
      <c r="AZ24" s="624" t="s">
        <v>1343</v>
      </c>
      <c r="BA24" s="624" t="s">
        <v>1343</v>
      </c>
      <c r="BB24" s="624" t="s">
        <v>1343</v>
      </c>
      <c r="BC24" s="624" t="s">
        <v>1343</v>
      </c>
      <c r="BD24" s="624" t="s">
        <v>1343</v>
      </c>
      <c r="BE24" s="624" t="s">
        <v>1343</v>
      </c>
      <c r="BF24" s="624" t="s">
        <v>1343</v>
      </c>
      <c r="BG24" s="624" t="s">
        <v>1343</v>
      </c>
      <c r="BH24" s="624" t="s">
        <v>1343</v>
      </c>
      <c r="BI24" s="624" t="s">
        <v>1343</v>
      </c>
      <c r="BJ24" s="624" t="s">
        <v>1343</v>
      </c>
      <c r="BK24" s="624" t="s">
        <v>1343</v>
      </c>
      <c r="BL24" s="624" t="s">
        <v>1343</v>
      </c>
      <c r="BM24" s="624" t="s">
        <v>1343</v>
      </c>
      <c r="BN24" s="624" t="s">
        <v>1343</v>
      </c>
      <c r="BO24" s="624" t="s">
        <v>1343</v>
      </c>
      <c r="BP24" s="624" t="s">
        <v>1343</v>
      </c>
      <c r="BQ24" s="624" t="s">
        <v>1343</v>
      </c>
      <c r="BR24" s="624" t="s">
        <v>1343</v>
      </c>
      <c r="BS24" s="624" t="s">
        <v>1343</v>
      </c>
      <c r="BT24" s="624" t="s">
        <v>1343</v>
      </c>
      <c r="BU24" s="624" t="s">
        <v>1343</v>
      </c>
      <c r="BV24" s="624" t="s">
        <v>1343</v>
      </c>
    </row>
    <row r="25" spans="1:74" ht="11.1" customHeight="1" x14ac:dyDescent="0.2">
      <c r="A25" s="267" t="s">
        <v>1339</v>
      </c>
      <c r="B25" s="554" t="s">
        <v>1340</v>
      </c>
      <c r="C25" s="452">
        <v>6.702</v>
      </c>
      <c r="D25" s="452">
        <v>6.8929999999999998</v>
      </c>
      <c r="E25" s="452">
        <v>6.9729999999999999</v>
      </c>
      <c r="F25" s="452">
        <v>6.6230000000000002</v>
      </c>
      <c r="G25" s="452">
        <v>6.7960000000000003</v>
      </c>
      <c r="H25" s="452">
        <v>7.0149999999999997</v>
      </c>
      <c r="I25" s="452">
        <v>6.7240000000000002</v>
      </c>
      <c r="J25" s="452">
        <v>6.976</v>
      </c>
      <c r="K25" s="452">
        <v>7.1040000000000001</v>
      </c>
      <c r="L25" s="452">
        <v>6.6710000000000003</v>
      </c>
      <c r="M25" s="452">
        <v>7.0339999999999998</v>
      </c>
      <c r="N25" s="452">
        <v>7.4640000000000004</v>
      </c>
      <c r="O25" s="452">
        <v>7.0209999999999999</v>
      </c>
      <c r="P25" s="452">
        <v>7.1779999999999999</v>
      </c>
      <c r="Q25" s="452">
        <v>7.21</v>
      </c>
      <c r="R25" s="452">
        <v>6.6189999999999998</v>
      </c>
      <c r="S25" s="452">
        <v>6.8810000000000002</v>
      </c>
      <c r="T25" s="452">
        <v>6.9340000000000002</v>
      </c>
      <c r="U25" s="452">
        <v>6.7389999999999999</v>
      </c>
      <c r="V25" s="452">
        <v>6.8150000000000004</v>
      </c>
      <c r="W25" s="452">
        <v>6.81</v>
      </c>
      <c r="X25" s="452">
        <v>6.39</v>
      </c>
      <c r="Y25" s="452">
        <v>6.5860000000000003</v>
      </c>
      <c r="Z25" s="452">
        <v>6.7350000000000003</v>
      </c>
      <c r="AA25" s="452">
        <v>6.4530000000000003</v>
      </c>
      <c r="AB25" s="452">
        <v>6.5780000000000003</v>
      </c>
      <c r="AC25" s="452">
        <v>6.56</v>
      </c>
      <c r="AD25" s="452">
        <v>6.4660000000000002</v>
      </c>
      <c r="AE25" s="452">
        <v>6.6050000000000004</v>
      </c>
      <c r="AF25" s="452">
        <v>6.67</v>
      </c>
      <c r="AG25" s="452">
        <v>6.3230000000000004</v>
      </c>
      <c r="AH25" s="452">
        <v>6.4630000000000001</v>
      </c>
      <c r="AI25" s="452">
        <v>6.82</v>
      </c>
      <c r="AJ25" s="452">
        <v>6.6130000000000004</v>
      </c>
      <c r="AK25" s="452">
        <v>6.8339999999999996</v>
      </c>
      <c r="AL25" s="452">
        <v>7.08</v>
      </c>
      <c r="AM25" s="452">
        <v>6.5350000000000001</v>
      </c>
      <c r="AN25" s="452">
        <v>6.6159999999999997</v>
      </c>
      <c r="AO25" s="452">
        <v>6.7229999999999999</v>
      </c>
      <c r="AP25" s="452">
        <v>6.4089999999999998</v>
      </c>
      <c r="AQ25" s="452">
        <v>6.7370000000000001</v>
      </c>
      <c r="AR25" s="452">
        <v>6.8810000000000002</v>
      </c>
      <c r="AS25" s="452">
        <v>6.593</v>
      </c>
      <c r="AT25" s="452">
        <v>6.6639999999999997</v>
      </c>
      <c r="AU25" s="452">
        <v>6.7709999999999999</v>
      </c>
      <c r="AV25" s="452">
        <v>6.415</v>
      </c>
      <c r="AW25" s="452">
        <v>6.609</v>
      </c>
      <c r="AX25" s="452">
        <v>6.7850000000000001</v>
      </c>
      <c r="AY25" s="624" t="s">
        <v>1343</v>
      </c>
      <c r="AZ25" s="624" t="s">
        <v>1343</v>
      </c>
      <c r="BA25" s="624" t="s">
        <v>1343</v>
      </c>
      <c r="BB25" s="624" t="s">
        <v>1343</v>
      </c>
      <c r="BC25" s="624" t="s">
        <v>1343</v>
      </c>
      <c r="BD25" s="624" t="s">
        <v>1343</v>
      </c>
      <c r="BE25" s="624" t="s">
        <v>1343</v>
      </c>
      <c r="BF25" s="624" t="s">
        <v>1343</v>
      </c>
      <c r="BG25" s="624" t="s">
        <v>1343</v>
      </c>
      <c r="BH25" s="624" t="s">
        <v>1343</v>
      </c>
      <c r="BI25" s="624" t="s">
        <v>1343</v>
      </c>
      <c r="BJ25" s="624" t="s">
        <v>1343</v>
      </c>
      <c r="BK25" s="624" t="s">
        <v>1343</v>
      </c>
      <c r="BL25" s="624" t="s">
        <v>1343</v>
      </c>
      <c r="BM25" s="624" t="s">
        <v>1343</v>
      </c>
      <c r="BN25" s="624" t="s">
        <v>1343</v>
      </c>
      <c r="BO25" s="624" t="s">
        <v>1343</v>
      </c>
      <c r="BP25" s="624" t="s">
        <v>1343</v>
      </c>
      <c r="BQ25" s="624" t="s">
        <v>1343</v>
      </c>
      <c r="BR25" s="624" t="s">
        <v>1343</v>
      </c>
      <c r="BS25" s="624" t="s">
        <v>1343</v>
      </c>
      <c r="BT25" s="624" t="s">
        <v>1343</v>
      </c>
      <c r="BU25" s="624" t="s">
        <v>1343</v>
      </c>
      <c r="BV25" s="624" t="s">
        <v>1343</v>
      </c>
    </row>
    <row r="26" spans="1:74" ht="11.1" customHeight="1" x14ac:dyDescent="0.2">
      <c r="A26" s="267" t="s">
        <v>1341</v>
      </c>
      <c r="B26" s="554" t="s">
        <v>1321</v>
      </c>
      <c r="C26" s="452">
        <v>2.56</v>
      </c>
      <c r="D26" s="452">
        <v>2.5299999999999998</v>
      </c>
      <c r="E26" s="452">
        <v>2.621</v>
      </c>
      <c r="F26" s="452">
        <v>2.8149999999999999</v>
      </c>
      <c r="G26" s="452">
        <v>2.8570000000000002</v>
      </c>
      <c r="H26" s="452">
        <v>2.8769999999999998</v>
      </c>
      <c r="I26" s="452">
        <v>2.85</v>
      </c>
      <c r="J26" s="452">
        <v>2.8929999999999998</v>
      </c>
      <c r="K26" s="452">
        <v>3.0209999999999999</v>
      </c>
      <c r="L26" s="452">
        <v>2.8380000000000001</v>
      </c>
      <c r="M26" s="452">
        <v>2.9769999999999999</v>
      </c>
      <c r="N26" s="452">
        <v>2.8860000000000001</v>
      </c>
      <c r="O26" s="452">
        <v>3.1269999999999998</v>
      </c>
      <c r="P26" s="452">
        <v>2.8159999999999998</v>
      </c>
      <c r="Q26" s="452">
        <v>2.782</v>
      </c>
      <c r="R26" s="452">
        <v>2.7559999999999998</v>
      </c>
      <c r="S26" s="452">
        <v>2.746</v>
      </c>
      <c r="T26" s="452">
        <v>2.7410000000000001</v>
      </c>
      <c r="U26" s="452">
        <v>2.74</v>
      </c>
      <c r="V26" s="452">
        <v>2.673</v>
      </c>
      <c r="W26" s="452">
        <v>2.6640000000000001</v>
      </c>
      <c r="X26" s="452">
        <v>2.6669999999999998</v>
      </c>
      <c r="Y26" s="452">
        <v>2.6339999999999999</v>
      </c>
      <c r="Z26" s="452">
        <v>2.669</v>
      </c>
      <c r="AA26" s="452">
        <v>2.4470000000000001</v>
      </c>
      <c r="AB26" s="452">
        <v>2.5739999999999998</v>
      </c>
      <c r="AC26" s="452">
        <v>2.5139999999999998</v>
      </c>
      <c r="AD26" s="452">
        <v>2.54</v>
      </c>
      <c r="AE26" s="452">
        <v>2.6309999999999998</v>
      </c>
      <c r="AF26" s="452">
        <v>2.4849999999999999</v>
      </c>
      <c r="AG26" s="452">
        <v>2.5990000000000002</v>
      </c>
      <c r="AH26" s="452">
        <v>2.5019999999999998</v>
      </c>
      <c r="AI26" s="452">
        <v>2.5209999999999999</v>
      </c>
      <c r="AJ26" s="452">
        <v>2.54</v>
      </c>
      <c r="AK26" s="452">
        <v>2.484</v>
      </c>
      <c r="AL26" s="452">
        <v>2.3380000000000001</v>
      </c>
      <c r="AM26" s="452">
        <v>2.4279999999999999</v>
      </c>
      <c r="AN26" s="452">
        <v>2.4929999999999999</v>
      </c>
      <c r="AO26" s="452">
        <v>2.5579999999999998</v>
      </c>
      <c r="AP26" s="452">
        <v>2.5910000000000002</v>
      </c>
      <c r="AQ26" s="452">
        <v>2.629</v>
      </c>
      <c r="AR26" s="452">
        <v>2.6190000000000002</v>
      </c>
      <c r="AS26" s="452">
        <v>2.6720000000000002</v>
      </c>
      <c r="AT26" s="452">
        <v>2.5920000000000001</v>
      </c>
      <c r="AU26" s="452">
        <v>2.5960000000000001</v>
      </c>
      <c r="AV26" s="452">
        <v>2.6070000000000002</v>
      </c>
      <c r="AW26" s="452">
        <v>2.5630000000000002</v>
      </c>
      <c r="AX26" s="452">
        <v>2.516</v>
      </c>
      <c r="AY26" s="624" t="s">
        <v>1343</v>
      </c>
      <c r="AZ26" s="624" t="s">
        <v>1343</v>
      </c>
      <c r="BA26" s="624" t="s">
        <v>1343</v>
      </c>
      <c r="BB26" s="624" t="s">
        <v>1343</v>
      </c>
      <c r="BC26" s="624" t="s">
        <v>1343</v>
      </c>
      <c r="BD26" s="624" t="s">
        <v>1343</v>
      </c>
      <c r="BE26" s="624" t="s">
        <v>1343</v>
      </c>
      <c r="BF26" s="624" t="s">
        <v>1343</v>
      </c>
      <c r="BG26" s="624" t="s">
        <v>1343</v>
      </c>
      <c r="BH26" s="624" t="s">
        <v>1343</v>
      </c>
      <c r="BI26" s="624" t="s">
        <v>1343</v>
      </c>
      <c r="BJ26" s="624" t="s">
        <v>1343</v>
      </c>
      <c r="BK26" s="624" t="s">
        <v>1343</v>
      </c>
      <c r="BL26" s="624" t="s">
        <v>1343</v>
      </c>
      <c r="BM26" s="624" t="s">
        <v>1343</v>
      </c>
      <c r="BN26" s="624" t="s">
        <v>1343</v>
      </c>
      <c r="BO26" s="624" t="s">
        <v>1343</v>
      </c>
      <c r="BP26" s="624" t="s">
        <v>1343</v>
      </c>
      <c r="BQ26" s="624" t="s">
        <v>1343</v>
      </c>
      <c r="BR26" s="624" t="s">
        <v>1343</v>
      </c>
      <c r="BS26" s="624" t="s">
        <v>1343</v>
      </c>
      <c r="BT26" s="624" t="s">
        <v>1343</v>
      </c>
      <c r="BU26" s="624" t="s">
        <v>1343</v>
      </c>
      <c r="BV26" s="624" t="s">
        <v>1343</v>
      </c>
    </row>
    <row r="27" spans="1:74" ht="11.1" customHeight="1" x14ac:dyDescent="0.2">
      <c r="A27" s="267" t="s">
        <v>1342</v>
      </c>
      <c r="B27" s="621" t="s">
        <v>1323</v>
      </c>
      <c r="C27" s="557">
        <v>2.1240000000000001</v>
      </c>
      <c r="D27" s="557">
        <v>2.1520000000000001</v>
      </c>
      <c r="E27" s="557">
        <v>2.2370000000000001</v>
      </c>
      <c r="F27" s="557">
        <v>2.2669999999999999</v>
      </c>
      <c r="G27" s="557">
        <v>2.3319999999999999</v>
      </c>
      <c r="H27" s="557">
        <v>2.298</v>
      </c>
      <c r="I27" s="557">
        <v>2.3730000000000002</v>
      </c>
      <c r="J27" s="557">
        <v>2.367</v>
      </c>
      <c r="K27" s="557">
        <v>2.3380000000000001</v>
      </c>
      <c r="L27" s="557">
        <v>2.431</v>
      </c>
      <c r="M27" s="557">
        <v>2.4660000000000002</v>
      </c>
      <c r="N27" s="557">
        <v>2.5640000000000001</v>
      </c>
      <c r="O27" s="557">
        <v>2.6110000000000002</v>
      </c>
      <c r="P27" s="557">
        <v>2.593</v>
      </c>
      <c r="Q27" s="557">
        <v>2.6459999999999999</v>
      </c>
      <c r="R27" s="557">
        <v>2.6190000000000002</v>
      </c>
      <c r="S27" s="557">
        <v>2.5920000000000001</v>
      </c>
      <c r="T27" s="557">
        <v>2.5680000000000001</v>
      </c>
      <c r="U27" s="557">
        <v>2.6240000000000001</v>
      </c>
      <c r="V27" s="557">
        <v>2.6269999999999998</v>
      </c>
      <c r="W27" s="557">
        <v>2.6160000000000001</v>
      </c>
      <c r="X27" s="557">
        <v>2.6539999999999999</v>
      </c>
      <c r="Y27" s="557">
        <v>2.75</v>
      </c>
      <c r="Z27" s="557">
        <v>2.76</v>
      </c>
      <c r="AA27" s="557">
        <v>2.7610000000000001</v>
      </c>
      <c r="AB27" s="557">
        <v>2.8140000000000001</v>
      </c>
      <c r="AC27" s="557">
        <v>2.7320000000000002</v>
      </c>
      <c r="AD27" s="557">
        <v>2.64</v>
      </c>
      <c r="AE27" s="557">
        <v>2.78</v>
      </c>
      <c r="AF27" s="557">
        <v>2.625</v>
      </c>
      <c r="AG27" s="557">
        <v>2.742</v>
      </c>
      <c r="AH27" s="557">
        <v>2.7450000000000001</v>
      </c>
      <c r="AI27" s="557">
        <v>2.7280000000000002</v>
      </c>
      <c r="AJ27" s="557">
        <v>2.798</v>
      </c>
      <c r="AK27" s="557">
        <v>2.8780000000000001</v>
      </c>
      <c r="AL27" s="557">
        <v>3.052</v>
      </c>
      <c r="AM27" s="557">
        <v>3.1080000000000001</v>
      </c>
      <c r="AN27" s="557">
        <v>3.1520000000000001</v>
      </c>
      <c r="AO27" s="557">
        <v>3.1349999999999998</v>
      </c>
      <c r="AP27" s="557">
        <v>3.1890000000000001</v>
      </c>
      <c r="AQ27" s="557">
        <v>3.165</v>
      </c>
      <c r="AR27" s="557">
        <v>3.1429999999999998</v>
      </c>
      <c r="AS27" s="557">
        <v>3.206</v>
      </c>
      <c r="AT27" s="557">
        <v>3.3919999999999999</v>
      </c>
      <c r="AU27" s="557">
        <v>3.359</v>
      </c>
      <c r="AV27" s="557">
        <v>3.4049999999999998</v>
      </c>
      <c r="AW27" s="557">
        <v>3.4990000000000001</v>
      </c>
      <c r="AX27" s="557">
        <v>3.5680000000000001</v>
      </c>
      <c r="AY27" s="625" t="s">
        <v>1343</v>
      </c>
      <c r="AZ27" s="625" t="s">
        <v>1343</v>
      </c>
      <c r="BA27" s="625" t="s">
        <v>1343</v>
      </c>
      <c r="BB27" s="625" t="s">
        <v>1343</v>
      </c>
      <c r="BC27" s="625" t="s">
        <v>1343</v>
      </c>
      <c r="BD27" s="625" t="s">
        <v>1343</v>
      </c>
      <c r="BE27" s="625" t="s">
        <v>1343</v>
      </c>
      <c r="BF27" s="625" t="s">
        <v>1343</v>
      </c>
      <c r="BG27" s="625" t="s">
        <v>1343</v>
      </c>
      <c r="BH27" s="625" t="s">
        <v>1343</v>
      </c>
      <c r="BI27" s="625" t="s">
        <v>1343</v>
      </c>
      <c r="BJ27" s="625" t="s">
        <v>1343</v>
      </c>
      <c r="BK27" s="625" t="s">
        <v>1343</v>
      </c>
      <c r="BL27" s="625" t="s">
        <v>1343</v>
      </c>
      <c r="BM27" s="625" t="s">
        <v>1343</v>
      </c>
      <c r="BN27" s="625" t="s">
        <v>1343</v>
      </c>
      <c r="BO27" s="625" t="s">
        <v>1343</v>
      </c>
      <c r="BP27" s="625" t="s">
        <v>1343</v>
      </c>
      <c r="BQ27" s="625" t="s">
        <v>1343</v>
      </c>
      <c r="BR27" s="625" t="s">
        <v>1343</v>
      </c>
      <c r="BS27" s="625" t="s">
        <v>1343</v>
      </c>
      <c r="BT27" s="625" t="s">
        <v>1343</v>
      </c>
      <c r="BU27" s="625" t="s">
        <v>1343</v>
      </c>
      <c r="BV27" s="625" t="s">
        <v>1343</v>
      </c>
    </row>
    <row r="28" spans="1:74" s="113" customFormat="1" ht="12" customHeight="1" x14ac:dyDescent="0.2">
      <c r="A28" s="1"/>
      <c r="B28" s="542" t="s">
        <v>1304</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17" t="str">
        <f>Dates!$G$2</f>
        <v>EIA completed modeling and analysis for this report on Thursday, January 8, 2026.</v>
      </c>
      <c r="C30" s="904"/>
      <c r="D30" s="904"/>
      <c r="E30" s="904"/>
      <c r="F30" s="904"/>
      <c r="G30" s="904"/>
      <c r="H30" s="904"/>
      <c r="I30" s="904"/>
      <c r="J30" s="904"/>
      <c r="K30" s="904"/>
      <c r="L30" s="904"/>
      <c r="M30" s="904"/>
      <c r="N30" s="904"/>
      <c r="O30" s="904"/>
      <c r="P30" s="904"/>
      <c r="Q30" s="904"/>
      <c r="R30" s="618"/>
      <c r="AY30" s="652"/>
      <c r="AZ30" s="652"/>
      <c r="BA30" s="652"/>
      <c r="BB30" s="652"/>
      <c r="BC30" s="652"/>
      <c r="BD30" s="652"/>
      <c r="BE30" s="652"/>
      <c r="BF30" s="652"/>
      <c r="BG30" s="652"/>
      <c r="BH30" s="652"/>
      <c r="BI30" s="652"/>
      <c r="BJ30" s="216"/>
    </row>
    <row r="31" spans="1:74" s="167" customFormat="1" ht="12" customHeight="1" x14ac:dyDescent="0.2">
      <c r="A31" s="166"/>
      <c r="B31" s="912" t="s">
        <v>483</v>
      </c>
      <c r="C31" s="913"/>
      <c r="D31" s="913"/>
      <c r="E31" s="913"/>
      <c r="F31" s="913"/>
      <c r="G31" s="913"/>
      <c r="H31" s="913"/>
      <c r="I31" s="913"/>
      <c r="J31" s="913"/>
      <c r="K31" s="913"/>
      <c r="L31" s="913"/>
      <c r="M31" s="913"/>
      <c r="N31" s="913"/>
      <c r="O31" s="913"/>
      <c r="P31" s="913"/>
      <c r="Q31" s="913"/>
      <c r="R31" s="618"/>
      <c r="AY31" s="652"/>
      <c r="AZ31" s="652"/>
      <c r="BA31" s="652"/>
      <c r="BB31" s="652"/>
      <c r="BC31" s="652"/>
      <c r="BD31" s="652"/>
      <c r="BE31" s="652"/>
      <c r="BF31" s="652"/>
      <c r="BG31" s="652"/>
      <c r="BH31" s="652"/>
      <c r="BI31" s="652"/>
      <c r="BJ31" s="216"/>
    </row>
    <row r="32" spans="1:74" s="113" customFormat="1" ht="12" customHeight="1" x14ac:dyDescent="0.2">
      <c r="A32" s="1"/>
      <c r="B32" s="1023" t="s">
        <v>1414</v>
      </c>
      <c r="C32" s="1024"/>
      <c r="D32" s="1024"/>
      <c r="E32" s="1024"/>
      <c r="F32" s="1024"/>
      <c r="G32" s="1024"/>
      <c r="H32" s="1024"/>
      <c r="I32" s="1024"/>
      <c r="J32" s="1024"/>
      <c r="K32" s="1024"/>
      <c r="L32" s="1024"/>
      <c r="M32" s="1024"/>
      <c r="N32" s="1024"/>
      <c r="O32" s="1024"/>
      <c r="P32" s="1024"/>
      <c r="Q32" s="1024"/>
      <c r="R32" s="618"/>
      <c r="AY32" s="651"/>
      <c r="AZ32" s="651"/>
      <c r="BA32" s="651"/>
      <c r="BB32" s="651"/>
      <c r="BC32" s="651"/>
      <c r="BD32" s="651"/>
      <c r="BE32" s="651"/>
      <c r="BF32" s="651"/>
      <c r="BG32" s="651"/>
      <c r="BH32" s="651"/>
      <c r="BI32" s="651"/>
      <c r="BJ32" s="215"/>
    </row>
    <row r="33" spans="1:74" s="167" customFormat="1" ht="12" customHeight="1" x14ac:dyDescent="0.2">
      <c r="A33" s="166"/>
      <c r="B33" s="938" t="s">
        <v>492</v>
      </c>
      <c r="C33" s="939"/>
      <c r="D33" s="939"/>
      <c r="E33" s="939"/>
      <c r="F33" s="939"/>
      <c r="G33" s="939"/>
      <c r="H33" s="939"/>
      <c r="I33" s="939"/>
      <c r="J33" s="939"/>
      <c r="K33" s="939"/>
      <c r="L33" s="939"/>
      <c r="M33" s="939"/>
      <c r="N33" s="939"/>
      <c r="O33" s="939"/>
      <c r="P33" s="939"/>
      <c r="Q33" s="939"/>
      <c r="R33" s="618"/>
      <c r="AY33" s="652"/>
      <c r="AZ33" s="652"/>
      <c r="BA33" s="652"/>
      <c r="BB33" s="652"/>
      <c r="BC33" s="652"/>
      <c r="BD33" s="652"/>
      <c r="BE33" s="652"/>
      <c r="BF33" s="652"/>
      <c r="BG33" s="652"/>
      <c r="BH33" s="652"/>
      <c r="BI33" s="652"/>
      <c r="BJ33" s="216"/>
    </row>
    <row r="34" spans="1:74" s="167" customFormat="1" ht="12" customHeight="1" x14ac:dyDescent="0.2">
      <c r="A34" s="166"/>
      <c r="B34" s="1035" t="s">
        <v>827</v>
      </c>
      <c r="C34" s="1035"/>
      <c r="D34" s="1035"/>
      <c r="E34" s="1035"/>
      <c r="F34" s="1035"/>
      <c r="G34" s="1035"/>
      <c r="H34" s="1035"/>
      <c r="I34" s="1035"/>
      <c r="J34" s="1035"/>
      <c r="K34" s="1035"/>
      <c r="L34" s="1035"/>
      <c r="M34" s="1035"/>
      <c r="N34" s="1035"/>
      <c r="O34" s="1035"/>
      <c r="P34" s="1035"/>
      <c r="Q34" s="1035"/>
      <c r="R34" s="1035"/>
      <c r="AY34" s="652"/>
      <c r="AZ34" s="652"/>
      <c r="BA34" s="652"/>
      <c r="BB34" s="652"/>
      <c r="BC34" s="652"/>
      <c r="BD34" s="652"/>
      <c r="BE34" s="652"/>
      <c r="BF34" s="652"/>
      <c r="BG34" s="652"/>
      <c r="BH34" s="652"/>
      <c r="BI34" s="652"/>
      <c r="BJ34" s="216"/>
    </row>
    <row r="35" spans="1:74" s="167" customFormat="1" ht="12" customHeight="1" x14ac:dyDescent="0.2">
      <c r="A35" s="166"/>
      <c r="B35" s="938" t="s">
        <v>1305</v>
      </c>
      <c r="C35" s="995"/>
      <c r="D35" s="995"/>
      <c r="E35" s="995"/>
      <c r="F35" s="995"/>
      <c r="G35" s="995"/>
      <c r="H35" s="995"/>
      <c r="I35" s="995"/>
      <c r="J35" s="995"/>
      <c r="K35" s="995"/>
      <c r="L35" s="995"/>
      <c r="M35" s="995"/>
      <c r="N35" s="995"/>
      <c r="O35" s="995"/>
      <c r="P35" s="995"/>
      <c r="Q35" s="939"/>
      <c r="R35" s="618"/>
      <c r="AY35" s="652"/>
      <c r="AZ35" s="652"/>
      <c r="BA35" s="652"/>
      <c r="BB35" s="652"/>
      <c r="BC35" s="652"/>
      <c r="BD35" s="652"/>
      <c r="BE35" s="652"/>
      <c r="BF35" s="652"/>
      <c r="BG35" s="652"/>
      <c r="BH35" s="652"/>
      <c r="BI35" s="652"/>
      <c r="BJ35" s="216"/>
    </row>
    <row r="36" spans="1:74" s="167" customFormat="1" ht="12" customHeight="1" x14ac:dyDescent="0.15">
      <c r="A36" s="2"/>
      <c r="B36" s="938"/>
      <c r="C36" s="920"/>
      <c r="D36" s="920"/>
      <c r="E36" s="920"/>
      <c r="F36" s="920"/>
      <c r="G36" s="920"/>
      <c r="H36" s="920"/>
      <c r="I36" s="920"/>
      <c r="J36" s="920"/>
      <c r="K36" s="920"/>
      <c r="L36" s="920"/>
      <c r="M36" s="920"/>
      <c r="N36" s="920"/>
      <c r="O36" s="920"/>
      <c r="P36" s="920"/>
      <c r="Q36" s="920"/>
      <c r="AY36" s="652"/>
      <c r="AZ36" s="652"/>
      <c r="BA36" s="652"/>
      <c r="BB36" s="652"/>
      <c r="BC36" s="652"/>
      <c r="BD36" s="652"/>
      <c r="BE36" s="652"/>
      <c r="BF36" s="652"/>
      <c r="BG36" s="652"/>
      <c r="BH36" s="652"/>
      <c r="BI36" s="652"/>
      <c r="BJ36" s="216"/>
    </row>
    <row r="37" spans="1:74" s="167" customFormat="1" ht="12" customHeight="1" x14ac:dyDescent="0.15">
      <c r="A37" s="2"/>
      <c r="B37" s="1034"/>
      <c r="C37" s="920"/>
      <c r="D37" s="920"/>
      <c r="E37" s="920"/>
      <c r="F37" s="920"/>
      <c r="G37" s="920"/>
      <c r="H37" s="920"/>
      <c r="I37" s="920"/>
      <c r="J37" s="920"/>
      <c r="K37" s="920"/>
      <c r="L37" s="920"/>
      <c r="M37" s="920"/>
      <c r="N37" s="920"/>
      <c r="O37" s="920"/>
      <c r="P37" s="920"/>
      <c r="Q37" s="920"/>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75" x14ac:dyDescent="0.15">
      <c r="B39" s="938"/>
      <c r="C39" s="941"/>
      <c r="D39" s="941"/>
      <c r="E39" s="941"/>
      <c r="F39" s="941"/>
      <c r="G39" s="941"/>
      <c r="H39" s="941"/>
      <c r="I39" s="941"/>
      <c r="J39" s="941"/>
      <c r="K39" s="941"/>
      <c r="L39" s="941"/>
      <c r="M39" s="941"/>
      <c r="N39" s="941"/>
      <c r="O39" s="941"/>
      <c r="P39" s="941"/>
      <c r="Q39" s="920"/>
      <c r="BD39" s="651"/>
      <c r="BE39" s="651"/>
      <c r="BF39" s="651"/>
      <c r="BK39" s="146"/>
      <c r="BL39" s="146"/>
      <c r="BM39" s="146"/>
      <c r="BN39" s="146"/>
      <c r="BO39" s="146"/>
      <c r="BP39" s="146"/>
      <c r="BQ39" s="146"/>
      <c r="BR39" s="146"/>
      <c r="BS39" s="146"/>
      <c r="BT39" s="146"/>
      <c r="BU39" s="146"/>
      <c r="BV39" s="146"/>
    </row>
    <row r="40" spans="1:74" ht="12.75" x14ac:dyDescent="0.15">
      <c r="B40" s="1040"/>
      <c r="C40" s="939"/>
      <c r="D40" s="939"/>
      <c r="E40" s="939"/>
      <c r="F40" s="939"/>
      <c r="G40" s="939"/>
      <c r="H40" s="939"/>
      <c r="I40" s="939"/>
      <c r="J40" s="939"/>
      <c r="K40" s="939"/>
      <c r="L40" s="939"/>
      <c r="M40" s="939"/>
      <c r="N40" s="939"/>
      <c r="O40" s="939"/>
      <c r="P40" s="939"/>
      <c r="Q40" s="920"/>
      <c r="BK40" s="146"/>
      <c r="BL40" s="146"/>
      <c r="BM40" s="146"/>
      <c r="BN40" s="146"/>
      <c r="BO40" s="146"/>
      <c r="BP40" s="146"/>
      <c r="BQ40" s="146"/>
      <c r="BR40" s="146"/>
      <c r="BS40" s="146"/>
      <c r="BT40" s="146"/>
      <c r="BU40" s="146"/>
      <c r="BV40" s="146"/>
    </row>
    <row r="41" spans="1:74" ht="12.75" x14ac:dyDescent="0.15">
      <c r="B41" s="936"/>
      <c r="C41" s="920"/>
      <c r="D41" s="920"/>
      <c r="E41" s="920"/>
      <c r="F41" s="920"/>
      <c r="G41" s="920"/>
      <c r="H41" s="920"/>
      <c r="I41" s="920"/>
      <c r="J41" s="920"/>
      <c r="K41" s="920"/>
      <c r="L41" s="920"/>
      <c r="M41" s="920"/>
      <c r="N41" s="920"/>
      <c r="O41" s="920"/>
      <c r="P41" s="920"/>
      <c r="Q41" s="920"/>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T11" transitionEvaluation="1" transitionEntry="1">
    <pageSetUpPr fitToPage="1"/>
  </sheetPr>
  <dimension ref="A1:BV145"/>
  <sheetViews>
    <sheetView showGridLines="0" zoomScaleNormal="100" workbookViewId="0">
      <pane xSplit="2" ySplit="4" topLeftCell="AT11" activePane="bottomRight" state="frozen"/>
      <selection activeCell="BF1" sqref="BF1"/>
      <selection pane="topRight" activeCell="BF1" sqref="BF1"/>
      <selection pane="bottomLeft" activeCell="BF1" sqref="BF1"/>
      <selection pane="bottomRight" activeCell="B16" sqref="B16"/>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3" customWidth="1"/>
    <col min="56" max="58" width="6.5703125" style="632" customWidth="1"/>
    <col min="59" max="61" width="6.5703125" style="823" customWidth="1"/>
    <col min="62" max="62" width="6.5703125" style="131" customWidth="1"/>
    <col min="63" max="74" width="6.5703125" style="7" customWidth="1"/>
    <col min="75" max="16384" width="9.5703125" style="7"/>
  </cols>
  <sheetData>
    <row r="1" spans="1:74" ht="12.75" x14ac:dyDescent="0.2">
      <c r="A1" s="901" t="s">
        <v>479</v>
      </c>
      <c r="B1" s="903" t="s">
        <v>142</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s="8" customFormat="1" ht="12.75" x14ac:dyDescent="0.2">
      <c r="A2" s="902"/>
      <c r="B2" s="222" t="str">
        <f>"U.S. Energy Information Administration  |  Short-Term Energy Outlook  - "&amp;Dates!D1</f>
        <v>U.S. Energy Information Administration  |  Short-Term Energy Outlook  - January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56"/>
      <c r="AZ5" s="856"/>
      <c r="BA5" s="856"/>
      <c r="BB5" s="856"/>
      <c r="BC5" s="856"/>
      <c r="BD5" s="857"/>
      <c r="BE5" s="857"/>
      <c r="BF5" s="857"/>
      <c r="BG5" s="857"/>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56"/>
      <c r="AZ6" s="856"/>
      <c r="BA6" s="856"/>
      <c r="BB6" s="856"/>
      <c r="BC6" s="856"/>
      <c r="BD6" s="857"/>
      <c r="BE6" s="857"/>
      <c r="BF6" s="857"/>
      <c r="BG6" s="857"/>
      <c r="BH6" s="350"/>
      <c r="BI6" s="350"/>
      <c r="BJ6" s="350"/>
      <c r="BK6" s="350"/>
      <c r="BL6" s="350"/>
      <c r="BM6" s="350" t="s">
        <v>544</v>
      </c>
      <c r="BN6" s="350"/>
      <c r="BO6" s="350"/>
      <c r="BP6" s="350"/>
      <c r="BQ6" s="350"/>
      <c r="BR6" s="350"/>
      <c r="BS6" s="350"/>
      <c r="BT6" s="350"/>
      <c r="BU6" s="350"/>
      <c r="BV6" s="350"/>
    </row>
    <row r="7" spans="1:74" ht="11.1"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56"/>
      <c r="AZ7" s="858"/>
      <c r="BA7" s="856"/>
      <c r="BB7" s="856"/>
      <c r="BC7" s="856"/>
      <c r="BD7" s="857"/>
      <c r="BE7" s="857"/>
      <c r="BF7" s="857"/>
      <c r="BG7" s="857"/>
      <c r="BH7" s="350"/>
      <c r="BI7" s="350"/>
      <c r="BJ7" s="350"/>
      <c r="BK7" s="350"/>
      <c r="BL7" s="350"/>
      <c r="BM7" s="350"/>
      <c r="BN7" s="350"/>
      <c r="BO7" s="350"/>
      <c r="BP7" s="350"/>
      <c r="BQ7" s="350"/>
      <c r="BR7" s="350"/>
      <c r="BS7" s="351"/>
      <c r="BT7" s="350"/>
      <c r="BU7" s="350"/>
      <c r="BV7" s="350"/>
    </row>
    <row r="8" spans="1:74" ht="11.1" customHeight="1" x14ac:dyDescent="0.2">
      <c r="A8" s="13" t="s">
        <v>233</v>
      </c>
      <c r="B8" s="362" t="s">
        <v>53</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13.838779000000001</v>
      </c>
      <c r="AV8" s="341">
        <v>13.870431</v>
      </c>
      <c r="AW8" s="341">
        <v>13.894513783000001</v>
      </c>
      <c r="AX8" s="341">
        <v>13.835587521000001</v>
      </c>
      <c r="AY8" s="352">
        <v>13.75586</v>
      </c>
      <c r="AZ8" s="352">
        <v>13.71752</v>
      </c>
      <c r="BA8" s="352">
        <v>13.7156</v>
      </c>
      <c r="BB8" s="352">
        <v>13.68849</v>
      </c>
      <c r="BC8" s="352">
        <v>13.654730000000001</v>
      </c>
      <c r="BD8" s="352">
        <v>13.617599999999999</v>
      </c>
      <c r="BE8" s="352">
        <v>13.542</v>
      </c>
      <c r="BF8" s="352">
        <v>13.511509999999999</v>
      </c>
      <c r="BG8" s="352">
        <v>13.366339999999999</v>
      </c>
      <c r="BH8" s="352">
        <v>13.430300000000001</v>
      </c>
      <c r="BI8" s="352">
        <v>13.539199999999999</v>
      </c>
      <c r="BJ8" s="352">
        <v>13.51979</v>
      </c>
      <c r="BK8" s="352">
        <v>13.491020000000001</v>
      </c>
      <c r="BL8" s="352">
        <v>13.38134</v>
      </c>
      <c r="BM8" s="352">
        <v>13.40193</v>
      </c>
      <c r="BN8" s="352">
        <v>13.3652</v>
      </c>
      <c r="BO8" s="352">
        <v>13.312569999999999</v>
      </c>
      <c r="BP8" s="352">
        <v>13.265980000000001</v>
      </c>
      <c r="BQ8" s="352">
        <v>13.187900000000001</v>
      </c>
      <c r="BR8" s="352">
        <v>13.168469999999999</v>
      </c>
      <c r="BS8" s="352">
        <v>13.0366</v>
      </c>
      <c r="BT8" s="352">
        <v>13.088089999999999</v>
      </c>
      <c r="BU8" s="352">
        <v>13.15799</v>
      </c>
      <c r="BV8" s="352">
        <v>13.158390000000001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53"/>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260</v>
      </c>
      <c r="B11" s="362" t="s">
        <v>54</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102.04648387</v>
      </c>
      <c r="P11" s="343">
        <v>101.78489286</v>
      </c>
      <c r="Q11" s="343">
        <v>103.21383871</v>
      </c>
      <c r="R11" s="343">
        <v>102.29973333</v>
      </c>
      <c r="S11" s="343">
        <v>103.49554839</v>
      </c>
      <c r="T11" s="343">
        <v>103.1194</v>
      </c>
      <c r="U11" s="343">
        <v>103.33883871</v>
      </c>
      <c r="V11" s="343">
        <v>104.05980645</v>
      </c>
      <c r="W11" s="343">
        <v>104.18313333</v>
      </c>
      <c r="X11" s="343">
        <v>104.06154839</v>
      </c>
      <c r="Y11" s="343">
        <v>105.5497</v>
      </c>
      <c r="Z11" s="343">
        <v>105.54935484000001</v>
      </c>
      <c r="AA11" s="343">
        <v>103.43012903</v>
      </c>
      <c r="AB11" s="343">
        <v>105.90217241000001</v>
      </c>
      <c r="AC11" s="343">
        <v>102.59780644999999</v>
      </c>
      <c r="AD11" s="343">
        <v>101.6829</v>
      </c>
      <c r="AE11" s="343">
        <v>101.5013871</v>
      </c>
      <c r="AF11" s="343">
        <v>102.76996667</v>
      </c>
      <c r="AG11" s="343">
        <v>104.11870967999999</v>
      </c>
      <c r="AH11" s="343">
        <v>103.04990323</v>
      </c>
      <c r="AI11" s="343">
        <v>101.79993333</v>
      </c>
      <c r="AJ11" s="343">
        <v>102.88677419</v>
      </c>
      <c r="AK11" s="343">
        <v>102.99290000000001</v>
      </c>
      <c r="AL11" s="343">
        <v>105.57870968</v>
      </c>
      <c r="AM11" s="343">
        <v>104.3723871</v>
      </c>
      <c r="AN11" s="343">
        <v>104.96410714</v>
      </c>
      <c r="AO11" s="343">
        <v>107.44990323</v>
      </c>
      <c r="AP11" s="343">
        <v>107.0294</v>
      </c>
      <c r="AQ11" s="343">
        <v>106.63580645</v>
      </c>
      <c r="AR11" s="343">
        <v>107.54526667</v>
      </c>
      <c r="AS11" s="343">
        <v>108.20987097</v>
      </c>
      <c r="AT11" s="343">
        <v>108.75145161</v>
      </c>
      <c r="AU11" s="343">
        <v>108.2717</v>
      </c>
      <c r="AV11" s="343">
        <v>107.18722581</v>
      </c>
      <c r="AW11" s="343">
        <v>108.2839</v>
      </c>
      <c r="AX11" s="343">
        <v>109.4646</v>
      </c>
      <c r="AY11" s="354">
        <v>109.2191</v>
      </c>
      <c r="AZ11" s="354">
        <v>108.3783</v>
      </c>
      <c r="BA11" s="354">
        <v>108.7504</v>
      </c>
      <c r="BB11" s="354">
        <v>108.5877</v>
      </c>
      <c r="BC11" s="354">
        <v>108.51130000000001</v>
      </c>
      <c r="BD11" s="354">
        <v>108.39190000000001</v>
      </c>
      <c r="BE11" s="354">
        <v>108.7801</v>
      </c>
      <c r="BF11" s="354">
        <v>108.8109</v>
      </c>
      <c r="BG11" s="354">
        <v>108.80710000000001</v>
      </c>
      <c r="BH11" s="354">
        <v>108.8913</v>
      </c>
      <c r="BI11" s="354">
        <v>109.1353</v>
      </c>
      <c r="BJ11" s="354">
        <v>109.4847</v>
      </c>
      <c r="BK11" s="354">
        <v>109.3308</v>
      </c>
      <c r="BL11" s="354">
        <v>108.85169999999999</v>
      </c>
      <c r="BM11" s="354">
        <v>109.119</v>
      </c>
      <c r="BN11" s="354">
        <v>109.1314</v>
      </c>
      <c r="BO11" s="354">
        <v>109.19</v>
      </c>
      <c r="BP11" s="354">
        <v>109.2535</v>
      </c>
      <c r="BQ11" s="354">
        <v>109.48739999999999</v>
      </c>
      <c r="BR11" s="354">
        <v>109.6374</v>
      </c>
      <c r="BS11" s="354">
        <v>109.8672</v>
      </c>
      <c r="BT11" s="354">
        <v>110.27719999999999</v>
      </c>
      <c r="BU11" s="354">
        <v>110.7343</v>
      </c>
      <c r="BV11" s="354">
        <v>111.4635</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353"/>
      <c r="AZ13" s="353"/>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115</v>
      </c>
      <c r="B14" s="362" t="s">
        <v>480</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46.958624999999998</v>
      </c>
      <c r="AT14" s="343">
        <v>48.646165000000003</v>
      </c>
      <c r="AU14" s="343">
        <v>45.458542000000001</v>
      </c>
      <c r="AV14" s="343">
        <v>44.760317999999998</v>
      </c>
      <c r="AW14" s="343">
        <v>42.903666999999999</v>
      </c>
      <c r="AX14" s="343">
        <v>43.714818778000001</v>
      </c>
      <c r="AY14" s="354">
        <v>48.974269999999997</v>
      </c>
      <c r="AZ14" s="354">
        <v>42.865290000000002</v>
      </c>
      <c r="BA14" s="354">
        <v>45.865760000000002</v>
      </c>
      <c r="BB14" s="354">
        <v>39.658110000000001</v>
      </c>
      <c r="BC14" s="354">
        <v>42.041490000000003</v>
      </c>
      <c r="BD14" s="354">
        <v>41.168579999999999</v>
      </c>
      <c r="BE14" s="354">
        <v>41.928899999999999</v>
      </c>
      <c r="BF14" s="354">
        <v>45.271360000000001</v>
      </c>
      <c r="BG14" s="354">
        <v>40.826599999999999</v>
      </c>
      <c r="BH14" s="354">
        <v>42.1633</v>
      </c>
      <c r="BI14" s="354">
        <v>41.138370000000002</v>
      </c>
      <c r="BJ14" s="354">
        <v>40.397680000000001</v>
      </c>
      <c r="BK14" s="354">
        <v>44.730559999999997</v>
      </c>
      <c r="BL14" s="354">
        <v>39.772799999999997</v>
      </c>
      <c r="BM14" s="354">
        <v>43.620699999999999</v>
      </c>
      <c r="BN14" s="354">
        <v>38.30001</v>
      </c>
      <c r="BO14" s="354">
        <v>41.37547</v>
      </c>
      <c r="BP14" s="354">
        <v>40.900239999999997</v>
      </c>
      <c r="BQ14" s="354">
        <v>41.776539999999997</v>
      </c>
      <c r="BR14" s="354">
        <v>45.034910000000004</v>
      </c>
      <c r="BS14" s="354">
        <v>40.494329999999998</v>
      </c>
      <c r="BT14" s="354">
        <v>41.666110000000003</v>
      </c>
      <c r="BU14" s="354">
        <v>40.343319999999999</v>
      </c>
      <c r="BV14" s="354">
        <v>38.8369</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53"/>
      <c r="AZ15" s="35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53"/>
      <c r="AZ17" s="353"/>
      <c r="BA17" s="353"/>
      <c r="BB17" s="353"/>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247</v>
      </c>
      <c r="B19" s="362" t="s">
        <v>53</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21.007194999999999</v>
      </c>
      <c r="AS19" s="341">
        <v>20.984271</v>
      </c>
      <c r="AT19" s="341">
        <v>21.195426000000001</v>
      </c>
      <c r="AU19" s="341">
        <v>20.720068000000001</v>
      </c>
      <c r="AV19" s="341">
        <v>20.878129999999999</v>
      </c>
      <c r="AW19" s="341">
        <v>20.61101</v>
      </c>
      <c r="AX19" s="341">
        <v>20.486983983999998</v>
      </c>
      <c r="AY19" s="352">
        <v>20.215789999999998</v>
      </c>
      <c r="AZ19" s="352">
        <v>20.174050000000001</v>
      </c>
      <c r="BA19" s="352">
        <v>20.251200000000001</v>
      </c>
      <c r="BB19" s="352">
        <v>20.513020000000001</v>
      </c>
      <c r="BC19" s="352">
        <v>20.61994</v>
      </c>
      <c r="BD19" s="352">
        <v>20.954190000000001</v>
      </c>
      <c r="BE19" s="352">
        <v>20.89798</v>
      </c>
      <c r="BF19" s="352">
        <v>21.079799999999999</v>
      </c>
      <c r="BG19" s="352">
        <v>20.447030000000002</v>
      </c>
      <c r="BH19" s="352">
        <v>20.90597</v>
      </c>
      <c r="BI19" s="352">
        <v>20.66405</v>
      </c>
      <c r="BJ19" s="352">
        <v>20.56109</v>
      </c>
      <c r="BK19" s="352">
        <v>20.268429999999999</v>
      </c>
      <c r="BL19" s="352">
        <v>20.355810000000002</v>
      </c>
      <c r="BM19" s="352">
        <v>20.405339999999999</v>
      </c>
      <c r="BN19" s="352">
        <v>20.722719999999999</v>
      </c>
      <c r="BO19" s="352">
        <v>20.803280000000001</v>
      </c>
      <c r="BP19" s="352">
        <v>21.136679999999998</v>
      </c>
      <c r="BQ19" s="352">
        <v>20.885190000000001</v>
      </c>
      <c r="BR19" s="352">
        <v>21.0687</v>
      </c>
      <c r="BS19" s="352">
        <v>20.514399999999998</v>
      </c>
      <c r="BT19" s="352">
        <v>20.89791</v>
      </c>
      <c r="BU19" s="352">
        <v>20.6708</v>
      </c>
      <c r="BV19" s="352">
        <v>20.55179</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52"/>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272</v>
      </c>
      <c r="B22" s="362" t="s">
        <v>54</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107.18551613</v>
      </c>
      <c r="P22" s="343">
        <v>105.87621428999999</v>
      </c>
      <c r="Q22" s="343">
        <v>97.627516129</v>
      </c>
      <c r="R22" s="343">
        <v>80.943266667000003</v>
      </c>
      <c r="S22" s="343">
        <v>74.845903226000004</v>
      </c>
      <c r="T22" s="343">
        <v>78.971366666999998</v>
      </c>
      <c r="U22" s="343">
        <v>86.207322581</v>
      </c>
      <c r="V22" s="343">
        <v>86.409451613000002</v>
      </c>
      <c r="W22" s="343">
        <v>79.385666666999995</v>
      </c>
      <c r="X22" s="343">
        <v>78.918645161000001</v>
      </c>
      <c r="Y22" s="343">
        <v>94.372633332999996</v>
      </c>
      <c r="Z22" s="343">
        <v>102.50525806</v>
      </c>
      <c r="AA22" s="343">
        <v>120.40845835</v>
      </c>
      <c r="AB22" s="343">
        <v>102.52327565</v>
      </c>
      <c r="AC22" s="343">
        <v>90.450004777999993</v>
      </c>
      <c r="AD22" s="343">
        <v>80.131969902999998</v>
      </c>
      <c r="AE22" s="343">
        <v>75.591956902000007</v>
      </c>
      <c r="AF22" s="343">
        <v>81.080207103000006</v>
      </c>
      <c r="AG22" s="343">
        <v>88.602843387999997</v>
      </c>
      <c r="AH22" s="343">
        <v>87.942371030999993</v>
      </c>
      <c r="AI22" s="343">
        <v>80.619891698000004</v>
      </c>
      <c r="AJ22" s="343">
        <v>78.623886225000007</v>
      </c>
      <c r="AK22" s="343">
        <v>90.417965194999994</v>
      </c>
      <c r="AL22" s="343">
        <v>108.59126677</v>
      </c>
      <c r="AM22" s="343">
        <v>126.55269771</v>
      </c>
      <c r="AN22" s="343">
        <v>115.6046796</v>
      </c>
      <c r="AO22" s="343">
        <v>89.091261743999993</v>
      </c>
      <c r="AP22" s="343">
        <v>79.397391995000007</v>
      </c>
      <c r="AQ22" s="343">
        <v>74.543309101999995</v>
      </c>
      <c r="AR22" s="343">
        <v>80.625624661000003</v>
      </c>
      <c r="AS22" s="343">
        <v>87.784929903000005</v>
      </c>
      <c r="AT22" s="343">
        <v>85.295724968000002</v>
      </c>
      <c r="AU22" s="343">
        <v>80.849989331000003</v>
      </c>
      <c r="AV22" s="343">
        <v>78.724320581000001</v>
      </c>
      <c r="AW22" s="343">
        <v>91.171115099999994</v>
      </c>
      <c r="AX22" s="343">
        <v>109.02417010000001</v>
      </c>
      <c r="AY22" s="354">
        <v>115.95359999999999</v>
      </c>
      <c r="AZ22" s="354">
        <v>108.09</v>
      </c>
      <c r="BA22" s="354">
        <v>91.687470000000005</v>
      </c>
      <c r="BB22" s="354">
        <v>79.872010000000003</v>
      </c>
      <c r="BC22" s="354">
        <v>73.568259999999995</v>
      </c>
      <c r="BD22" s="354">
        <v>78.839579999999998</v>
      </c>
      <c r="BE22" s="354">
        <v>86.464079999999996</v>
      </c>
      <c r="BF22" s="354">
        <v>87.254980000000003</v>
      </c>
      <c r="BG22" s="354">
        <v>81.196550000000002</v>
      </c>
      <c r="BH22" s="354">
        <v>79.385850000000005</v>
      </c>
      <c r="BI22" s="354">
        <v>93.755700000000004</v>
      </c>
      <c r="BJ22" s="354">
        <v>108.8308</v>
      </c>
      <c r="BK22" s="354">
        <v>115.983</v>
      </c>
      <c r="BL22" s="354">
        <v>107.98</v>
      </c>
      <c r="BM22" s="354">
        <v>91.482399999999998</v>
      </c>
      <c r="BN22" s="354">
        <v>80.117900000000006</v>
      </c>
      <c r="BO22" s="354">
        <v>73.655330000000006</v>
      </c>
      <c r="BP22" s="354">
        <v>79.592510000000004</v>
      </c>
      <c r="BQ22" s="354">
        <v>87.634649999999993</v>
      </c>
      <c r="BR22" s="354">
        <v>89.218980000000002</v>
      </c>
      <c r="BS22" s="354">
        <v>82.456999999999994</v>
      </c>
      <c r="BT22" s="354">
        <v>80.579980000000006</v>
      </c>
      <c r="BU22" s="354">
        <v>93.489429999999999</v>
      </c>
      <c r="BV22" s="354">
        <v>109.3903</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52"/>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52"/>
      <c r="AZ24" s="352"/>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133</v>
      </c>
      <c r="B25" s="362" t="s">
        <v>480</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38.236127439999997</v>
      </c>
      <c r="AO25" s="343">
        <v>31.154850053000001</v>
      </c>
      <c r="AP25" s="343">
        <v>28.631193</v>
      </c>
      <c r="AQ25" s="343">
        <v>30.761274983</v>
      </c>
      <c r="AR25" s="343">
        <v>39.411925199999999</v>
      </c>
      <c r="AS25" s="343">
        <v>47.84158798</v>
      </c>
      <c r="AT25" s="343">
        <v>42.463765823999999</v>
      </c>
      <c r="AU25" s="343">
        <v>36.252963545</v>
      </c>
      <c r="AV25" s="343">
        <v>34.138626533</v>
      </c>
      <c r="AW25" s="343">
        <v>33.408744599999999</v>
      </c>
      <c r="AX25" s="343">
        <v>41.20426938</v>
      </c>
      <c r="AY25" s="354">
        <v>42.047159999999998</v>
      </c>
      <c r="AZ25" s="354">
        <v>33.56344</v>
      </c>
      <c r="BA25" s="354">
        <v>28.28942</v>
      </c>
      <c r="BB25" s="354">
        <v>24.872979999999998</v>
      </c>
      <c r="BC25" s="354">
        <v>27.645430000000001</v>
      </c>
      <c r="BD25" s="354">
        <v>34.086089999999999</v>
      </c>
      <c r="BE25" s="354">
        <v>41.625190000000003</v>
      </c>
      <c r="BF25" s="354">
        <v>42.909599999999998</v>
      </c>
      <c r="BG25" s="354">
        <v>34.98639</v>
      </c>
      <c r="BH25" s="354">
        <v>30.905480000000001</v>
      </c>
      <c r="BI25" s="354">
        <v>30.726389999999999</v>
      </c>
      <c r="BJ25" s="354">
        <v>38.79992</v>
      </c>
      <c r="BK25" s="354">
        <v>42.177680000000002</v>
      </c>
      <c r="BL25" s="354">
        <v>33.519280000000002</v>
      </c>
      <c r="BM25" s="354">
        <v>29.133489999999998</v>
      </c>
      <c r="BN25" s="354">
        <v>25.95919</v>
      </c>
      <c r="BO25" s="354">
        <v>28.478059999999999</v>
      </c>
      <c r="BP25" s="354">
        <v>34.468240000000002</v>
      </c>
      <c r="BQ25" s="354">
        <v>41.5413</v>
      </c>
      <c r="BR25" s="354">
        <v>42.812390000000001</v>
      </c>
      <c r="BS25" s="354">
        <v>34.507550000000002</v>
      </c>
      <c r="BT25" s="354">
        <v>30.05481</v>
      </c>
      <c r="BU25" s="354">
        <v>28.18243</v>
      </c>
      <c r="BV25" s="354">
        <v>34.937060000000002</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52"/>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313</v>
      </c>
      <c r="B28" s="362" t="s">
        <v>56</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12.085060629999999</v>
      </c>
      <c r="AN28" s="341">
        <v>11.84234667</v>
      </c>
      <c r="AO28" s="341">
        <v>10.28792477</v>
      </c>
      <c r="AP28" s="341">
        <v>10.18689657</v>
      </c>
      <c r="AQ28" s="341">
        <v>10.435563630000001</v>
      </c>
      <c r="AR28" s="341">
        <v>12.28392727</v>
      </c>
      <c r="AS28" s="341">
        <v>13.51856658</v>
      </c>
      <c r="AT28" s="341">
        <v>13.039154678999999</v>
      </c>
      <c r="AU28" s="341">
        <v>11.878619892</v>
      </c>
      <c r="AV28" s="341">
        <v>10.725008427000001</v>
      </c>
      <c r="AW28" s="341">
        <v>10.46781</v>
      </c>
      <c r="AX28" s="341">
        <v>11.273149999999999</v>
      </c>
      <c r="AY28" s="352">
        <v>11.68272</v>
      </c>
      <c r="AZ28" s="352">
        <v>11.59943</v>
      </c>
      <c r="BA28" s="352">
        <v>10.48648</v>
      </c>
      <c r="BB28" s="352">
        <v>10.27922</v>
      </c>
      <c r="BC28" s="352">
        <v>10.62373</v>
      </c>
      <c r="BD28" s="352">
        <v>12.372339999999999</v>
      </c>
      <c r="BE28" s="352">
        <v>13.63979</v>
      </c>
      <c r="BF28" s="352">
        <v>13.73446</v>
      </c>
      <c r="BG28" s="352">
        <v>12.273250000000001</v>
      </c>
      <c r="BH28" s="352">
        <v>10.867179999999999</v>
      </c>
      <c r="BI28" s="352">
        <v>10.826219999999999</v>
      </c>
      <c r="BJ28" s="352">
        <v>11.500920000000001</v>
      </c>
      <c r="BK28" s="352">
        <v>11.99065</v>
      </c>
      <c r="BL28" s="352">
        <v>11.93563</v>
      </c>
      <c r="BM28" s="352">
        <v>10.782870000000001</v>
      </c>
      <c r="BN28" s="352">
        <v>10.570819999999999</v>
      </c>
      <c r="BO28" s="352">
        <v>10.937760000000001</v>
      </c>
      <c r="BP28" s="352">
        <v>12.73705</v>
      </c>
      <c r="BQ28" s="352">
        <v>14.035550000000001</v>
      </c>
      <c r="BR28" s="352">
        <v>14.1342</v>
      </c>
      <c r="BS28" s="352">
        <v>12.63011</v>
      </c>
      <c r="BT28" s="352">
        <v>11.17761</v>
      </c>
      <c r="BU28" s="352">
        <v>10.91879</v>
      </c>
      <c r="BV28" s="352">
        <v>11.585889999999999</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52"/>
      <c r="AZ29" s="352"/>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57</v>
      </c>
      <c r="C31" s="341">
        <v>0.67651470965000005</v>
      </c>
      <c r="D31" s="341">
        <v>0.63706681837000001</v>
      </c>
      <c r="E31" s="341">
        <v>0.72539581176000001</v>
      </c>
      <c r="F31" s="341">
        <v>0.70987112272999997</v>
      </c>
      <c r="G31" s="341">
        <v>0.73522841405999995</v>
      </c>
      <c r="H31" s="341">
        <v>0.72022448509000003</v>
      </c>
      <c r="I31" s="341">
        <v>0.70213952273000002</v>
      </c>
      <c r="J31" s="341">
        <v>0.67486178482000003</v>
      </c>
      <c r="K31" s="341">
        <v>0.62801006758</v>
      </c>
      <c r="L31" s="341">
        <v>0.65687134850999995</v>
      </c>
      <c r="M31" s="341">
        <v>0.67503311901999996</v>
      </c>
      <c r="N31" s="341">
        <v>0.67147430418999998</v>
      </c>
      <c r="O31" s="341">
        <v>0.68019837389000004</v>
      </c>
      <c r="P31" s="341">
        <v>0.64558320142000003</v>
      </c>
      <c r="Q31" s="341">
        <v>0.72283810891</v>
      </c>
      <c r="R31" s="341">
        <v>0.69837925482999996</v>
      </c>
      <c r="S31" s="341">
        <v>0.73915989318999997</v>
      </c>
      <c r="T31" s="341">
        <v>0.69079301645000002</v>
      </c>
      <c r="U31" s="341">
        <v>0.70066507189000005</v>
      </c>
      <c r="V31" s="341">
        <v>0.70761924920999997</v>
      </c>
      <c r="W31" s="341">
        <v>0.65861266921999995</v>
      </c>
      <c r="X31" s="341">
        <v>0.68765152558999998</v>
      </c>
      <c r="Y31" s="341">
        <v>0.66501791492999995</v>
      </c>
      <c r="Z31" s="341">
        <v>0.69526593678000004</v>
      </c>
      <c r="AA31" s="341">
        <v>0.66674004616000004</v>
      </c>
      <c r="AB31" s="341">
        <v>0.69561799638999999</v>
      </c>
      <c r="AC31" s="341">
        <v>0.75507662427</v>
      </c>
      <c r="AD31" s="341">
        <v>0.74872047080000004</v>
      </c>
      <c r="AE31" s="341">
        <v>0.77337426521999997</v>
      </c>
      <c r="AF31" s="341">
        <v>0.75988618791999996</v>
      </c>
      <c r="AG31" s="341">
        <v>0.74558117763999998</v>
      </c>
      <c r="AH31" s="341">
        <v>0.73531621855999996</v>
      </c>
      <c r="AI31" s="341">
        <v>0.68350922293000005</v>
      </c>
      <c r="AJ31" s="341">
        <v>0.72164809711</v>
      </c>
      <c r="AK31" s="341">
        <v>0.69893460492000004</v>
      </c>
      <c r="AL31" s="341">
        <v>0.71106351827000003</v>
      </c>
      <c r="AM31" s="341">
        <v>0.71387618494000005</v>
      </c>
      <c r="AN31" s="341">
        <v>0.66743736377999996</v>
      </c>
      <c r="AO31" s="341">
        <v>0.78166244167999999</v>
      </c>
      <c r="AP31" s="341">
        <v>0.76494007429999999</v>
      </c>
      <c r="AQ31" s="341">
        <v>0.75971473184000005</v>
      </c>
      <c r="AR31" s="341">
        <v>0.7526100107</v>
      </c>
      <c r="AS31" s="341">
        <v>0.75713680048999998</v>
      </c>
      <c r="AT31" s="341">
        <v>0.73096948435999998</v>
      </c>
      <c r="AU31" s="341">
        <v>0.68072268384000001</v>
      </c>
      <c r="AV31" s="341">
        <v>0.73506346701000003</v>
      </c>
      <c r="AW31" s="341">
        <v>0.70551192386999995</v>
      </c>
      <c r="AX31" s="341">
        <v>0.74884126116000005</v>
      </c>
      <c r="AY31" s="352">
        <v>0.74370139999999996</v>
      </c>
      <c r="AZ31" s="352">
        <v>0.69715450000000001</v>
      </c>
      <c r="BA31" s="352">
        <v>0.81826200000000004</v>
      </c>
      <c r="BB31" s="352">
        <v>0.80853549999999996</v>
      </c>
      <c r="BC31" s="352">
        <v>0.82608669999999995</v>
      </c>
      <c r="BD31" s="352">
        <v>0.82858270000000001</v>
      </c>
      <c r="BE31" s="352">
        <v>0.83807699999999996</v>
      </c>
      <c r="BF31" s="352">
        <v>0.79879350000000005</v>
      </c>
      <c r="BG31" s="352">
        <v>0.74387289999999995</v>
      </c>
      <c r="BH31" s="352">
        <v>0.78764610000000002</v>
      </c>
      <c r="BI31" s="352">
        <v>0.76015390000000005</v>
      </c>
      <c r="BJ31" s="352">
        <v>0.78291230000000001</v>
      </c>
      <c r="BK31" s="352">
        <v>0.79212910000000003</v>
      </c>
      <c r="BL31" s="352">
        <v>0.74639259999999996</v>
      </c>
      <c r="BM31" s="352">
        <v>0.86849549999999998</v>
      </c>
      <c r="BN31" s="352">
        <v>0.85883160000000003</v>
      </c>
      <c r="BO31" s="352">
        <v>0.87589660000000003</v>
      </c>
      <c r="BP31" s="352">
        <v>0.87493719999999997</v>
      </c>
      <c r="BQ31" s="352">
        <v>0.88577910000000004</v>
      </c>
      <c r="BR31" s="352">
        <v>0.83656529999999996</v>
      </c>
      <c r="BS31" s="352">
        <v>0.78669730000000004</v>
      </c>
      <c r="BT31" s="352">
        <v>0.82475410000000005</v>
      </c>
      <c r="BU31" s="352">
        <v>0.79104160000000001</v>
      </c>
      <c r="BV31" s="352">
        <v>0.80856340000000004</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52"/>
      <c r="AZ32" s="352"/>
      <c r="BA32" s="352"/>
      <c r="BB32" s="352"/>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316</v>
      </c>
      <c r="B34" s="365" t="s">
        <v>57</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8.5266223730000004</v>
      </c>
      <c r="P34" s="341">
        <v>7.6490471619999996</v>
      </c>
      <c r="Q34" s="341">
        <v>8.1881060649999995</v>
      </c>
      <c r="R34" s="341">
        <v>7.2099575209999998</v>
      </c>
      <c r="S34" s="341">
        <v>7.3705316310000004</v>
      </c>
      <c r="T34" s="341">
        <v>7.549290407</v>
      </c>
      <c r="U34" s="341">
        <v>8.1221448029999994</v>
      </c>
      <c r="V34" s="341">
        <v>8.264152996</v>
      </c>
      <c r="W34" s="341">
        <v>7.46836184</v>
      </c>
      <c r="X34" s="341">
        <v>7.5836522950000003</v>
      </c>
      <c r="Y34" s="341">
        <v>7.887039304</v>
      </c>
      <c r="Z34" s="341">
        <v>8.4008346449999998</v>
      </c>
      <c r="AA34" s="341">
        <v>9.0983937630000007</v>
      </c>
      <c r="AB34" s="341">
        <v>7.780737727</v>
      </c>
      <c r="AC34" s="341">
        <v>7.7866751340000002</v>
      </c>
      <c r="AD34" s="341">
        <v>7.2172206259999996</v>
      </c>
      <c r="AE34" s="341">
        <v>7.5566378619999997</v>
      </c>
      <c r="AF34" s="341">
        <v>7.6852193939999998</v>
      </c>
      <c r="AG34" s="341">
        <v>8.2609447580000008</v>
      </c>
      <c r="AH34" s="341">
        <v>8.2536386860000004</v>
      </c>
      <c r="AI34" s="341">
        <v>7.4373837050000002</v>
      </c>
      <c r="AJ34" s="341">
        <v>7.6077517019999998</v>
      </c>
      <c r="AK34" s="341">
        <v>7.6419143309999997</v>
      </c>
      <c r="AL34" s="341">
        <v>8.7308010869999997</v>
      </c>
      <c r="AM34" s="341">
        <v>9.5291602740000005</v>
      </c>
      <c r="AN34" s="341">
        <v>8.0832250699999992</v>
      </c>
      <c r="AO34" s="341">
        <v>7.840862241</v>
      </c>
      <c r="AP34" s="341">
        <v>7.2903978089999999</v>
      </c>
      <c r="AQ34" s="341">
        <v>7.4203220419999996</v>
      </c>
      <c r="AR34" s="341">
        <v>7.7422090060000004</v>
      </c>
      <c r="AS34" s="341">
        <v>8.3542351559999997</v>
      </c>
      <c r="AT34" s="341">
        <v>8.1551756809999993</v>
      </c>
      <c r="AU34" s="341">
        <v>7.553471204</v>
      </c>
      <c r="AV34" s="341">
        <v>7.5347460000000002</v>
      </c>
      <c r="AW34" s="341">
        <v>7.7566670000000002</v>
      </c>
      <c r="AX34" s="341">
        <v>8.7980660000000004</v>
      </c>
      <c r="AY34" s="352">
        <v>8.9935200000000002</v>
      </c>
      <c r="AZ34" s="352">
        <v>7.7965650000000002</v>
      </c>
      <c r="BA34" s="352">
        <v>7.9461940000000002</v>
      </c>
      <c r="BB34" s="352">
        <v>7.3025520000000004</v>
      </c>
      <c r="BC34" s="352">
        <v>7.4475509999999998</v>
      </c>
      <c r="BD34" s="352">
        <v>7.6391489999999997</v>
      </c>
      <c r="BE34" s="352">
        <v>8.2323319999999995</v>
      </c>
      <c r="BF34" s="352">
        <v>8.275601</v>
      </c>
      <c r="BG34" s="352">
        <v>7.526484</v>
      </c>
      <c r="BH34" s="352">
        <v>7.6270009999999999</v>
      </c>
      <c r="BI34" s="352">
        <v>7.8403510000000001</v>
      </c>
      <c r="BJ34" s="352">
        <v>8.7448440000000005</v>
      </c>
      <c r="BK34" s="352">
        <v>9.0197929999999999</v>
      </c>
      <c r="BL34" s="352">
        <v>7.8489789999999999</v>
      </c>
      <c r="BM34" s="352">
        <v>8.0085230000000003</v>
      </c>
      <c r="BN34" s="352">
        <v>7.3611740000000001</v>
      </c>
      <c r="BO34" s="352">
        <v>7.5232340000000004</v>
      </c>
      <c r="BP34" s="352">
        <v>7.7295379999999998</v>
      </c>
      <c r="BQ34" s="352">
        <v>8.3057960000000008</v>
      </c>
      <c r="BR34" s="352">
        <v>8.3587209999999992</v>
      </c>
      <c r="BS34" s="352">
        <v>7.5942480000000003</v>
      </c>
      <c r="BT34" s="352">
        <v>7.6712220000000002</v>
      </c>
      <c r="BU34" s="352">
        <v>7.820786</v>
      </c>
      <c r="BV34" s="352">
        <v>8.7138340000000003</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57"/>
      <c r="AZ35" s="357"/>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57"/>
      <c r="AZ36" s="357"/>
      <c r="BA36" s="35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53"/>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53"/>
      <c r="AZ38" s="353"/>
      <c r="BA38" s="353"/>
      <c r="BB38" s="353"/>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254</v>
      </c>
      <c r="B39" s="365" t="s">
        <v>61</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352">
        <v>57</v>
      </c>
      <c r="AZ39" s="352">
        <v>55</v>
      </c>
      <c r="BA39" s="352">
        <v>53</v>
      </c>
      <c r="BB39" s="352">
        <v>52</v>
      </c>
      <c r="BC39" s="352">
        <v>53</v>
      </c>
      <c r="BD39" s="352">
        <v>53</v>
      </c>
      <c r="BE39" s="352">
        <v>53</v>
      </c>
      <c r="BF39" s="352">
        <v>52</v>
      </c>
      <c r="BG39" s="352">
        <v>51</v>
      </c>
      <c r="BH39" s="352">
        <v>50</v>
      </c>
      <c r="BI39" s="352">
        <v>49</v>
      </c>
      <c r="BJ39" s="352">
        <v>49</v>
      </c>
      <c r="BK39" s="352">
        <v>49</v>
      </c>
      <c r="BL39" s="352">
        <v>49</v>
      </c>
      <c r="BM39" s="352">
        <v>49</v>
      </c>
      <c r="BN39" s="352">
        <v>50</v>
      </c>
      <c r="BO39" s="352">
        <v>51</v>
      </c>
      <c r="BP39" s="352">
        <v>51</v>
      </c>
      <c r="BQ39" s="352">
        <v>51</v>
      </c>
      <c r="BR39" s="352">
        <v>51</v>
      </c>
      <c r="BS39" s="352">
        <v>50</v>
      </c>
      <c r="BT39" s="352">
        <v>51</v>
      </c>
      <c r="BU39" s="352">
        <v>51</v>
      </c>
      <c r="BV39" s="352">
        <v>51</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53"/>
      <c r="AZ40" s="353"/>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57"/>
      <c r="AZ41" s="357"/>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70</v>
      </c>
      <c r="B42" s="365" t="s">
        <v>62</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352">
        <v>3.8188930000000001</v>
      </c>
      <c r="AZ42" s="352">
        <v>3.464693</v>
      </c>
      <c r="BA42" s="352">
        <v>2.8648449999999999</v>
      </c>
      <c r="BB42" s="352">
        <v>2.6637909999999998</v>
      </c>
      <c r="BC42" s="352">
        <v>2.6984240000000002</v>
      </c>
      <c r="BD42" s="352">
        <v>2.8948510000000001</v>
      </c>
      <c r="BE42" s="352">
        <v>3.2136450000000001</v>
      </c>
      <c r="BF42" s="352">
        <v>3.4821010000000001</v>
      </c>
      <c r="BG42" s="352">
        <v>3.5739969999999999</v>
      </c>
      <c r="BH42" s="352">
        <v>3.802883</v>
      </c>
      <c r="BI42" s="352">
        <v>4.2005429999999997</v>
      </c>
      <c r="BJ42" s="352">
        <v>4.8331330000000001</v>
      </c>
      <c r="BK42" s="352">
        <v>5.0721970000000001</v>
      </c>
      <c r="BL42" s="352">
        <v>4.7559310000000004</v>
      </c>
      <c r="BM42" s="352">
        <v>4.5008509999999999</v>
      </c>
      <c r="BN42" s="352">
        <v>4.2048829999999997</v>
      </c>
      <c r="BO42" s="352">
        <v>4.3288719999999996</v>
      </c>
      <c r="BP42" s="352">
        <v>4.352887</v>
      </c>
      <c r="BQ42" s="352">
        <v>4.3713959999999998</v>
      </c>
      <c r="BR42" s="352">
        <v>4.4661559999999998</v>
      </c>
      <c r="BS42" s="352">
        <v>4.4602709999999997</v>
      </c>
      <c r="BT42" s="352">
        <v>4.5270130000000002</v>
      </c>
      <c r="BU42" s="352">
        <v>4.7053969999999996</v>
      </c>
      <c r="BV42" s="352">
        <v>5.2960880000000001</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56"/>
      <c r="AZ43" s="356"/>
      <c r="BA43" s="356"/>
      <c r="BB43" s="356"/>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56"/>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255</v>
      </c>
      <c r="B45" s="365" t="s">
        <v>62</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2.4072413742999998</v>
      </c>
      <c r="AN45" s="341">
        <v>2.4220836954</v>
      </c>
      <c r="AO45" s="341">
        <v>2.4481212279000002</v>
      </c>
      <c r="AP45" s="341">
        <v>2.4748776673999999</v>
      </c>
      <c r="AQ45" s="341">
        <v>2.4975022703</v>
      </c>
      <c r="AR45" s="341">
        <v>2.4556935038000001</v>
      </c>
      <c r="AS45" s="341">
        <v>2.4038538293</v>
      </c>
      <c r="AT45" s="341">
        <v>2.4052350316000002</v>
      </c>
      <c r="AU45" s="341">
        <v>2.4046953440999999</v>
      </c>
      <c r="AV45" s="341">
        <v>2.3785385898000002</v>
      </c>
      <c r="AW45" s="341">
        <v>2.3778250000000001</v>
      </c>
      <c r="AX45" s="341">
        <v>2.4015740000000001</v>
      </c>
      <c r="AY45" s="352">
        <v>2.4074909999999998</v>
      </c>
      <c r="AZ45" s="352">
        <v>2.3956919999999999</v>
      </c>
      <c r="BA45" s="352">
        <v>2.3917579999999998</v>
      </c>
      <c r="BB45" s="352">
        <v>2.3944450000000002</v>
      </c>
      <c r="BC45" s="352">
        <v>2.3954240000000002</v>
      </c>
      <c r="BD45" s="352">
        <v>2.3803010000000002</v>
      </c>
      <c r="BE45" s="352">
        <v>2.3815680000000001</v>
      </c>
      <c r="BF45" s="352">
        <v>2.3869379999999998</v>
      </c>
      <c r="BG45" s="352">
        <v>2.379032</v>
      </c>
      <c r="BH45" s="352">
        <v>2.3605640000000001</v>
      </c>
      <c r="BI45" s="352">
        <v>2.3624879999999999</v>
      </c>
      <c r="BJ45" s="352">
        <v>2.3831869999999999</v>
      </c>
      <c r="BK45" s="352">
        <v>2.3912390000000001</v>
      </c>
      <c r="BL45" s="352">
        <v>2.3826339999999999</v>
      </c>
      <c r="BM45" s="352">
        <v>2.3827240000000001</v>
      </c>
      <c r="BN45" s="352">
        <v>2.388916</v>
      </c>
      <c r="BO45" s="352">
        <v>2.392328</v>
      </c>
      <c r="BP45" s="352">
        <v>2.3784019999999999</v>
      </c>
      <c r="BQ45" s="352">
        <v>2.3800210000000002</v>
      </c>
      <c r="BR45" s="352">
        <v>2.385303</v>
      </c>
      <c r="BS45" s="352">
        <v>2.3772790000000001</v>
      </c>
      <c r="BT45" s="352">
        <v>2.3577880000000002</v>
      </c>
      <c r="BU45" s="352">
        <v>2.3575879999999998</v>
      </c>
      <c r="BV45" s="352">
        <v>2.375785</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53"/>
      <c r="AZ46" s="353"/>
      <c r="BA46" s="353"/>
      <c r="BB46" s="353"/>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53"/>
      <c r="AZ47" s="353"/>
      <c r="BA47" s="353"/>
      <c r="BB47" s="353"/>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53"/>
      <c r="AZ48" s="353"/>
      <c r="BA48" s="353"/>
      <c r="BB48" s="353"/>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278</v>
      </c>
      <c r="B50" s="367" t="s">
        <v>810</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23895.886328000001</v>
      </c>
      <c r="AT50" s="347">
        <v>23941.083084000002</v>
      </c>
      <c r="AU50" s="347">
        <v>23975.924794999999</v>
      </c>
      <c r="AV50" s="347">
        <v>23978.622512999998</v>
      </c>
      <c r="AW50" s="347">
        <v>24009.095847000001</v>
      </c>
      <c r="AX50" s="347">
        <v>24045.555847</v>
      </c>
      <c r="AY50" s="358">
        <v>24094.47</v>
      </c>
      <c r="AZ50" s="358">
        <v>24138.05</v>
      </c>
      <c r="BA50" s="358">
        <v>24182.77</v>
      </c>
      <c r="BB50" s="358">
        <v>24228.26</v>
      </c>
      <c r="BC50" s="358">
        <v>24275.52</v>
      </c>
      <c r="BD50" s="358">
        <v>24324.2</v>
      </c>
      <c r="BE50" s="358">
        <v>24378.3</v>
      </c>
      <c r="BF50" s="358">
        <v>24426.79</v>
      </c>
      <c r="BG50" s="358">
        <v>24473.66</v>
      </c>
      <c r="BH50" s="358">
        <v>24522.25</v>
      </c>
      <c r="BI50" s="358">
        <v>24563.43</v>
      </c>
      <c r="BJ50" s="358">
        <v>24600.53</v>
      </c>
      <c r="BK50" s="358">
        <v>24627.55</v>
      </c>
      <c r="BL50" s="358">
        <v>24660.97</v>
      </c>
      <c r="BM50" s="358">
        <v>24694.81</v>
      </c>
      <c r="BN50" s="358">
        <v>24731.83</v>
      </c>
      <c r="BO50" s="358">
        <v>24764.41</v>
      </c>
      <c r="BP50" s="358">
        <v>24795.32</v>
      </c>
      <c r="BQ50" s="358">
        <v>24822.05</v>
      </c>
      <c r="BR50" s="358">
        <v>24851.53</v>
      </c>
      <c r="BS50" s="358">
        <v>24881.23</v>
      </c>
      <c r="BT50" s="358">
        <v>24911.58</v>
      </c>
      <c r="BU50" s="358">
        <v>24941.41</v>
      </c>
      <c r="BV50" s="358">
        <v>24971.15</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1.7774350300999999</v>
      </c>
      <c r="AT51" s="343">
        <v>1.9699371971999999</v>
      </c>
      <c r="AU51" s="343">
        <v>2.1183351250000002</v>
      </c>
      <c r="AV51" s="343">
        <v>1.6623060445</v>
      </c>
      <c r="AW51" s="343">
        <v>1.791504014</v>
      </c>
      <c r="AX51" s="343">
        <v>1.9460836891</v>
      </c>
      <c r="AY51" s="354">
        <v>2.3197549999999998</v>
      </c>
      <c r="AZ51" s="354">
        <v>2.5048309999999998</v>
      </c>
      <c r="BA51" s="354">
        <v>2.6947299999999998</v>
      </c>
      <c r="BB51" s="354">
        <v>1.9236930000000001</v>
      </c>
      <c r="BC51" s="354">
        <v>2.1225260000000001</v>
      </c>
      <c r="BD51" s="354">
        <v>2.3272940000000002</v>
      </c>
      <c r="BE51" s="354">
        <v>2.018831</v>
      </c>
      <c r="BF51" s="354">
        <v>2.028743</v>
      </c>
      <c r="BG51" s="354">
        <v>2.075996</v>
      </c>
      <c r="BH51" s="354">
        <v>2.2671209999999999</v>
      </c>
      <c r="BI51" s="354">
        <v>2.3088660000000001</v>
      </c>
      <c r="BJ51" s="354">
        <v>2.3080259999999999</v>
      </c>
      <c r="BK51" s="354">
        <v>2.2124549999999998</v>
      </c>
      <c r="BL51" s="354">
        <v>2.1663779999999999</v>
      </c>
      <c r="BM51" s="354">
        <v>2.117372</v>
      </c>
      <c r="BN51" s="354">
        <v>2.078436</v>
      </c>
      <c r="BO51" s="354">
        <v>2.013903</v>
      </c>
      <c r="BP51" s="354">
        <v>1.93686</v>
      </c>
      <c r="BQ51" s="354">
        <v>1.820252</v>
      </c>
      <c r="BR51" s="354">
        <v>1.738829</v>
      </c>
      <c r="BS51" s="354">
        <v>1.665314</v>
      </c>
      <c r="BT51" s="354">
        <v>1.587663</v>
      </c>
      <c r="BU51" s="354">
        <v>1.5387850000000001</v>
      </c>
      <c r="BV51" s="354">
        <v>1.506556</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53"/>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280</v>
      </c>
      <c r="B54" s="367" t="s">
        <v>754</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128.79446394999999</v>
      </c>
      <c r="AT54" s="343">
        <v>129.13860563</v>
      </c>
      <c r="AU54" s="343">
        <v>129.53069314000001</v>
      </c>
      <c r="AV54" s="343">
        <v>130.09958757999999</v>
      </c>
      <c r="AW54" s="343">
        <v>130.49092091</v>
      </c>
      <c r="AX54" s="343">
        <v>130.83355424000001</v>
      </c>
      <c r="AY54" s="354">
        <v>131.07329999999999</v>
      </c>
      <c r="AZ54" s="354">
        <v>131.35919999999999</v>
      </c>
      <c r="BA54" s="354">
        <v>131.6371</v>
      </c>
      <c r="BB54" s="354">
        <v>131.9049</v>
      </c>
      <c r="BC54" s="354">
        <v>132.16829999999999</v>
      </c>
      <c r="BD54" s="354">
        <v>132.42509999999999</v>
      </c>
      <c r="BE54" s="354">
        <v>132.65360000000001</v>
      </c>
      <c r="BF54" s="354">
        <v>132.91370000000001</v>
      </c>
      <c r="BG54" s="354">
        <v>133.18360000000001</v>
      </c>
      <c r="BH54" s="354">
        <v>133.49950000000001</v>
      </c>
      <c r="BI54" s="354">
        <v>133.7619</v>
      </c>
      <c r="BJ54" s="354">
        <v>134.0069</v>
      </c>
      <c r="BK54" s="354">
        <v>134.19649999999999</v>
      </c>
      <c r="BL54" s="354">
        <v>134.43539999999999</v>
      </c>
      <c r="BM54" s="354">
        <v>134.68559999999999</v>
      </c>
      <c r="BN54" s="354">
        <v>134.97370000000001</v>
      </c>
      <c r="BO54" s="354">
        <v>135.22630000000001</v>
      </c>
      <c r="BP54" s="354">
        <v>135.4701</v>
      </c>
      <c r="BQ54" s="354">
        <v>135.67590000000001</v>
      </c>
      <c r="BR54" s="354">
        <v>135.92410000000001</v>
      </c>
      <c r="BS54" s="354">
        <v>136.18549999999999</v>
      </c>
      <c r="BT54" s="354">
        <v>136.47499999999999</v>
      </c>
      <c r="BU54" s="354">
        <v>136.7517</v>
      </c>
      <c r="BV54" s="354">
        <v>137.03039999999999</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2.4495596794000001</v>
      </c>
      <c r="AT55" s="343">
        <v>2.7233071904999999</v>
      </c>
      <c r="AU55" s="343">
        <v>3.0351932093</v>
      </c>
      <c r="AV55" s="343">
        <v>2.8666663315999998</v>
      </c>
      <c r="AW55" s="343">
        <v>3.1760843411000002</v>
      </c>
      <c r="AX55" s="343">
        <v>3.4469964125999999</v>
      </c>
      <c r="AY55" s="354">
        <v>2.7243979999999999</v>
      </c>
      <c r="AZ55" s="354">
        <v>2.9484720000000002</v>
      </c>
      <c r="BA55" s="354">
        <v>3.166258</v>
      </c>
      <c r="BB55" s="354">
        <v>2.837008</v>
      </c>
      <c r="BC55" s="354">
        <v>3.0423200000000001</v>
      </c>
      <c r="BD55" s="354">
        <v>3.2425459999999999</v>
      </c>
      <c r="BE55" s="354">
        <v>2.9963690000000001</v>
      </c>
      <c r="BF55" s="354">
        <v>2.923305</v>
      </c>
      <c r="BG55" s="354">
        <v>2.820125</v>
      </c>
      <c r="BH55" s="354">
        <v>2.6133139999999999</v>
      </c>
      <c r="BI55" s="354">
        <v>2.5066449999999998</v>
      </c>
      <c r="BJ55" s="354">
        <v>2.4254820000000001</v>
      </c>
      <c r="BK55" s="354">
        <v>2.382835</v>
      </c>
      <c r="BL55" s="354">
        <v>2.3418860000000001</v>
      </c>
      <c r="BM55" s="354">
        <v>2.3158820000000002</v>
      </c>
      <c r="BN55" s="354">
        <v>2.3265159999999998</v>
      </c>
      <c r="BO55" s="354">
        <v>2.3137590000000001</v>
      </c>
      <c r="BP55" s="354">
        <v>2.299455</v>
      </c>
      <c r="BQ55" s="354">
        <v>2.278289</v>
      </c>
      <c r="BR55" s="354">
        <v>2.2649029999999999</v>
      </c>
      <c r="BS55" s="354">
        <v>2.2539560000000001</v>
      </c>
      <c r="BT55" s="354">
        <v>2.2288809999999999</v>
      </c>
      <c r="BU55" s="354">
        <v>2.2351990000000002</v>
      </c>
      <c r="BV55" s="354">
        <v>2.2562350000000002</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57"/>
      <c r="AZ57" s="357"/>
      <c r="BA57" s="357"/>
      <c r="BB57" s="357"/>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282</v>
      </c>
      <c r="B58" s="367" t="s">
        <v>810</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18168.599999999999</v>
      </c>
      <c r="AQ58" s="347">
        <v>18041.7</v>
      </c>
      <c r="AR58" s="347">
        <v>18036.2</v>
      </c>
      <c r="AS58" s="347">
        <v>18084.5</v>
      </c>
      <c r="AT58" s="347">
        <v>18105.099999999999</v>
      </c>
      <c r="AU58" s="347">
        <v>18116.099999999999</v>
      </c>
      <c r="AV58" s="347">
        <v>18075.607407</v>
      </c>
      <c r="AW58" s="347">
        <v>18114.268519000001</v>
      </c>
      <c r="AX58" s="347">
        <v>18184.014073999999</v>
      </c>
      <c r="AY58" s="358">
        <v>18348.53</v>
      </c>
      <c r="AZ58" s="358">
        <v>18432.68</v>
      </c>
      <c r="BA58" s="358">
        <v>18500.150000000001</v>
      </c>
      <c r="BB58" s="358">
        <v>18529.830000000002</v>
      </c>
      <c r="BC58" s="358">
        <v>18579.77</v>
      </c>
      <c r="BD58" s="358">
        <v>18628.86</v>
      </c>
      <c r="BE58" s="358">
        <v>18674.91</v>
      </c>
      <c r="BF58" s="358">
        <v>18723.939999999999</v>
      </c>
      <c r="BG58" s="358">
        <v>18773.75</v>
      </c>
      <c r="BH58" s="358">
        <v>18828.09</v>
      </c>
      <c r="BI58" s="358">
        <v>18876.669999999998</v>
      </c>
      <c r="BJ58" s="358">
        <v>18923.23</v>
      </c>
      <c r="BK58" s="358">
        <v>18964.75</v>
      </c>
      <c r="BL58" s="358">
        <v>19009.53</v>
      </c>
      <c r="BM58" s="358">
        <v>19054.55</v>
      </c>
      <c r="BN58" s="358">
        <v>19102.64</v>
      </c>
      <c r="BO58" s="358">
        <v>19146.009999999998</v>
      </c>
      <c r="BP58" s="358">
        <v>19187.490000000002</v>
      </c>
      <c r="BQ58" s="358">
        <v>19227.22</v>
      </c>
      <c r="BR58" s="358">
        <v>19264.810000000001</v>
      </c>
      <c r="BS58" s="358">
        <v>19300.39</v>
      </c>
      <c r="BT58" s="358">
        <v>19325.849999999999</v>
      </c>
      <c r="BU58" s="358">
        <v>19363.52</v>
      </c>
      <c r="BV58" s="358">
        <v>19405.28</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3.0047736215</v>
      </c>
      <c r="AQ59" s="343">
        <v>1.8539741324000001</v>
      </c>
      <c r="AR59" s="343">
        <v>1.6060976503</v>
      </c>
      <c r="AS59" s="343">
        <v>1.9235538122</v>
      </c>
      <c r="AT59" s="343">
        <v>1.9839012218000001</v>
      </c>
      <c r="AU59" s="343">
        <v>1.9482383131000001</v>
      </c>
      <c r="AV59" s="343">
        <v>1.4884894157999999</v>
      </c>
      <c r="AW59" s="343">
        <v>1.4725372717</v>
      </c>
      <c r="AX59" s="343">
        <v>1.7691730649999999</v>
      </c>
      <c r="AY59" s="354">
        <v>2.5641989999999999</v>
      </c>
      <c r="AZ59" s="354">
        <v>2.9154960000000001</v>
      </c>
      <c r="BA59" s="354">
        <v>2.6127210000000001</v>
      </c>
      <c r="BB59" s="354">
        <v>1.988237</v>
      </c>
      <c r="BC59" s="354">
        <v>2.982389</v>
      </c>
      <c r="BD59" s="354">
        <v>3.285955</v>
      </c>
      <c r="BE59" s="354">
        <v>3.2647460000000001</v>
      </c>
      <c r="BF59" s="354">
        <v>3.4180280000000001</v>
      </c>
      <c r="BG59" s="354">
        <v>3.6301939999999999</v>
      </c>
      <c r="BH59" s="354">
        <v>4.1629990000000001</v>
      </c>
      <c r="BI59" s="354">
        <v>4.2088650000000003</v>
      </c>
      <c r="BJ59" s="354">
        <v>4.0652049999999997</v>
      </c>
      <c r="BK59" s="354">
        <v>3.3584339999999999</v>
      </c>
      <c r="BL59" s="354">
        <v>3.1294960000000001</v>
      </c>
      <c r="BM59" s="354">
        <v>2.9967139999999999</v>
      </c>
      <c r="BN59" s="354">
        <v>3.0912769999999998</v>
      </c>
      <c r="BO59" s="354">
        <v>3.0475949999999998</v>
      </c>
      <c r="BP59" s="354">
        <v>2.9987080000000002</v>
      </c>
      <c r="BQ59" s="354">
        <v>2.957497</v>
      </c>
      <c r="BR59" s="354">
        <v>2.888655</v>
      </c>
      <c r="BS59" s="354">
        <v>2.805193</v>
      </c>
      <c r="BT59" s="354">
        <v>2.6436579999999998</v>
      </c>
      <c r="BU59" s="354">
        <v>2.5790700000000002</v>
      </c>
      <c r="BV59" s="354">
        <v>2.5473819999999998</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53"/>
      <c r="AZ60" s="353"/>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53"/>
      <c r="AZ61" s="353"/>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283</v>
      </c>
      <c r="B62" s="367" t="s">
        <v>754</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97.249300000000005</v>
      </c>
      <c r="AR62" s="343">
        <v>97.536299999999997</v>
      </c>
      <c r="AS62" s="343">
        <v>97.713499999999996</v>
      </c>
      <c r="AT62" s="343">
        <v>97.790400000000005</v>
      </c>
      <c r="AU62" s="343">
        <v>97.770799999999994</v>
      </c>
      <c r="AV62" s="343">
        <v>97.666746666999998</v>
      </c>
      <c r="AW62" s="343">
        <v>97.606253332999998</v>
      </c>
      <c r="AX62" s="343">
        <v>97.536910000000006</v>
      </c>
      <c r="AY62" s="354">
        <v>97.390839999999997</v>
      </c>
      <c r="AZ62" s="354">
        <v>97.354709999999997</v>
      </c>
      <c r="BA62" s="354">
        <v>97.360619999999997</v>
      </c>
      <c r="BB62" s="354">
        <v>97.423289999999994</v>
      </c>
      <c r="BC62" s="354">
        <v>97.502290000000002</v>
      </c>
      <c r="BD62" s="354">
        <v>97.61233</v>
      </c>
      <c r="BE62" s="354">
        <v>97.79325</v>
      </c>
      <c r="BF62" s="354">
        <v>97.935460000000006</v>
      </c>
      <c r="BG62" s="354">
        <v>98.078819999999993</v>
      </c>
      <c r="BH62" s="354">
        <v>98.262990000000002</v>
      </c>
      <c r="BI62" s="354">
        <v>98.378860000000003</v>
      </c>
      <c r="BJ62" s="354">
        <v>98.466120000000004</v>
      </c>
      <c r="BK62" s="354">
        <v>98.468010000000007</v>
      </c>
      <c r="BL62" s="354">
        <v>98.540599999999998</v>
      </c>
      <c r="BM62" s="354">
        <v>98.627139999999997</v>
      </c>
      <c r="BN62" s="354">
        <v>98.789760000000001</v>
      </c>
      <c r="BO62" s="354">
        <v>98.857590000000002</v>
      </c>
      <c r="BP62" s="354">
        <v>98.892759999999996</v>
      </c>
      <c r="BQ62" s="354">
        <v>98.844890000000007</v>
      </c>
      <c r="BR62" s="354">
        <v>98.852549999999994</v>
      </c>
      <c r="BS62" s="354">
        <v>98.865340000000003</v>
      </c>
      <c r="BT62" s="354">
        <v>98.917010000000005</v>
      </c>
      <c r="BU62" s="354">
        <v>98.914770000000004</v>
      </c>
      <c r="BV62" s="354">
        <v>98.892380000000003</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0.1490145678</v>
      </c>
      <c r="AR63" s="343">
        <v>0.62924033080999997</v>
      </c>
      <c r="AS63" s="343">
        <v>1.6088796179</v>
      </c>
      <c r="AT63" s="343">
        <v>1.2067345307999999</v>
      </c>
      <c r="AU63" s="343">
        <v>1.7530056283</v>
      </c>
      <c r="AV63" s="343">
        <v>2.3278841159999999</v>
      </c>
      <c r="AW63" s="343">
        <v>1.9656946420999999</v>
      </c>
      <c r="AX63" s="343">
        <v>1.4399120563000001</v>
      </c>
      <c r="AY63" s="354">
        <v>1.6953009999999999</v>
      </c>
      <c r="AZ63" s="354">
        <v>0.41184419999999999</v>
      </c>
      <c r="BA63" s="354">
        <v>-2.99613E-2</v>
      </c>
      <c r="BB63" s="354">
        <v>9.4404799999999997E-2</v>
      </c>
      <c r="BC63" s="354">
        <v>0.26014470000000001</v>
      </c>
      <c r="BD63" s="354">
        <v>7.7945899999999999E-2</v>
      </c>
      <c r="BE63" s="354">
        <v>8.1617999999999996E-2</v>
      </c>
      <c r="BF63" s="354">
        <v>0.14834069999999999</v>
      </c>
      <c r="BG63" s="354">
        <v>0.31503799999999998</v>
      </c>
      <c r="BH63" s="354">
        <v>0.610483</v>
      </c>
      <c r="BI63" s="354">
        <v>0.79155679999999995</v>
      </c>
      <c r="BJ63" s="354">
        <v>0.95267749999999995</v>
      </c>
      <c r="BK63" s="354">
        <v>1.106028</v>
      </c>
      <c r="BL63" s="354">
        <v>1.2181219999999999</v>
      </c>
      <c r="BM63" s="354">
        <v>1.3008550000000001</v>
      </c>
      <c r="BN63" s="354">
        <v>1.4026149999999999</v>
      </c>
      <c r="BO63" s="354">
        <v>1.390018</v>
      </c>
      <c r="BP63" s="354">
        <v>1.311758</v>
      </c>
      <c r="BQ63" s="354">
        <v>1.0753729999999999</v>
      </c>
      <c r="BR63" s="354">
        <v>0.9364209</v>
      </c>
      <c r="BS63" s="354">
        <v>0.80193590000000003</v>
      </c>
      <c r="BT63" s="354">
        <v>0.66558200000000001</v>
      </c>
      <c r="BU63" s="354">
        <v>0.54474290000000003</v>
      </c>
      <c r="BV63" s="354">
        <v>0.43289749999999999</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53"/>
      <c r="AZ64" s="353"/>
      <c r="BA64" s="353"/>
      <c r="BB64" s="353"/>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353"/>
      <c r="AZ65" s="353"/>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53"/>
      <c r="AZ66" s="353"/>
      <c r="BA66" s="353"/>
      <c r="BB66" s="353"/>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284</v>
      </c>
      <c r="B67" s="368" t="s">
        <v>478</v>
      </c>
      <c r="C67" s="347">
        <v>914.18136145000005</v>
      </c>
      <c r="D67" s="347">
        <v>711.94833312000003</v>
      </c>
      <c r="E67" s="347">
        <v>524.62140565000004</v>
      </c>
      <c r="F67" s="347">
        <v>341.62299714</v>
      </c>
      <c r="G67" s="347">
        <v>122.27512939</v>
      </c>
      <c r="H67" s="347">
        <v>25.906265013999999</v>
      </c>
      <c r="I67" s="347">
        <v>3.6306086308999999</v>
      </c>
      <c r="J67" s="347">
        <v>5.8151096288000002</v>
      </c>
      <c r="K67" s="347">
        <v>44.433335556999999</v>
      </c>
      <c r="L67" s="347">
        <v>257.47617258999998</v>
      </c>
      <c r="M67" s="347">
        <v>511.09704962000001</v>
      </c>
      <c r="N67" s="347">
        <v>780.81939923000004</v>
      </c>
      <c r="O67" s="347">
        <v>714.93977522</v>
      </c>
      <c r="P67" s="347">
        <v>621.23824919000003</v>
      </c>
      <c r="Q67" s="347">
        <v>585.31849957999998</v>
      </c>
      <c r="R67" s="347">
        <v>297.32383124</v>
      </c>
      <c r="S67" s="347">
        <v>144.70757259999999</v>
      </c>
      <c r="T67" s="347">
        <v>42.918999986000003</v>
      </c>
      <c r="U67" s="347">
        <v>4.7386799197</v>
      </c>
      <c r="V67" s="347">
        <v>9.7173214580000007</v>
      </c>
      <c r="W67" s="347">
        <v>45.640318811</v>
      </c>
      <c r="X67" s="347">
        <v>206.56091867999999</v>
      </c>
      <c r="Y67" s="347">
        <v>504.56467063000002</v>
      </c>
      <c r="Z67" s="347">
        <v>623.90224531000001</v>
      </c>
      <c r="AA67" s="347">
        <v>840.13162020000004</v>
      </c>
      <c r="AB67" s="347">
        <v>575.90514351000002</v>
      </c>
      <c r="AC67" s="347">
        <v>489.09586497999999</v>
      </c>
      <c r="AD67" s="347">
        <v>281.42683012999998</v>
      </c>
      <c r="AE67" s="347">
        <v>113.80069669</v>
      </c>
      <c r="AF67" s="347">
        <v>19.664518108999999</v>
      </c>
      <c r="AG67" s="347">
        <v>4.0314905801999998</v>
      </c>
      <c r="AH67" s="347">
        <v>9.0901734971000003</v>
      </c>
      <c r="AI67" s="347">
        <v>37.228309393000004</v>
      </c>
      <c r="AJ67" s="347">
        <v>186.39956483</v>
      </c>
      <c r="AK67" s="347">
        <v>429.70512516999997</v>
      </c>
      <c r="AL67" s="347">
        <v>704.38308916999995</v>
      </c>
      <c r="AM67" s="347">
        <v>946.90861027000005</v>
      </c>
      <c r="AN67" s="347">
        <v>686.26889889999995</v>
      </c>
      <c r="AO67" s="347">
        <v>470.12421848999998</v>
      </c>
      <c r="AP67" s="347">
        <v>278.97730653000002</v>
      </c>
      <c r="AQ67" s="347">
        <v>136.11461818000001</v>
      </c>
      <c r="AR67" s="347">
        <v>19.787899600999999</v>
      </c>
      <c r="AS67" s="347">
        <v>4.1197794590000001</v>
      </c>
      <c r="AT67" s="347">
        <v>10.72733285</v>
      </c>
      <c r="AU67" s="347">
        <v>39.580478088</v>
      </c>
      <c r="AV67" s="347">
        <v>214.97136664999999</v>
      </c>
      <c r="AW67" s="347">
        <v>460.50431884</v>
      </c>
      <c r="AX67" s="347">
        <v>751.63708409000003</v>
      </c>
      <c r="AY67" s="358">
        <v>784.58662232999995</v>
      </c>
      <c r="AZ67" s="358">
        <v>643.89412956000001</v>
      </c>
      <c r="BA67" s="358">
        <v>525.44324816000005</v>
      </c>
      <c r="BB67" s="358">
        <v>298.01860998000001</v>
      </c>
      <c r="BC67" s="358">
        <v>134.60480559000001</v>
      </c>
      <c r="BD67" s="358">
        <v>30.996860180999999</v>
      </c>
      <c r="BE67" s="358">
        <v>7.2449837199999996</v>
      </c>
      <c r="BF67" s="358">
        <v>11.084892688</v>
      </c>
      <c r="BG67" s="358">
        <v>54.984872625000001</v>
      </c>
      <c r="BH67" s="358">
        <v>235.78767475999999</v>
      </c>
      <c r="BI67" s="358">
        <v>477.03235632000002</v>
      </c>
      <c r="BJ67" s="358">
        <v>710.98886582</v>
      </c>
      <c r="BK67" s="358">
        <v>787.04105660000005</v>
      </c>
      <c r="BL67" s="358">
        <v>640.86899216999996</v>
      </c>
      <c r="BM67" s="358">
        <v>522.92101113000001</v>
      </c>
      <c r="BN67" s="358">
        <v>296.60627538</v>
      </c>
      <c r="BO67" s="358">
        <v>133.99460146000001</v>
      </c>
      <c r="BP67" s="358">
        <v>30.908280413</v>
      </c>
      <c r="BQ67" s="358">
        <v>7.2314833451</v>
      </c>
      <c r="BR67" s="358">
        <v>11.052419406</v>
      </c>
      <c r="BS67" s="358">
        <v>54.772259261000002</v>
      </c>
      <c r="BT67" s="358">
        <v>234.71661136</v>
      </c>
      <c r="BU67" s="358">
        <v>474.87606513999998</v>
      </c>
      <c r="BV67" s="358">
        <v>707.75639348000004</v>
      </c>
    </row>
    <row r="68" spans="1:74" ht="11.1" customHeight="1" x14ac:dyDescent="0.2">
      <c r="A68" s="17" t="s">
        <v>287</v>
      </c>
      <c r="B68" s="370" t="s">
        <v>0</v>
      </c>
      <c r="C68" s="349">
        <v>8.4358499403000007</v>
      </c>
      <c r="D68" s="349">
        <v>11.282330011999999</v>
      </c>
      <c r="E68" s="349">
        <v>26.931083659999999</v>
      </c>
      <c r="F68" s="349">
        <v>48.813402511</v>
      </c>
      <c r="G68" s="349">
        <v>147.35461670000001</v>
      </c>
      <c r="H68" s="349">
        <v>269.86332525</v>
      </c>
      <c r="I68" s="349">
        <v>393.80841488999999</v>
      </c>
      <c r="J68" s="349">
        <v>358.90886461999997</v>
      </c>
      <c r="K68" s="349">
        <v>201.98145048999999</v>
      </c>
      <c r="L68" s="349">
        <v>55.186368698000003</v>
      </c>
      <c r="M68" s="349">
        <v>23.288638936000002</v>
      </c>
      <c r="N68" s="349">
        <v>10.862580508000001</v>
      </c>
      <c r="O68" s="349">
        <v>16.792463298000001</v>
      </c>
      <c r="P68" s="349">
        <v>19.845096843</v>
      </c>
      <c r="Q68" s="349">
        <v>31.574900508999999</v>
      </c>
      <c r="R68" s="349">
        <v>43.885533580000001</v>
      </c>
      <c r="S68" s="349">
        <v>109.4518521</v>
      </c>
      <c r="T68" s="349">
        <v>210.01536669999999</v>
      </c>
      <c r="U68" s="349">
        <v>390.28876510999999</v>
      </c>
      <c r="V68" s="349">
        <v>349.78780595000001</v>
      </c>
      <c r="W68" s="349">
        <v>203.66013819</v>
      </c>
      <c r="X68" s="349">
        <v>72.786426805999994</v>
      </c>
      <c r="Y68" s="349">
        <v>20.43297291</v>
      </c>
      <c r="Z68" s="349">
        <v>11.089150764999999</v>
      </c>
      <c r="AA68" s="349">
        <v>9.5044912706000009</v>
      </c>
      <c r="AB68" s="349">
        <v>12.69627073</v>
      </c>
      <c r="AC68" s="349">
        <v>31.355440411</v>
      </c>
      <c r="AD68" s="349">
        <v>46.595373979999998</v>
      </c>
      <c r="AE68" s="349">
        <v>157.13374227</v>
      </c>
      <c r="AF68" s="349">
        <v>292.17376994</v>
      </c>
      <c r="AG68" s="349">
        <v>390.21266304</v>
      </c>
      <c r="AH68" s="349">
        <v>342.03641012000003</v>
      </c>
      <c r="AI68" s="349">
        <v>210.39262242000001</v>
      </c>
      <c r="AJ68" s="349">
        <v>96.787965827999997</v>
      </c>
      <c r="AK68" s="349">
        <v>32.483853357999998</v>
      </c>
      <c r="AL68" s="349">
        <v>12.614488503</v>
      </c>
      <c r="AM68" s="349">
        <v>5.2912041534999998</v>
      </c>
      <c r="AN68" s="349">
        <v>17.181039828999999</v>
      </c>
      <c r="AO68" s="349">
        <v>31.388396126</v>
      </c>
      <c r="AP68" s="349">
        <v>58.567349196000002</v>
      </c>
      <c r="AQ68" s="349">
        <v>127.48444967</v>
      </c>
      <c r="AR68" s="349">
        <v>278.76128124000002</v>
      </c>
      <c r="AS68" s="349">
        <v>391.56977997000001</v>
      </c>
      <c r="AT68" s="349">
        <v>309.35372583999998</v>
      </c>
      <c r="AU68" s="349">
        <v>202.87740020000001</v>
      </c>
      <c r="AV68" s="349">
        <v>80.136649220999999</v>
      </c>
      <c r="AW68" s="349">
        <v>26.537963567999999</v>
      </c>
      <c r="AX68" s="349">
        <v>13.187887116000001</v>
      </c>
      <c r="AY68" s="360">
        <v>12.153565260000001</v>
      </c>
      <c r="AZ68" s="360">
        <v>12.97430486</v>
      </c>
      <c r="BA68" s="360">
        <v>26.930790954999999</v>
      </c>
      <c r="BB68" s="360">
        <v>45.146205698999999</v>
      </c>
      <c r="BC68" s="360">
        <v>134.44581914</v>
      </c>
      <c r="BD68" s="360">
        <v>271.60028303000001</v>
      </c>
      <c r="BE68" s="360">
        <v>401.07795824999999</v>
      </c>
      <c r="BF68" s="360">
        <v>369.55700132999999</v>
      </c>
      <c r="BG68" s="360">
        <v>208.72876839</v>
      </c>
      <c r="BH68" s="360">
        <v>73.188324327000004</v>
      </c>
      <c r="BI68" s="360">
        <v>22.060609376999999</v>
      </c>
      <c r="BJ68" s="360">
        <v>11.928803500000001</v>
      </c>
      <c r="BK68" s="360">
        <v>11.489473156000001</v>
      </c>
      <c r="BL68" s="360">
        <v>13.079647376</v>
      </c>
      <c r="BM68" s="360">
        <v>27.157030688999999</v>
      </c>
      <c r="BN68" s="360">
        <v>45.536514963999998</v>
      </c>
      <c r="BO68" s="360">
        <v>135.50446603</v>
      </c>
      <c r="BP68" s="360">
        <v>273.60188957000003</v>
      </c>
      <c r="BQ68" s="360">
        <v>403.96749669000002</v>
      </c>
      <c r="BR68" s="360">
        <v>372.26524814999999</v>
      </c>
      <c r="BS68" s="360">
        <v>210.35374433000001</v>
      </c>
      <c r="BT68" s="360">
        <v>73.818454815999999</v>
      </c>
      <c r="BU68" s="360">
        <v>22.252467556999999</v>
      </c>
      <c r="BV68" s="360">
        <v>12.025712283000001</v>
      </c>
    </row>
    <row r="69" spans="1:74" s="154" customFormat="1" ht="12" customHeight="1" x14ac:dyDescent="0.2">
      <c r="A69" s="153"/>
      <c r="B69" s="914" t="s">
        <v>1416</v>
      </c>
      <c r="C69" s="915"/>
      <c r="D69" s="915"/>
      <c r="E69" s="915"/>
      <c r="F69" s="915"/>
      <c r="G69" s="915"/>
      <c r="H69" s="915"/>
      <c r="I69" s="915"/>
      <c r="J69" s="915"/>
      <c r="K69" s="915"/>
      <c r="L69" s="915"/>
      <c r="M69" s="915"/>
      <c r="N69" s="915"/>
      <c r="O69" s="915"/>
      <c r="P69" s="915"/>
      <c r="Q69" s="916"/>
      <c r="R69" s="780"/>
      <c r="AY69" s="825"/>
      <c r="AZ69" s="825"/>
      <c r="BA69" s="825"/>
      <c r="BB69" s="825"/>
      <c r="BC69" s="825"/>
      <c r="BD69" s="718"/>
      <c r="BE69" s="718"/>
      <c r="BF69" s="718"/>
      <c r="BG69" s="718"/>
      <c r="BH69" s="825"/>
      <c r="BI69" s="825"/>
      <c r="BJ69" s="196"/>
    </row>
    <row r="70" spans="1:74" s="154" customFormat="1" ht="12" customHeight="1" x14ac:dyDescent="0.2">
      <c r="A70" s="153"/>
      <c r="B70" s="914" t="s">
        <v>1417</v>
      </c>
      <c r="C70" s="915"/>
      <c r="D70" s="915"/>
      <c r="E70" s="915"/>
      <c r="F70" s="915"/>
      <c r="G70" s="915"/>
      <c r="H70" s="915"/>
      <c r="I70" s="915"/>
      <c r="J70" s="915"/>
      <c r="K70" s="915"/>
      <c r="L70" s="915"/>
      <c r="M70" s="915"/>
      <c r="N70" s="915"/>
      <c r="O70" s="915"/>
      <c r="P70" s="915"/>
      <c r="Q70" s="916"/>
      <c r="R70" s="780"/>
      <c r="AY70" s="825"/>
      <c r="AZ70" s="825"/>
      <c r="BA70" s="825"/>
      <c r="BB70" s="825"/>
      <c r="BC70" s="825"/>
      <c r="BD70" s="634"/>
      <c r="BE70" s="634"/>
      <c r="BF70" s="634"/>
      <c r="BG70" s="634"/>
      <c r="BH70" s="825"/>
      <c r="BI70" s="825"/>
      <c r="BJ70" s="196"/>
    </row>
    <row r="71" spans="1:74" s="154" customFormat="1" ht="12" customHeight="1" x14ac:dyDescent="0.2">
      <c r="A71" s="153"/>
      <c r="B71" s="914" t="s">
        <v>1418</v>
      </c>
      <c r="C71" s="915"/>
      <c r="D71" s="915"/>
      <c r="E71" s="915"/>
      <c r="F71" s="915"/>
      <c r="G71" s="915"/>
      <c r="H71" s="915"/>
      <c r="I71" s="915"/>
      <c r="J71" s="915"/>
      <c r="K71" s="915"/>
      <c r="L71" s="915"/>
      <c r="M71" s="915"/>
      <c r="N71" s="915"/>
      <c r="O71" s="915"/>
      <c r="P71" s="915"/>
      <c r="Q71" s="916"/>
      <c r="R71" s="780"/>
      <c r="AY71" s="825"/>
      <c r="AZ71" s="825"/>
      <c r="BA71" s="825"/>
      <c r="BB71" s="825"/>
      <c r="BC71" s="825"/>
      <c r="BD71" s="634"/>
      <c r="BE71" s="634"/>
      <c r="BF71" s="634"/>
      <c r="BG71" s="825"/>
      <c r="BH71" s="825"/>
      <c r="BI71" s="825"/>
      <c r="BJ71" s="196"/>
    </row>
    <row r="72" spans="1:74" s="154" customFormat="1" ht="12" customHeight="1" x14ac:dyDescent="0.2">
      <c r="A72" s="153"/>
      <c r="B72" s="914" t="s">
        <v>799</v>
      </c>
      <c r="C72" s="916"/>
      <c r="D72" s="916"/>
      <c r="E72" s="916"/>
      <c r="F72" s="916"/>
      <c r="G72" s="916"/>
      <c r="H72" s="916"/>
      <c r="I72" s="916"/>
      <c r="J72" s="916"/>
      <c r="K72" s="916"/>
      <c r="L72" s="916"/>
      <c r="M72" s="916"/>
      <c r="N72" s="916"/>
      <c r="O72" s="916"/>
      <c r="P72" s="916"/>
      <c r="Q72" s="916"/>
      <c r="R72" s="780"/>
      <c r="AY72" s="825"/>
      <c r="AZ72" s="825"/>
      <c r="BA72" s="825"/>
      <c r="BB72" s="825"/>
      <c r="BC72" s="825"/>
      <c r="BD72" s="634"/>
      <c r="BE72" s="634"/>
      <c r="BF72" s="634"/>
      <c r="BG72" s="825"/>
      <c r="BH72" s="825"/>
      <c r="BI72" s="825"/>
      <c r="BJ72" s="196"/>
    </row>
    <row r="73" spans="1:74" s="154" customFormat="1" ht="12" customHeight="1" x14ac:dyDescent="0.2">
      <c r="A73" s="153"/>
      <c r="B73" s="914" t="s">
        <v>1419</v>
      </c>
      <c r="C73" s="915"/>
      <c r="D73" s="915"/>
      <c r="E73" s="915"/>
      <c r="F73" s="915"/>
      <c r="G73" s="915"/>
      <c r="H73" s="915"/>
      <c r="I73" s="915"/>
      <c r="J73" s="915"/>
      <c r="K73" s="915"/>
      <c r="L73" s="915"/>
      <c r="M73" s="915"/>
      <c r="N73" s="915"/>
      <c r="O73" s="915"/>
      <c r="P73" s="915"/>
      <c r="Q73" s="916"/>
      <c r="R73" s="780"/>
      <c r="AY73" s="825"/>
      <c r="AZ73" s="825"/>
      <c r="BA73" s="825"/>
      <c r="BB73" s="825"/>
      <c r="BC73" s="825"/>
      <c r="BD73" s="718"/>
      <c r="BE73" s="634"/>
      <c r="BF73" s="634"/>
      <c r="BG73" s="825"/>
      <c r="BH73" s="825"/>
      <c r="BI73" s="825"/>
      <c r="BJ73" s="196"/>
    </row>
    <row r="74" spans="1:74" s="154" customFormat="1" ht="12" customHeight="1" x14ac:dyDescent="0.2">
      <c r="A74" s="153"/>
      <c r="B74" s="914" t="s">
        <v>800</v>
      </c>
      <c r="C74" s="916"/>
      <c r="D74" s="916"/>
      <c r="E74" s="916"/>
      <c r="F74" s="916"/>
      <c r="G74" s="916"/>
      <c r="H74" s="916"/>
      <c r="I74" s="916"/>
      <c r="J74" s="916"/>
      <c r="K74" s="916"/>
      <c r="L74" s="916"/>
      <c r="M74" s="916"/>
      <c r="N74" s="916"/>
      <c r="O74" s="916"/>
      <c r="P74" s="916"/>
      <c r="Q74" s="916"/>
      <c r="R74" s="780"/>
      <c r="AY74" s="825"/>
      <c r="AZ74" s="825"/>
      <c r="BA74" s="825"/>
      <c r="BB74" s="825"/>
      <c r="BC74" s="825"/>
      <c r="BD74" s="634"/>
      <c r="BE74" s="634"/>
      <c r="BF74" s="634"/>
      <c r="BG74" s="825"/>
      <c r="BH74" s="825"/>
      <c r="BI74" s="825"/>
      <c r="BJ74" s="196"/>
    </row>
    <row r="75" spans="1:74" s="154" customFormat="1" ht="12"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
      <c r="A76" s="159"/>
      <c r="B76" s="917" t="str">
        <f>Dates!$G$2</f>
        <v>EIA completed modeling and analysis for this report on Thursday, January 8, 2026.</v>
      </c>
      <c r="C76" s="904"/>
      <c r="D76" s="904"/>
      <c r="E76" s="904"/>
      <c r="F76" s="904"/>
      <c r="G76" s="904"/>
      <c r="H76" s="904"/>
      <c r="I76" s="904"/>
      <c r="J76" s="904"/>
      <c r="K76" s="904"/>
      <c r="L76" s="904"/>
      <c r="M76" s="904"/>
      <c r="N76" s="904"/>
      <c r="O76" s="904"/>
      <c r="P76" s="904"/>
      <c r="Q76" s="904"/>
      <c r="R76" s="328"/>
      <c r="AY76" s="826"/>
      <c r="AZ76" s="826"/>
      <c r="BA76" s="826"/>
      <c r="BB76" s="826"/>
      <c r="BC76" s="826"/>
      <c r="BD76" s="635"/>
      <c r="BE76" s="635"/>
      <c r="BF76" s="635"/>
      <c r="BG76" s="826"/>
      <c r="BH76" s="826"/>
      <c r="BI76" s="826"/>
      <c r="BJ76" s="221"/>
    </row>
    <row r="77" spans="1:74" s="154" customFormat="1" ht="12" customHeight="1" x14ac:dyDescent="0.2">
      <c r="A77" s="153"/>
      <c r="B77" s="912" t="s">
        <v>483</v>
      </c>
      <c r="C77" s="913"/>
      <c r="D77" s="913"/>
      <c r="E77" s="913"/>
      <c r="F77" s="913"/>
      <c r="G77" s="913"/>
      <c r="H77" s="913"/>
      <c r="I77" s="913"/>
      <c r="J77" s="913"/>
      <c r="K77" s="913"/>
      <c r="L77" s="913"/>
      <c r="M77" s="913"/>
      <c r="N77" s="913"/>
      <c r="O77" s="913"/>
      <c r="P77" s="913"/>
      <c r="Q77" s="913"/>
      <c r="R77" s="780"/>
      <c r="AY77" s="825"/>
      <c r="AZ77" s="825"/>
      <c r="BA77" s="825"/>
      <c r="BB77" s="825"/>
      <c r="BC77" s="825"/>
      <c r="BD77" s="634"/>
      <c r="BE77" s="634"/>
      <c r="BF77" s="634"/>
      <c r="BG77" s="825"/>
      <c r="BH77" s="825"/>
      <c r="BI77" s="825"/>
      <c r="BJ77" s="196"/>
    </row>
    <row r="78" spans="1:74" s="154" customFormat="1" ht="12" customHeight="1" x14ac:dyDescent="0.2">
      <c r="A78" s="153"/>
      <c r="B78" s="926" t="s">
        <v>1414</v>
      </c>
      <c r="C78" s="913"/>
      <c r="D78" s="913"/>
      <c r="E78" s="913"/>
      <c r="F78" s="913"/>
      <c r="G78" s="913"/>
      <c r="H78" s="913"/>
      <c r="I78" s="913"/>
      <c r="J78" s="913"/>
      <c r="K78" s="913"/>
      <c r="L78" s="913"/>
      <c r="M78" s="913"/>
      <c r="N78" s="913"/>
      <c r="O78" s="913"/>
      <c r="P78" s="913"/>
      <c r="Q78" s="913"/>
      <c r="R78" s="780"/>
      <c r="AY78" s="825"/>
      <c r="AZ78" s="825"/>
      <c r="BA78" s="825"/>
      <c r="BB78" s="825"/>
      <c r="BC78" s="825"/>
      <c r="BD78" s="634"/>
      <c r="BE78" s="634"/>
      <c r="BF78" s="634"/>
      <c r="BG78" s="825"/>
      <c r="BH78" s="825"/>
      <c r="BI78" s="825"/>
      <c r="BJ78" s="196"/>
    </row>
    <row r="79" spans="1:74" s="154" customFormat="1" ht="12" customHeight="1" x14ac:dyDescent="0.2">
      <c r="A79" s="153"/>
      <c r="B79" s="927" t="s">
        <v>67</v>
      </c>
      <c r="C79" s="913"/>
      <c r="D79" s="913"/>
      <c r="E79" s="913"/>
      <c r="F79" s="913"/>
      <c r="G79" s="913"/>
      <c r="H79" s="913"/>
      <c r="I79" s="913"/>
      <c r="J79" s="913"/>
      <c r="K79" s="913"/>
      <c r="L79" s="913"/>
      <c r="M79" s="913"/>
      <c r="N79" s="913"/>
      <c r="O79" s="913"/>
      <c r="P79" s="913"/>
      <c r="Q79" s="913"/>
      <c r="R79" s="780"/>
      <c r="AY79" s="825"/>
      <c r="AZ79" s="825"/>
      <c r="BA79" s="825"/>
      <c r="BB79" s="825"/>
      <c r="BC79" s="825"/>
      <c r="BD79" s="634"/>
      <c r="BE79" s="634"/>
      <c r="BF79" s="634"/>
      <c r="BG79" s="825"/>
      <c r="BH79" s="825"/>
      <c r="BI79" s="825"/>
      <c r="BJ79" s="196"/>
    </row>
    <row r="80" spans="1:74" s="154" customFormat="1" ht="12" customHeight="1" x14ac:dyDescent="0.2">
      <c r="A80" s="153"/>
      <c r="B80" s="918" t="s">
        <v>827</v>
      </c>
      <c r="C80" s="918"/>
      <c r="D80" s="918"/>
      <c r="E80" s="918"/>
      <c r="F80" s="918"/>
      <c r="G80" s="918"/>
      <c r="H80" s="918"/>
      <c r="I80" s="918"/>
      <c r="J80" s="918"/>
      <c r="K80" s="918"/>
      <c r="L80" s="918"/>
      <c r="M80" s="918"/>
      <c r="N80" s="918"/>
      <c r="O80" s="918"/>
      <c r="P80" s="918"/>
      <c r="Q80" s="918"/>
      <c r="R80" s="918"/>
      <c r="AY80" s="825"/>
      <c r="AZ80" s="825"/>
      <c r="BA80" s="825"/>
      <c r="BB80" s="825"/>
      <c r="BC80" s="825"/>
      <c r="BD80" s="634"/>
      <c r="BE80" s="634"/>
      <c r="BF80" s="634"/>
      <c r="BG80" s="825"/>
      <c r="BH80" s="825"/>
      <c r="BI80" s="825"/>
      <c r="BJ80" s="196"/>
    </row>
    <row r="81" spans="1:74" s="154" customFormat="1" ht="12" customHeight="1" x14ac:dyDescent="0.2">
      <c r="A81" s="153"/>
      <c r="B81" s="921" t="s">
        <v>1550</v>
      </c>
      <c r="C81" s="922"/>
      <c r="D81" s="922"/>
      <c r="E81" s="922"/>
      <c r="F81" s="922"/>
      <c r="G81" s="922"/>
      <c r="H81" s="922"/>
      <c r="I81" s="922"/>
      <c r="J81" s="922"/>
      <c r="K81" s="922"/>
      <c r="L81" s="922"/>
      <c r="M81" s="922"/>
      <c r="N81" s="922"/>
      <c r="O81" s="922"/>
      <c r="P81" s="922"/>
      <c r="Q81" s="923"/>
      <c r="R81" s="780"/>
      <c r="AY81" s="825"/>
      <c r="AZ81" s="825"/>
      <c r="BA81" s="825"/>
      <c r="BB81" s="825"/>
      <c r="BC81" s="825"/>
      <c r="BD81" s="634"/>
      <c r="BE81" s="634"/>
      <c r="BF81" s="634"/>
      <c r="BG81" s="825"/>
      <c r="BH81" s="825"/>
      <c r="BI81" s="825"/>
      <c r="BJ81" s="196"/>
    </row>
    <row r="82" spans="1:74" s="154" customFormat="1" ht="12" customHeight="1" x14ac:dyDescent="0.2">
      <c r="A82" s="153"/>
      <c r="B82" s="924" t="s">
        <v>1557</v>
      </c>
      <c r="C82" s="923"/>
      <c r="D82" s="923"/>
      <c r="E82" s="923"/>
      <c r="F82" s="923"/>
      <c r="G82" s="923"/>
      <c r="H82" s="923"/>
      <c r="I82" s="923"/>
      <c r="J82" s="923"/>
      <c r="K82" s="923"/>
      <c r="L82" s="923"/>
      <c r="M82" s="923"/>
      <c r="N82" s="923"/>
      <c r="O82" s="923"/>
      <c r="P82" s="923"/>
      <c r="Q82" s="923"/>
      <c r="R82" s="780"/>
      <c r="AY82" s="825"/>
      <c r="AZ82" s="825"/>
      <c r="BA82" s="825"/>
      <c r="BB82" s="825"/>
      <c r="BC82" s="825"/>
      <c r="BD82" s="634"/>
      <c r="BE82" s="634"/>
      <c r="BF82" s="634"/>
      <c r="BG82" s="825"/>
      <c r="BH82" s="825"/>
      <c r="BI82" s="825"/>
      <c r="BJ82" s="196"/>
    </row>
    <row r="83" spans="1:74" s="154" customFormat="1" ht="12" customHeight="1" x14ac:dyDescent="0.2">
      <c r="A83" s="153"/>
      <c r="B83" s="924" t="s">
        <v>1561</v>
      </c>
      <c r="C83" s="923"/>
      <c r="D83" s="923"/>
      <c r="E83" s="923"/>
      <c r="F83" s="923"/>
      <c r="G83" s="923"/>
      <c r="H83" s="923"/>
      <c r="I83" s="923"/>
      <c r="J83" s="923"/>
      <c r="K83" s="923"/>
      <c r="L83" s="923"/>
      <c r="M83" s="923"/>
      <c r="N83" s="923"/>
      <c r="O83" s="923"/>
      <c r="P83" s="923"/>
      <c r="Q83" s="923"/>
      <c r="R83" s="780"/>
      <c r="AY83" s="825"/>
      <c r="AZ83" s="825"/>
      <c r="BA83" s="825"/>
      <c r="BB83" s="825"/>
      <c r="BC83" s="825"/>
      <c r="BD83" s="634"/>
      <c r="BE83" s="634"/>
      <c r="BF83" s="634"/>
      <c r="BG83" s="825"/>
      <c r="BH83" s="825"/>
      <c r="BI83" s="825"/>
      <c r="BJ83" s="196"/>
    </row>
    <row r="84" spans="1:74" s="154" customFormat="1" ht="12" customHeight="1" x14ac:dyDescent="0.2">
      <c r="A84" s="153"/>
      <c r="B84" s="921" t="s">
        <v>492</v>
      </c>
      <c r="C84" s="923"/>
      <c r="D84" s="923"/>
      <c r="E84" s="923"/>
      <c r="F84" s="923"/>
      <c r="G84" s="923"/>
      <c r="H84" s="923"/>
      <c r="I84" s="923"/>
      <c r="J84" s="923"/>
      <c r="K84" s="923"/>
      <c r="L84" s="923"/>
      <c r="M84" s="923"/>
      <c r="N84" s="923"/>
      <c r="O84" s="923"/>
      <c r="P84" s="923"/>
      <c r="Q84" s="923"/>
      <c r="R84" s="780"/>
      <c r="AY84" s="825"/>
      <c r="AZ84" s="825"/>
      <c r="BA84" s="825"/>
      <c r="BB84" s="825"/>
      <c r="BC84" s="825"/>
      <c r="BD84" s="634"/>
      <c r="BE84" s="634"/>
      <c r="BF84" s="634"/>
      <c r="BG84" s="825"/>
      <c r="BH84" s="825"/>
      <c r="BI84" s="825"/>
      <c r="BJ84" s="196"/>
    </row>
    <row r="85" spans="1:74" s="154" customFormat="1" ht="12" customHeight="1" x14ac:dyDescent="0.2">
      <c r="A85" s="153"/>
      <c r="B85" s="925" t="s">
        <v>1415</v>
      </c>
      <c r="C85" s="923"/>
      <c r="D85" s="923"/>
      <c r="E85" s="923"/>
      <c r="F85" s="923"/>
      <c r="G85" s="923"/>
      <c r="H85" s="923"/>
      <c r="I85" s="923"/>
      <c r="J85" s="923"/>
      <c r="K85" s="923"/>
      <c r="L85" s="923"/>
      <c r="M85" s="923"/>
      <c r="N85" s="923"/>
      <c r="O85" s="923"/>
      <c r="P85" s="923"/>
      <c r="Q85" s="923"/>
      <c r="R85" s="780"/>
      <c r="AY85" s="825"/>
      <c r="AZ85" s="825"/>
      <c r="BA85" s="825"/>
      <c r="BB85" s="825"/>
      <c r="BC85" s="825"/>
      <c r="BD85" s="634"/>
      <c r="BE85" s="634"/>
      <c r="BF85" s="634"/>
      <c r="BG85" s="825"/>
      <c r="BH85" s="825"/>
      <c r="BI85" s="825"/>
      <c r="BJ85" s="196"/>
    </row>
    <row r="86" spans="1:74" s="155" customFormat="1" ht="12" customHeight="1" x14ac:dyDescent="0.2">
      <c r="A86" s="153"/>
      <c r="B86" s="925" t="s">
        <v>798</v>
      </c>
      <c r="C86" s="923"/>
      <c r="D86" s="923"/>
      <c r="E86" s="923"/>
      <c r="F86" s="923"/>
      <c r="G86" s="923"/>
      <c r="H86" s="923"/>
      <c r="I86" s="923"/>
      <c r="J86" s="923"/>
      <c r="K86" s="923"/>
      <c r="L86" s="923"/>
      <c r="M86" s="923"/>
      <c r="N86" s="923"/>
      <c r="O86" s="923"/>
      <c r="P86" s="923"/>
      <c r="Q86" s="923"/>
      <c r="R86" s="657"/>
      <c r="AY86" s="825"/>
      <c r="AZ86" s="825"/>
      <c r="BA86" s="825"/>
      <c r="BB86" s="825"/>
      <c r="BC86" s="825"/>
      <c r="BD86" s="634"/>
      <c r="BE86" s="634"/>
      <c r="BF86" s="634"/>
      <c r="BG86" s="825"/>
      <c r="BH86" s="825"/>
      <c r="BI86" s="825"/>
      <c r="BJ86" s="197"/>
    </row>
    <row r="87" spans="1:74" s="155" customFormat="1" ht="12" customHeight="1" x14ac:dyDescent="0.2">
      <c r="A87" s="7"/>
      <c r="B87" s="919"/>
      <c r="C87" s="920"/>
      <c r="D87" s="920"/>
      <c r="E87" s="920"/>
      <c r="F87" s="920"/>
      <c r="G87" s="920"/>
      <c r="H87" s="920"/>
      <c r="I87" s="920"/>
      <c r="J87" s="920"/>
      <c r="K87" s="920"/>
      <c r="L87" s="920"/>
      <c r="M87" s="920"/>
      <c r="N87" s="920"/>
      <c r="O87" s="920"/>
      <c r="P87" s="920"/>
      <c r="Q87" s="920"/>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B23" sqref="BB23"/>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4" customWidth="1"/>
    <col min="56" max="58" width="6.5703125" style="327" customWidth="1"/>
    <col min="59" max="61" width="6.5703125" style="824" customWidth="1"/>
    <col min="62" max="62" width="6.5703125" style="152" customWidth="1"/>
    <col min="63" max="74" width="6.5703125" style="8" customWidth="1"/>
    <col min="75" max="16384" width="9.5703125" style="8"/>
  </cols>
  <sheetData>
    <row r="1" spans="1:74" ht="13.35" customHeight="1" x14ac:dyDescent="0.2">
      <c r="A1" s="901" t="s">
        <v>479</v>
      </c>
      <c r="B1" s="929" t="s">
        <v>542</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ht="12.75" x14ac:dyDescent="0.2">
      <c r="A2" s="902"/>
      <c r="B2" s="222" t="str">
        <f>"U.S. Energy Information Administration  |  Short-Term Energy Outlook  - "&amp;Dates!D1</f>
        <v>U.S. Energy Information Administration  |  Short-Term Energy Outlook  - January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764</v>
      </c>
      <c r="B3" s="9"/>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59"/>
      <c r="AZ5" s="859"/>
      <c r="BA5" s="859"/>
      <c r="BB5" s="859"/>
      <c r="BC5" s="859"/>
      <c r="BD5" s="860"/>
      <c r="BE5" s="860"/>
      <c r="BF5" s="860"/>
      <c r="BG5" s="860"/>
      <c r="BH5" s="860"/>
      <c r="BI5" s="860"/>
      <c r="BJ5" s="374"/>
      <c r="BK5" s="374"/>
      <c r="BL5" s="374"/>
      <c r="BM5" s="374"/>
      <c r="BN5" s="374"/>
      <c r="BO5" s="374"/>
      <c r="BP5" s="374"/>
      <c r="BQ5" s="374"/>
      <c r="BR5" s="374"/>
      <c r="BS5" s="374"/>
      <c r="BT5" s="374"/>
      <c r="BU5" s="374"/>
      <c r="BV5" s="374"/>
    </row>
    <row r="6" spans="1:74" ht="11.1" customHeight="1" x14ac:dyDescent="0.2">
      <c r="A6" s="29" t="s">
        <v>254</v>
      </c>
      <c r="B6" s="379" t="s">
        <v>924</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52">
        <v>57</v>
      </c>
      <c r="AZ6" s="352">
        <v>55</v>
      </c>
      <c r="BA6" s="352">
        <v>53</v>
      </c>
      <c r="BB6" s="352">
        <v>52</v>
      </c>
      <c r="BC6" s="352">
        <v>53</v>
      </c>
      <c r="BD6" s="352">
        <v>53</v>
      </c>
      <c r="BE6" s="352">
        <v>53</v>
      </c>
      <c r="BF6" s="352">
        <v>52</v>
      </c>
      <c r="BG6" s="352">
        <v>51</v>
      </c>
      <c r="BH6" s="352">
        <v>50</v>
      </c>
      <c r="BI6" s="352">
        <v>49</v>
      </c>
      <c r="BJ6" s="352">
        <v>49</v>
      </c>
      <c r="BK6" s="352">
        <v>49</v>
      </c>
      <c r="BL6" s="352">
        <v>49</v>
      </c>
      <c r="BM6" s="352">
        <v>49</v>
      </c>
      <c r="BN6" s="352">
        <v>50</v>
      </c>
      <c r="BO6" s="352">
        <v>51</v>
      </c>
      <c r="BP6" s="352">
        <v>51</v>
      </c>
      <c r="BQ6" s="352">
        <v>51</v>
      </c>
      <c r="BR6" s="352">
        <v>51</v>
      </c>
      <c r="BS6" s="352">
        <v>50</v>
      </c>
      <c r="BT6" s="352">
        <v>51</v>
      </c>
      <c r="BU6" s="352">
        <v>51</v>
      </c>
      <c r="BV6" s="352">
        <v>51</v>
      </c>
    </row>
    <row r="7" spans="1:74" ht="11.1" customHeight="1" x14ac:dyDescent="0.2">
      <c r="A7" s="29" t="s">
        <v>55</v>
      </c>
      <c r="B7" s="379" t="s">
        <v>925</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52">
        <v>61</v>
      </c>
      <c r="AZ7" s="352">
        <v>59</v>
      </c>
      <c r="BA7" s="352">
        <v>57</v>
      </c>
      <c r="BB7" s="352">
        <v>56</v>
      </c>
      <c r="BC7" s="352">
        <v>56</v>
      </c>
      <c r="BD7" s="352">
        <v>56</v>
      </c>
      <c r="BE7" s="352">
        <v>56</v>
      </c>
      <c r="BF7" s="352">
        <v>55</v>
      </c>
      <c r="BG7" s="352">
        <v>55</v>
      </c>
      <c r="BH7" s="352">
        <v>54</v>
      </c>
      <c r="BI7" s="352">
        <v>53</v>
      </c>
      <c r="BJ7" s="352">
        <v>53</v>
      </c>
      <c r="BK7" s="352">
        <v>53</v>
      </c>
      <c r="BL7" s="352">
        <v>53</v>
      </c>
      <c r="BM7" s="352">
        <v>53</v>
      </c>
      <c r="BN7" s="352">
        <v>54</v>
      </c>
      <c r="BO7" s="352">
        <v>54</v>
      </c>
      <c r="BP7" s="352">
        <v>54</v>
      </c>
      <c r="BQ7" s="352">
        <v>54</v>
      </c>
      <c r="BR7" s="352">
        <v>54</v>
      </c>
      <c r="BS7" s="352">
        <v>54</v>
      </c>
      <c r="BT7" s="352">
        <v>55</v>
      </c>
      <c r="BU7" s="352">
        <v>55</v>
      </c>
      <c r="BV7" s="352">
        <v>55</v>
      </c>
    </row>
    <row r="8" spans="1:74" ht="11.1" customHeight="1" x14ac:dyDescent="0.2">
      <c r="A8" s="29" t="s">
        <v>253</v>
      </c>
      <c r="B8" s="380" t="s">
        <v>926</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62.2</v>
      </c>
      <c r="AW8" s="341">
        <v>59.56</v>
      </c>
      <c r="AX8" s="341">
        <v>57.47</v>
      </c>
      <c r="AY8" s="352">
        <v>56.5</v>
      </c>
      <c r="AZ8" s="352">
        <v>54.5</v>
      </c>
      <c r="BA8" s="352">
        <v>52.5</v>
      </c>
      <c r="BB8" s="352">
        <v>51.5</v>
      </c>
      <c r="BC8" s="352">
        <v>52.5</v>
      </c>
      <c r="BD8" s="352">
        <v>52.5</v>
      </c>
      <c r="BE8" s="352">
        <v>52.5</v>
      </c>
      <c r="BF8" s="352">
        <v>51.5</v>
      </c>
      <c r="BG8" s="352">
        <v>50.5</v>
      </c>
      <c r="BH8" s="352">
        <v>49.5</v>
      </c>
      <c r="BI8" s="352">
        <v>48.5</v>
      </c>
      <c r="BJ8" s="352">
        <v>48.5</v>
      </c>
      <c r="BK8" s="352">
        <v>48.5</v>
      </c>
      <c r="BL8" s="352">
        <v>48.5</v>
      </c>
      <c r="BM8" s="352">
        <v>48.5</v>
      </c>
      <c r="BN8" s="352">
        <v>49.5</v>
      </c>
      <c r="BO8" s="352">
        <v>50.5</v>
      </c>
      <c r="BP8" s="352">
        <v>50.5</v>
      </c>
      <c r="BQ8" s="352">
        <v>50.5</v>
      </c>
      <c r="BR8" s="352">
        <v>50.5</v>
      </c>
      <c r="BS8" s="352">
        <v>49.5</v>
      </c>
      <c r="BT8" s="352">
        <v>50.5</v>
      </c>
      <c r="BU8" s="352">
        <v>50.5</v>
      </c>
      <c r="BV8" s="352">
        <v>50.5</v>
      </c>
    </row>
    <row r="9" spans="1:74" ht="11.1" customHeight="1" x14ac:dyDescent="0.2">
      <c r="A9" s="29" t="s">
        <v>469</v>
      </c>
      <c r="B9" s="380" t="s">
        <v>927</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63.14</v>
      </c>
      <c r="AW9" s="341">
        <v>60.56</v>
      </c>
      <c r="AX9" s="341">
        <v>58.47</v>
      </c>
      <c r="AY9" s="352">
        <v>57.5</v>
      </c>
      <c r="AZ9" s="352">
        <v>55.5</v>
      </c>
      <c r="BA9" s="352">
        <v>53.5</v>
      </c>
      <c r="BB9" s="352">
        <v>52.5</v>
      </c>
      <c r="BC9" s="352">
        <v>53.5</v>
      </c>
      <c r="BD9" s="352">
        <v>53.5</v>
      </c>
      <c r="BE9" s="352">
        <v>53.5</v>
      </c>
      <c r="BF9" s="352">
        <v>52.5</v>
      </c>
      <c r="BG9" s="352">
        <v>51.5</v>
      </c>
      <c r="BH9" s="352">
        <v>50.5</v>
      </c>
      <c r="BI9" s="352">
        <v>49.5</v>
      </c>
      <c r="BJ9" s="352">
        <v>49.5</v>
      </c>
      <c r="BK9" s="352">
        <v>49.5</v>
      </c>
      <c r="BL9" s="352">
        <v>49.5</v>
      </c>
      <c r="BM9" s="352">
        <v>49.5</v>
      </c>
      <c r="BN9" s="352">
        <v>50.5</v>
      </c>
      <c r="BO9" s="352">
        <v>51.5</v>
      </c>
      <c r="BP9" s="352">
        <v>51.5</v>
      </c>
      <c r="BQ9" s="352">
        <v>51.5</v>
      </c>
      <c r="BR9" s="352">
        <v>51.5</v>
      </c>
      <c r="BS9" s="352">
        <v>50.5</v>
      </c>
      <c r="BT9" s="352">
        <v>51.5</v>
      </c>
      <c r="BU9" s="352">
        <v>51.5</v>
      </c>
      <c r="BV9" s="352">
        <v>51.5</v>
      </c>
    </row>
    <row r="10" spans="1:74" ht="11.1" customHeight="1" x14ac:dyDescent="0.2">
      <c r="A10" s="26"/>
      <c r="B10" s="27" t="s">
        <v>1461</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5"/>
      <c r="AZ10" s="375"/>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5"/>
      <c r="AZ11" s="375"/>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1153</v>
      </c>
      <c r="B12" s="383" t="s">
        <v>912</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2.0924809999999998</v>
      </c>
      <c r="AX12" s="585">
        <v>1.8507450000000001</v>
      </c>
      <c r="AY12" s="590">
        <v>2.0512290000000002</v>
      </c>
      <c r="AZ12" s="590">
        <v>1.9712609999999999</v>
      </c>
      <c r="BA12" s="590">
        <v>2.0095610000000002</v>
      </c>
      <c r="BB12" s="590">
        <v>2.0170710000000001</v>
      </c>
      <c r="BC12" s="590">
        <v>2.043088</v>
      </c>
      <c r="BD12" s="590">
        <v>2.0228570000000001</v>
      </c>
      <c r="BE12" s="590">
        <v>2.0163639999999998</v>
      </c>
      <c r="BF12" s="590">
        <v>2.020305</v>
      </c>
      <c r="BG12" s="590">
        <v>1.9582520000000001</v>
      </c>
      <c r="BH12" s="590">
        <v>1.830009</v>
      </c>
      <c r="BI12" s="590">
        <v>1.718342</v>
      </c>
      <c r="BJ12" s="590">
        <v>1.667001</v>
      </c>
      <c r="BK12" s="590">
        <v>1.799002</v>
      </c>
      <c r="BL12" s="590">
        <v>1.8406389999999999</v>
      </c>
      <c r="BM12" s="590">
        <v>1.898979</v>
      </c>
      <c r="BN12" s="590">
        <v>2.0260229999999999</v>
      </c>
      <c r="BO12" s="590">
        <v>2.0402830000000001</v>
      </c>
      <c r="BP12" s="590">
        <v>2.0390519999999999</v>
      </c>
      <c r="BQ12" s="590">
        <v>2.0181460000000002</v>
      </c>
      <c r="BR12" s="590">
        <v>2.0205639999999998</v>
      </c>
      <c r="BS12" s="590">
        <v>1.9524280000000001</v>
      </c>
      <c r="BT12" s="590">
        <v>1.908377</v>
      </c>
      <c r="BU12" s="590">
        <v>1.8509819999999999</v>
      </c>
      <c r="BV12" s="590">
        <v>1.7657989999999999</v>
      </c>
    </row>
    <row r="13" spans="1:74" ht="11.1" customHeight="1" x14ac:dyDescent="0.2">
      <c r="A13" s="321" t="s">
        <v>1462</v>
      </c>
      <c r="B13" s="383" t="s">
        <v>913</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2.4823949999999999</v>
      </c>
      <c r="AX13" s="585">
        <v>2.1867869999999998</v>
      </c>
      <c r="AY13" s="590">
        <v>2.0653280000000001</v>
      </c>
      <c r="AZ13" s="590">
        <v>2.0835490000000001</v>
      </c>
      <c r="BA13" s="590">
        <v>2.0998790000000001</v>
      </c>
      <c r="BB13" s="590">
        <v>2.0788700000000002</v>
      </c>
      <c r="BC13" s="590">
        <v>2.0227949999999999</v>
      </c>
      <c r="BD13" s="590">
        <v>2.0032899999999998</v>
      </c>
      <c r="BE13" s="590">
        <v>2.0724499999999999</v>
      </c>
      <c r="BF13" s="590">
        <v>2.1001720000000001</v>
      </c>
      <c r="BG13" s="590">
        <v>2.1249189999999998</v>
      </c>
      <c r="BH13" s="590">
        <v>2.083059</v>
      </c>
      <c r="BI13" s="590">
        <v>2.058827</v>
      </c>
      <c r="BJ13" s="590">
        <v>2.0088499999999998</v>
      </c>
      <c r="BK13" s="590">
        <v>2.0771790000000001</v>
      </c>
      <c r="BL13" s="590">
        <v>2.0261</v>
      </c>
      <c r="BM13" s="590">
        <v>2.0540029999999998</v>
      </c>
      <c r="BN13" s="590">
        <v>2.040197</v>
      </c>
      <c r="BO13" s="590">
        <v>1.99952</v>
      </c>
      <c r="BP13" s="590">
        <v>2.0000580000000001</v>
      </c>
      <c r="BQ13" s="590">
        <v>2.0869810000000002</v>
      </c>
      <c r="BR13" s="590">
        <v>2.1683729999999999</v>
      </c>
      <c r="BS13" s="590">
        <v>2.202674</v>
      </c>
      <c r="BT13" s="590">
        <v>2.2316039999999999</v>
      </c>
      <c r="BU13" s="590">
        <v>2.2043119999999998</v>
      </c>
      <c r="BV13" s="590">
        <v>2.1271390000000001</v>
      </c>
    </row>
    <row r="14" spans="1:74" ht="11.1" customHeight="1" x14ac:dyDescent="0.2">
      <c r="A14" s="320" t="s">
        <v>1463</v>
      </c>
      <c r="B14" s="383" t="s">
        <v>914</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2.3839670000000002</v>
      </c>
      <c r="AX14" s="585">
        <v>2.1250079999999998</v>
      </c>
      <c r="AY14" s="590">
        <v>1.969096</v>
      </c>
      <c r="AZ14" s="590">
        <v>1.981371</v>
      </c>
      <c r="BA14" s="590">
        <v>1.9789559999999999</v>
      </c>
      <c r="BB14" s="590">
        <v>1.9752240000000001</v>
      </c>
      <c r="BC14" s="590">
        <v>1.9395439999999999</v>
      </c>
      <c r="BD14" s="590">
        <v>1.9071009999999999</v>
      </c>
      <c r="BE14" s="590">
        <v>1.934841</v>
      </c>
      <c r="BF14" s="590">
        <v>1.947408</v>
      </c>
      <c r="BG14" s="590">
        <v>1.98386</v>
      </c>
      <c r="BH14" s="590">
        <v>1.954772</v>
      </c>
      <c r="BI14" s="590">
        <v>1.9544870000000001</v>
      </c>
      <c r="BJ14" s="590">
        <v>1.9486140000000001</v>
      </c>
      <c r="BK14" s="590">
        <v>1.96085</v>
      </c>
      <c r="BL14" s="590">
        <v>1.9361489999999999</v>
      </c>
      <c r="BM14" s="590">
        <v>1.8911309999999999</v>
      </c>
      <c r="BN14" s="590">
        <v>1.8723069999999999</v>
      </c>
      <c r="BO14" s="590">
        <v>1.921667</v>
      </c>
      <c r="BP14" s="590">
        <v>1.9400710000000001</v>
      </c>
      <c r="BQ14" s="590">
        <v>2.0062980000000001</v>
      </c>
      <c r="BR14" s="590">
        <v>2.0712630000000001</v>
      </c>
      <c r="BS14" s="590">
        <v>2.119837</v>
      </c>
      <c r="BT14" s="590">
        <v>2.1500010000000001</v>
      </c>
      <c r="BU14" s="590">
        <v>2.1480999999999999</v>
      </c>
      <c r="BV14" s="590">
        <v>2.102001</v>
      </c>
    </row>
    <row r="15" spans="1:74" ht="11.1" customHeight="1" x14ac:dyDescent="0.2">
      <c r="A15" s="320" t="s">
        <v>1464</v>
      </c>
      <c r="B15" s="383" t="s">
        <v>915</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2.3235830000000002</v>
      </c>
      <c r="AX15" s="585">
        <v>2.0358849999999999</v>
      </c>
      <c r="AY15" s="590">
        <v>1.905978</v>
      </c>
      <c r="AZ15" s="590">
        <v>1.935011</v>
      </c>
      <c r="BA15" s="590">
        <v>2.0035419999999999</v>
      </c>
      <c r="BB15" s="590">
        <v>1.970356</v>
      </c>
      <c r="BC15" s="590">
        <v>1.8401080000000001</v>
      </c>
      <c r="BD15" s="590">
        <v>1.8377779999999999</v>
      </c>
      <c r="BE15" s="590">
        <v>1.9016919999999999</v>
      </c>
      <c r="BF15" s="590">
        <v>1.9259280000000001</v>
      </c>
      <c r="BG15" s="590">
        <v>1.9258040000000001</v>
      </c>
      <c r="BH15" s="590">
        <v>1.8929530000000001</v>
      </c>
      <c r="BI15" s="590">
        <v>1.875988</v>
      </c>
      <c r="BJ15" s="590">
        <v>1.862663</v>
      </c>
      <c r="BK15" s="590">
        <v>1.910927</v>
      </c>
      <c r="BL15" s="590">
        <v>1.9106209999999999</v>
      </c>
      <c r="BM15" s="590">
        <v>1.9305019999999999</v>
      </c>
      <c r="BN15" s="590">
        <v>1.9247399999999999</v>
      </c>
      <c r="BO15" s="590">
        <v>1.8815409999999999</v>
      </c>
      <c r="BP15" s="590">
        <v>1.882336</v>
      </c>
      <c r="BQ15" s="590">
        <v>1.966426</v>
      </c>
      <c r="BR15" s="590">
        <v>2.0250870000000001</v>
      </c>
      <c r="BS15" s="590">
        <v>2.0481929999999999</v>
      </c>
      <c r="BT15" s="590">
        <v>2.091669</v>
      </c>
      <c r="BU15" s="590">
        <v>2.082525</v>
      </c>
      <c r="BV15" s="590">
        <v>2.044746</v>
      </c>
    </row>
    <row r="16" spans="1:74" ht="11.1" customHeight="1" x14ac:dyDescent="0.2">
      <c r="A16" s="320" t="s">
        <v>1465</v>
      </c>
      <c r="B16" s="383" t="s">
        <v>916</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1.9050180000000001</v>
      </c>
      <c r="AO16" s="585">
        <v>1.811569</v>
      </c>
      <c r="AP16" s="585">
        <v>1.692342</v>
      </c>
      <c r="AQ16" s="585">
        <v>1.652914</v>
      </c>
      <c r="AR16" s="585">
        <v>1.7285900000000001</v>
      </c>
      <c r="AS16" s="585">
        <v>1.741455</v>
      </c>
      <c r="AT16" s="585">
        <v>1.739185</v>
      </c>
      <c r="AU16" s="585">
        <v>1.6961310000000001</v>
      </c>
      <c r="AV16" s="585">
        <v>1.6187800000000001</v>
      </c>
      <c r="AW16" s="585">
        <v>1.6190439999999999</v>
      </c>
      <c r="AX16" s="585">
        <v>1.583499</v>
      </c>
      <c r="AY16" s="590">
        <v>1.5585249999999999</v>
      </c>
      <c r="AZ16" s="590">
        <v>1.5281009999999999</v>
      </c>
      <c r="BA16" s="590">
        <v>1.4520489999999999</v>
      </c>
      <c r="BB16" s="590">
        <v>1.391321</v>
      </c>
      <c r="BC16" s="590">
        <v>1.408933</v>
      </c>
      <c r="BD16" s="590">
        <v>1.4218390000000001</v>
      </c>
      <c r="BE16" s="590">
        <v>1.404495</v>
      </c>
      <c r="BF16" s="590">
        <v>1.4267190000000001</v>
      </c>
      <c r="BG16" s="590">
        <v>1.3931690000000001</v>
      </c>
      <c r="BH16" s="590">
        <v>1.3494710000000001</v>
      </c>
      <c r="BI16" s="590">
        <v>1.3531839999999999</v>
      </c>
      <c r="BJ16" s="590">
        <v>1.3471789999999999</v>
      </c>
      <c r="BK16" s="590">
        <v>1.350956</v>
      </c>
      <c r="BL16" s="590">
        <v>1.3602110000000001</v>
      </c>
      <c r="BM16" s="590">
        <v>1.328956</v>
      </c>
      <c r="BN16" s="590">
        <v>1.3148820000000001</v>
      </c>
      <c r="BO16" s="590">
        <v>1.350948</v>
      </c>
      <c r="BP16" s="590">
        <v>1.3704959999999999</v>
      </c>
      <c r="BQ16" s="590">
        <v>1.3555379999999999</v>
      </c>
      <c r="BR16" s="590">
        <v>1.3930439999999999</v>
      </c>
      <c r="BS16" s="590">
        <v>1.3658110000000001</v>
      </c>
      <c r="BT16" s="590">
        <v>1.353197</v>
      </c>
      <c r="BU16" s="590">
        <v>1.384117</v>
      </c>
      <c r="BV16" s="590">
        <v>1.388666</v>
      </c>
    </row>
    <row r="17" spans="1:74" ht="11.1" customHeight="1" x14ac:dyDescent="0.2">
      <c r="A17" s="320" t="s">
        <v>1466</v>
      </c>
      <c r="B17" s="383" t="s">
        <v>1471</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0.64600000000000002</v>
      </c>
      <c r="AY17" s="590">
        <v>0.64846190000000004</v>
      </c>
      <c r="AZ17" s="590">
        <v>0.65862869999999996</v>
      </c>
      <c r="BA17" s="590">
        <v>0.64321819999999996</v>
      </c>
      <c r="BB17" s="590">
        <v>0.65198140000000004</v>
      </c>
      <c r="BC17" s="590">
        <v>0.67396829999999996</v>
      </c>
      <c r="BD17" s="590">
        <v>0.67621089999999995</v>
      </c>
      <c r="BE17" s="590">
        <v>0.69046700000000005</v>
      </c>
      <c r="BF17" s="590">
        <v>0.68395479999999997</v>
      </c>
      <c r="BG17" s="590">
        <v>0.68771340000000003</v>
      </c>
      <c r="BH17" s="590">
        <v>0.6891313</v>
      </c>
      <c r="BI17" s="590">
        <v>0.68949959999999999</v>
      </c>
      <c r="BJ17" s="590">
        <v>0.713171</v>
      </c>
      <c r="BK17" s="590">
        <v>0.71838630000000003</v>
      </c>
      <c r="BL17" s="590">
        <v>0.73413799999999996</v>
      </c>
      <c r="BM17" s="590">
        <v>0.73304389999999997</v>
      </c>
      <c r="BN17" s="590">
        <v>0.7496931</v>
      </c>
      <c r="BO17" s="590">
        <v>0.76924269999999995</v>
      </c>
      <c r="BP17" s="590">
        <v>0.76886960000000004</v>
      </c>
      <c r="BQ17" s="590">
        <v>0.77857889999999996</v>
      </c>
      <c r="BR17" s="590">
        <v>0.78222420000000004</v>
      </c>
      <c r="BS17" s="590">
        <v>0.78506339999999997</v>
      </c>
      <c r="BT17" s="590">
        <v>0.79332250000000004</v>
      </c>
      <c r="BU17" s="590">
        <v>0.79572799999999999</v>
      </c>
      <c r="BV17" s="590">
        <v>0.81495269999999997</v>
      </c>
    </row>
    <row r="18" spans="1:74" ht="11.1"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90"/>
      <c r="AZ18" s="590"/>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1158</v>
      </c>
      <c r="B19" s="383" t="s">
        <v>917</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90">
        <v>2.8031069999999998</v>
      </c>
      <c r="AZ19" s="590">
        <v>2.820751</v>
      </c>
      <c r="BA19" s="590">
        <v>2.9079709999999999</v>
      </c>
      <c r="BB19" s="590">
        <v>2.9535290000000001</v>
      </c>
      <c r="BC19" s="590">
        <v>3.031806</v>
      </c>
      <c r="BD19" s="590">
        <v>3.0598960000000002</v>
      </c>
      <c r="BE19" s="590">
        <v>3.050818</v>
      </c>
      <c r="BF19" s="590">
        <v>3.0493070000000002</v>
      </c>
      <c r="BG19" s="590">
        <v>2.9925830000000002</v>
      </c>
      <c r="BH19" s="590">
        <v>2.8809559999999999</v>
      </c>
      <c r="BI19" s="590">
        <v>2.7598729999999998</v>
      </c>
      <c r="BJ19" s="590">
        <v>2.6893310000000001</v>
      </c>
      <c r="BK19" s="590">
        <v>2.709762</v>
      </c>
      <c r="BL19" s="590">
        <v>2.76267</v>
      </c>
      <c r="BM19" s="590">
        <v>2.8556879999999998</v>
      </c>
      <c r="BN19" s="590">
        <v>2.9836079999999998</v>
      </c>
      <c r="BO19" s="590">
        <v>3.0574080000000001</v>
      </c>
      <c r="BP19" s="590">
        <v>3.110878</v>
      </c>
      <c r="BQ19" s="590">
        <v>3.0942059999999998</v>
      </c>
      <c r="BR19" s="590">
        <v>3.0898850000000002</v>
      </c>
      <c r="BS19" s="590">
        <v>3.016025</v>
      </c>
      <c r="BT19" s="590">
        <v>2.9676420000000001</v>
      </c>
      <c r="BU19" s="590">
        <v>2.8916870000000001</v>
      </c>
      <c r="BV19" s="590">
        <v>2.8088890000000002</v>
      </c>
    </row>
    <row r="20" spans="1:74" ht="11.1" customHeight="1" x14ac:dyDescent="0.2">
      <c r="A20" s="320" t="s">
        <v>1156</v>
      </c>
      <c r="B20" s="383" t="s">
        <v>918</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90">
        <v>2.9316409999999999</v>
      </c>
      <c r="AZ20" s="590">
        <v>2.947244</v>
      </c>
      <c r="BA20" s="590">
        <v>3.0330840000000001</v>
      </c>
      <c r="BB20" s="590">
        <v>3.0800380000000001</v>
      </c>
      <c r="BC20" s="590">
        <v>3.1569970000000001</v>
      </c>
      <c r="BD20" s="590">
        <v>3.1839240000000002</v>
      </c>
      <c r="BE20" s="590">
        <v>3.176634</v>
      </c>
      <c r="BF20" s="590">
        <v>3.176104</v>
      </c>
      <c r="BG20" s="590">
        <v>3.1209660000000001</v>
      </c>
      <c r="BH20" s="590">
        <v>3.011593</v>
      </c>
      <c r="BI20" s="590">
        <v>2.8915359999999999</v>
      </c>
      <c r="BJ20" s="590">
        <v>2.8215189999999999</v>
      </c>
      <c r="BK20" s="590">
        <v>2.841024</v>
      </c>
      <c r="BL20" s="590">
        <v>2.891845</v>
      </c>
      <c r="BM20" s="590">
        <v>2.983438</v>
      </c>
      <c r="BN20" s="590">
        <v>3.1127349999999998</v>
      </c>
      <c r="BO20" s="590">
        <v>3.1851980000000002</v>
      </c>
      <c r="BP20" s="590">
        <v>3.2374939999999999</v>
      </c>
      <c r="BQ20" s="590">
        <v>3.2225959999999998</v>
      </c>
      <c r="BR20" s="590">
        <v>3.2192409999999998</v>
      </c>
      <c r="BS20" s="590">
        <v>3.1469480000000001</v>
      </c>
      <c r="BT20" s="590">
        <v>3.1008200000000001</v>
      </c>
      <c r="BU20" s="590">
        <v>3.025906</v>
      </c>
      <c r="BV20" s="590">
        <v>2.9436439999999999</v>
      </c>
    </row>
    <row r="21" spans="1:74" ht="11.1" customHeight="1" x14ac:dyDescent="0.2">
      <c r="A21" s="320" t="s">
        <v>1467</v>
      </c>
      <c r="B21" s="383" t="s">
        <v>919</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90">
        <v>3.520508</v>
      </c>
      <c r="AZ21" s="590">
        <v>3.4880279999999999</v>
      </c>
      <c r="BA21" s="590">
        <v>3.4821770000000001</v>
      </c>
      <c r="BB21" s="590">
        <v>3.432131</v>
      </c>
      <c r="BC21" s="590">
        <v>3.4049640000000001</v>
      </c>
      <c r="BD21" s="590">
        <v>3.3671760000000002</v>
      </c>
      <c r="BE21" s="590">
        <v>3.3812120000000001</v>
      </c>
      <c r="BF21" s="590">
        <v>3.407149</v>
      </c>
      <c r="BG21" s="590">
        <v>3.4381900000000001</v>
      </c>
      <c r="BH21" s="590">
        <v>3.4122659999999998</v>
      </c>
      <c r="BI21" s="590">
        <v>3.411241</v>
      </c>
      <c r="BJ21" s="590">
        <v>3.3946049999999999</v>
      </c>
      <c r="BK21" s="590">
        <v>3.4410449999999999</v>
      </c>
      <c r="BL21" s="590">
        <v>3.4431539999999998</v>
      </c>
      <c r="BM21" s="590">
        <v>3.4552299999999998</v>
      </c>
      <c r="BN21" s="590">
        <v>3.422911</v>
      </c>
      <c r="BO21" s="590">
        <v>3.408277</v>
      </c>
      <c r="BP21" s="590">
        <v>3.3879069999999998</v>
      </c>
      <c r="BQ21" s="590">
        <v>3.4199830000000002</v>
      </c>
      <c r="BR21" s="590">
        <v>3.4849739999999998</v>
      </c>
      <c r="BS21" s="590">
        <v>3.538888</v>
      </c>
      <c r="BT21" s="590">
        <v>3.5630920000000001</v>
      </c>
      <c r="BU21" s="590">
        <v>3.5823930000000002</v>
      </c>
      <c r="BV21" s="590">
        <v>3.5570010000000001</v>
      </c>
    </row>
    <row r="22" spans="1:74" ht="11.1" customHeight="1" x14ac:dyDescent="0.2">
      <c r="A22" s="320" t="s">
        <v>1468</v>
      </c>
      <c r="B22" s="383" t="s">
        <v>920</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3.4831880000000002</v>
      </c>
      <c r="AY22" s="590">
        <v>3.4139050000000002</v>
      </c>
      <c r="AZ22" s="590">
        <v>3.3982600000000001</v>
      </c>
      <c r="BA22" s="590">
        <v>3.3221479999999999</v>
      </c>
      <c r="BB22" s="590">
        <v>3.3163079999999998</v>
      </c>
      <c r="BC22" s="590">
        <v>3.274937</v>
      </c>
      <c r="BD22" s="590">
        <v>3.1770450000000001</v>
      </c>
      <c r="BE22" s="590">
        <v>3.1574110000000002</v>
      </c>
      <c r="BF22" s="590">
        <v>3.154649</v>
      </c>
      <c r="BG22" s="590">
        <v>3.2386499999999998</v>
      </c>
      <c r="BH22" s="590">
        <v>3.2085750000000002</v>
      </c>
      <c r="BI22" s="590">
        <v>3.2193870000000002</v>
      </c>
      <c r="BJ22" s="590">
        <v>3.2116859999999998</v>
      </c>
      <c r="BK22" s="590">
        <v>3.1853470000000002</v>
      </c>
      <c r="BL22" s="590">
        <v>3.1515870000000001</v>
      </c>
      <c r="BM22" s="590">
        <v>3.0896159999999999</v>
      </c>
      <c r="BN22" s="590">
        <v>3.0952120000000001</v>
      </c>
      <c r="BO22" s="590">
        <v>3.1759110000000002</v>
      </c>
      <c r="BP22" s="590">
        <v>3.1484130000000001</v>
      </c>
      <c r="BQ22" s="590">
        <v>3.1789860000000001</v>
      </c>
      <c r="BR22" s="590">
        <v>3.2320700000000002</v>
      </c>
      <c r="BS22" s="590">
        <v>3.334711</v>
      </c>
      <c r="BT22" s="590">
        <v>3.3675489999999999</v>
      </c>
      <c r="BU22" s="590">
        <v>3.3841209999999999</v>
      </c>
      <c r="BV22" s="590">
        <v>3.3434919999999999</v>
      </c>
    </row>
    <row r="23" spans="1:74" ht="11.1" customHeight="1" x14ac:dyDescent="0.2">
      <c r="A23" s="320" t="s">
        <v>1473</v>
      </c>
      <c r="B23" s="383" t="s">
        <v>1472</v>
      </c>
      <c r="C23" s="585">
        <v>2.7370000000000001</v>
      </c>
      <c r="D23" s="585">
        <v>2.8460000000000001</v>
      </c>
      <c r="E23" s="585">
        <v>2.9925000000000002</v>
      </c>
      <c r="F23" s="585" t="s">
        <v>1604</v>
      </c>
      <c r="G23" s="585" t="s">
        <v>1604</v>
      </c>
      <c r="H23" s="585" t="s">
        <v>1604</v>
      </c>
      <c r="I23" s="585" t="s">
        <v>1604</v>
      </c>
      <c r="J23" s="585" t="s">
        <v>1604</v>
      </c>
      <c r="K23" s="585">
        <v>2.661</v>
      </c>
      <c r="L23" s="585">
        <v>2.6637499999999998</v>
      </c>
      <c r="M23" s="585">
        <v>2.6753999999999998</v>
      </c>
      <c r="N23" s="585">
        <v>2.6807500000000002</v>
      </c>
      <c r="O23" s="585">
        <v>2.7007500000000002</v>
      </c>
      <c r="P23" s="585">
        <v>2.7029999999999998</v>
      </c>
      <c r="Q23" s="585">
        <v>2.6840000000000002</v>
      </c>
      <c r="R23" s="585" t="s">
        <v>1604</v>
      </c>
      <c r="S23" s="585" t="s">
        <v>1604</v>
      </c>
      <c r="T23" s="585" t="s">
        <v>1604</v>
      </c>
      <c r="U23" s="585" t="s">
        <v>1604</v>
      </c>
      <c r="V23" s="585" t="s">
        <v>1604</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2.6392099999999998</v>
      </c>
      <c r="AQ23" s="585">
        <v>2.5179710000000002</v>
      </c>
      <c r="AR23" s="585" t="s">
        <v>1604</v>
      </c>
      <c r="AS23" s="585" t="s">
        <v>1604</v>
      </c>
      <c r="AT23" s="585" t="s">
        <v>1604</v>
      </c>
      <c r="AU23" s="585" t="s">
        <v>1604</v>
      </c>
      <c r="AV23" s="585">
        <v>2.4308000000000001</v>
      </c>
      <c r="AW23" s="585">
        <v>2.4624999999999999</v>
      </c>
      <c r="AX23" s="585">
        <v>2.5327500000000001</v>
      </c>
      <c r="AY23" s="590">
        <v>2.6241889999999999</v>
      </c>
      <c r="AZ23" s="590">
        <v>2.6814629999999999</v>
      </c>
      <c r="BA23" s="590">
        <v>2.715722</v>
      </c>
      <c r="BB23" s="590" t="s">
        <v>1604</v>
      </c>
      <c r="BC23" s="590" t="s">
        <v>1604</v>
      </c>
      <c r="BD23" s="590" t="s">
        <v>1604</v>
      </c>
      <c r="BE23" s="590" t="s">
        <v>1604</v>
      </c>
      <c r="BF23" s="590" t="s">
        <v>1604</v>
      </c>
      <c r="BG23" s="590" t="s">
        <v>1604</v>
      </c>
      <c r="BH23" s="590">
        <v>2.3922089999999998</v>
      </c>
      <c r="BI23" s="590">
        <v>2.3918140000000001</v>
      </c>
      <c r="BJ23" s="590">
        <v>2.4086850000000002</v>
      </c>
      <c r="BK23" s="590">
        <v>2.4258419999999998</v>
      </c>
      <c r="BL23" s="590">
        <v>2.4402900000000001</v>
      </c>
      <c r="BM23" s="590">
        <v>2.4439160000000002</v>
      </c>
      <c r="BN23" s="590" t="s">
        <v>1604</v>
      </c>
      <c r="BO23" s="590" t="s">
        <v>1604</v>
      </c>
      <c r="BP23" s="590" t="s">
        <v>1604</v>
      </c>
      <c r="BQ23" s="590" t="s">
        <v>1604</v>
      </c>
      <c r="BR23" s="590" t="s">
        <v>1604</v>
      </c>
      <c r="BS23" s="590" t="s">
        <v>1604</v>
      </c>
      <c r="BT23" s="590">
        <v>2.4297749999999998</v>
      </c>
      <c r="BU23" s="590">
        <v>2.4481700000000002</v>
      </c>
      <c r="BV23" s="590">
        <v>2.4796070000000001</v>
      </c>
    </row>
    <row r="24" spans="1:74" ht="11.1"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6"/>
      <c r="AZ24" s="376"/>
      <c r="BA24" s="376"/>
      <c r="BB24" s="376"/>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430</v>
      </c>
      <c r="B25" s="379" t="s">
        <v>931</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52">
        <v>3.9678300000000002</v>
      </c>
      <c r="AZ25" s="352">
        <v>3.5998160000000001</v>
      </c>
      <c r="BA25" s="352">
        <v>2.9765739999999998</v>
      </c>
      <c r="BB25" s="352">
        <v>2.7676780000000001</v>
      </c>
      <c r="BC25" s="352">
        <v>2.8036629999999998</v>
      </c>
      <c r="BD25" s="352">
        <v>3.0077500000000001</v>
      </c>
      <c r="BE25" s="352">
        <v>3.3389769999999999</v>
      </c>
      <c r="BF25" s="352">
        <v>3.617902</v>
      </c>
      <c r="BG25" s="352">
        <v>3.7133829999999999</v>
      </c>
      <c r="BH25" s="352">
        <v>3.9511949999999998</v>
      </c>
      <c r="BI25" s="352">
        <v>4.3643640000000001</v>
      </c>
      <c r="BJ25" s="352">
        <v>5.0216260000000004</v>
      </c>
      <c r="BK25" s="352">
        <v>5.2700120000000004</v>
      </c>
      <c r="BL25" s="352">
        <v>4.9414129999999998</v>
      </c>
      <c r="BM25" s="352">
        <v>4.6763839999999997</v>
      </c>
      <c r="BN25" s="352">
        <v>4.3688729999999998</v>
      </c>
      <c r="BO25" s="352">
        <v>4.4976979999999998</v>
      </c>
      <c r="BP25" s="352">
        <v>4.5226490000000004</v>
      </c>
      <c r="BQ25" s="352">
        <v>4.5418799999999999</v>
      </c>
      <c r="BR25" s="352">
        <v>4.6403359999999996</v>
      </c>
      <c r="BS25" s="352">
        <v>4.6342220000000003</v>
      </c>
      <c r="BT25" s="352">
        <v>4.7035669999999996</v>
      </c>
      <c r="BU25" s="352">
        <v>4.8889079999999998</v>
      </c>
      <c r="BV25" s="352">
        <v>5.5026359999999999</v>
      </c>
    </row>
    <row r="26" spans="1:74" ht="11.1" customHeight="1" x14ac:dyDescent="0.2">
      <c r="A26" s="29" t="s">
        <v>70</v>
      </c>
      <c r="B26" s="379" t="s">
        <v>932</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52">
        <v>3.8188930000000001</v>
      </c>
      <c r="AZ26" s="352">
        <v>3.464693</v>
      </c>
      <c r="BA26" s="352">
        <v>2.8648449999999999</v>
      </c>
      <c r="BB26" s="352">
        <v>2.6637909999999998</v>
      </c>
      <c r="BC26" s="352">
        <v>2.6984240000000002</v>
      </c>
      <c r="BD26" s="352">
        <v>2.8948510000000001</v>
      </c>
      <c r="BE26" s="352">
        <v>3.2136450000000001</v>
      </c>
      <c r="BF26" s="352">
        <v>3.4821010000000001</v>
      </c>
      <c r="BG26" s="352">
        <v>3.5739969999999999</v>
      </c>
      <c r="BH26" s="352">
        <v>3.802883</v>
      </c>
      <c r="BI26" s="352">
        <v>4.2005429999999997</v>
      </c>
      <c r="BJ26" s="352">
        <v>4.8331330000000001</v>
      </c>
      <c r="BK26" s="352">
        <v>5.0721970000000001</v>
      </c>
      <c r="BL26" s="352">
        <v>4.7559310000000004</v>
      </c>
      <c r="BM26" s="352">
        <v>4.5008509999999999</v>
      </c>
      <c r="BN26" s="352">
        <v>4.2048829999999997</v>
      </c>
      <c r="BO26" s="352">
        <v>4.3288719999999996</v>
      </c>
      <c r="BP26" s="352">
        <v>4.352887</v>
      </c>
      <c r="BQ26" s="352">
        <v>4.3713959999999998</v>
      </c>
      <c r="BR26" s="352">
        <v>4.4661559999999998</v>
      </c>
      <c r="BS26" s="352">
        <v>4.4602709999999997</v>
      </c>
      <c r="BT26" s="352">
        <v>4.5270130000000002</v>
      </c>
      <c r="BU26" s="352">
        <v>4.7053969999999996</v>
      </c>
      <c r="BV26" s="352">
        <v>5.2960880000000001</v>
      </c>
    </row>
    <row r="27" spans="1:74" ht="11.1"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382</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7.18</v>
      </c>
      <c r="P28" s="341">
        <v>5.95</v>
      </c>
      <c r="Q28" s="341">
        <v>5</v>
      </c>
      <c r="R28" s="341">
        <v>4.04</v>
      </c>
      <c r="S28" s="341">
        <v>3.54</v>
      </c>
      <c r="T28" s="341">
        <v>3.52</v>
      </c>
      <c r="U28" s="341">
        <v>3.84</v>
      </c>
      <c r="V28" s="341">
        <v>3.8</v>
      </c>
      <c r="W28" s="341">
        <v>3.81</v>
      </c>
      <c r="X28" s="341">
        <v>4.05</v>
      </c>
      <c r="Y28" s="341">
        <v>4.3499999999999996</v>
      </c>
      <c r="Z28" s="341">
        <v>4.4800000000000004</v>
      </c>
      <c r="AA28" s="341">
        <v>5.05</v>
      </c>
      <c r="AB28" s="341">
        <v>4.8</v>
      </c>
      <c r="AC28" s="341">
        <v>3.76</v>
      </c>
      <c r="AD28" s="341">
        <v>3.35</v>
      </c>
      <c r="AE28" s="341">
        <v>3.18</v>
      </c>
      <c r="AF28" s="341">
        <v>3.7</v>
      </c>
      <c r="AG28" s="341">
        <v>3.61</v>
      </c>
      <c r="AH28" s="341">
        <v>3.1</v>
      </c>
      <c r="AI28" s="341">
        <v>3.28</v>
      </c>
      <c r="AJ28" s="341">
        <v>3.81</v>
      </c>
      <c r="AK28" s="341">
        <v>3.92</v>
      </c>
      <c r="AL28" s="341">
        <v>5.05</v>
      </c>
      <c r="AM28" s="341">
        <v>5.84</v>
      </c>
      <c r="AN28" s="341">
        <v>5.73</v>
      </c>
      <c r="AO28" s="341">
        <v>5.48</v>
      </c>
      <c r="AP28" s="341">
        <v>5.08</v>
      </c>
      <c r="AQ28" s="341">
        <v>4.49</v>
      </c>
      <c r="AR28" s="341">
        <v>4.46</v>
      </c>
      <c r="AS28" s="341">
        <v>4.41</v>
      </c>
      <c r="AT28" s="341">
        <v>4.26</v>
      </c>
      <c r="AU28" s="341">
        <v>4.21</v>
      </c>
      <c r="AV28" s="341">
        <v>4.37</v>
      </c>
      <c r="AW28" s="341">
        <v>4.7675999999999998</v>
      </c>
      <c r="AX28" s="341">
        <v>5.5601700000000003</v>
      </c>
      <c r="AY28" s="352">
        <v>5.3150089999999999</v>
      </c>
      <c r="AZ28" s="352">
        <v>5.1526670000000001</v>
      </c>
      <c r="BA28" s="352">
        <v>3.9957229999999999</v>
      </c>
      <c r="BB28" s="352">
        <v>3.611567</v>
      </c>
      <c r="BC28" s="352">
        <v>3.4573269999999998</v>
      </c>
      <c r="BD28" s="352">
        <v>3.7316150000000001</v>
      </c>
      <c r="BE28" s="352">
        <v>3.830498</v>
      </c>
      <c r="BF28" s="352">
        <v>4.0493730000000001</v>
      </c>
      <c r="BG28" s="352">
        <v>4.2701149999999997</v>
      </c>
      <c r="BH28" s="352">
        <v>4.4602959999999996</v>
      </c>
      <c r="BI28" s="352">
        <v>4.9563170000000003</v>
      </c>
      <c r="BJ28" s="352">
        <v>5.8772820000000001</v>
      </c>
      <c r="BK28" s="352">
        <v>6.2079800000000001</v>
      </c>
      <c r="BL28" s="352">
        <v>6.2492609999999997</v>
      </c>
      <c r="BM28" s="352">
        <v>5.4169049999999999</v>
      </c>
      <c r="BN28" s="352">
        <v>5.065347</v>
      </c>
      <c r="BO28" s="352">
        <v>5.0222670000000003</v>
      </c>
      <c r="BP28" s="352">
        <v>5.1983540000000001</v>
      </c>
      <c r="BQ28" s="352">
        <v>5.0545619999999998</v>
      </c>
      <c r="BR28" s="352">
        <v>5.1093320000000002</v>
      </c>
      <c r="BS28" s="352">
        <v>5.2223290000000002</v>
      </c>
      <c r="BT28" s="352">
        <v>5.2712050000000001</v>
      </c>
      <c r="BU28" s="352">
        <v>5.5849510000000002</v>
      </c>
      <c r="BV28" s="352">
        <v>6.4456959999999999</v>
      </c>
    </row>
    <row r="29" spans="1:74" ht="11.1" customHeight="1" x14ac:dyDescent="0.2">
      <c r="A29" s="29" t="s">
        <v>372</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12.6</v>
      </c>
      <c r="P29" s="341">
        <v>12.14</v>
      </c>
      <c r="Q29" s="341">
        <v>11.07</v>
      </c>
      <c r="R29" s="341">
        <v>10.54</v>
      </c>
      <c r="S29" s="341">
        <v>10.58</v>
      </c>
      <c r="T29" s="341">
        <v>10.82</v>
      </c>
      <c r="U29" s="341">
        <v>10.99</v>
      </c>
      <c r="V29" s="341">
        <v>11.21</v>
      </c>
      <c r="W29" s="341">
        <v>11.01</v>
      </c>
      <c r="X29" s="341">
        <v>10.19</v>
      </c>
      <c r="Y29" s="341">
        <v>9.77</v>
      </c>
      <c r="Z29" s="341">
        <v>9.93</v>
      </c>
      <c r="AA29" s="341">
        <v>9.52</v>
      </c>
      <c r="AB29" s="341">
        <v>10.08</v>
      </c>
      <c r="AC29" s="341">
        <v>10.07</v>
      </c>
      <c r="AD29" s="341">
        <v>10.01</v>
      </c>
      <c r="AE29" s="341">
        <v>10.44</v>
      </c>
      <c r="AF29" s="341">
        <v>10.81</v>
      </c>
      <c r="AG29" s="341">
        <v>11.2</v>
      </c>
      <c r="AH29" s="341">
        <v>10.86</v>
      </c>
      <c r="AI29" s="341">
        <v>10.92</v>
      </c>
      <c r="AJ29" s="341">
        <v>10.52</v>
      </c>
      <c r="AK29" s="341">
        <v>10.210000000000001</v>
      </c>
      <c r="AL29" s="341">
        <v>9.93</v>
      </c>
      <c r="AM29" s="341">
        <v>9.83</v>
      </c>
      <c r="AN29" s="341">
        <v>10.28</v>
      </c>
      <c r="AO29" s="341">
        <v>11.08</v>
      </c>
      <c r="AP29" s="341">
        <v>11.46</v>
      </c>
      <c r="AQ29" s="341">
        <v>11.83</v>
      </c>
      <c r="AR29" s="341">
        <v>12.13</v>
      </c>
      <c r="AS29" s="341">
        <v>12.71</v>
      </c>
      <c r="AT29" s="341">
        <v>12.32</v>
      </c>
      <c r="AU29" s="341">
        <v>12.19</v>
      </c>
      <c r="AV29" s="341">
        <v>11.23</v>
      </c>
      <c r="AW29" s="341">
        <v>10.57348</v>
      </c>
      <c r="AX29" s="341">
        <v>10.280150000000001</v>
      </c>
      <c r="AY29" s="352">
        <v>10.296329999999999</v>
      </c>
      <c r="AZ29" s="352">
        <v>10.097009999999999</v>
      </c>
      <c r="BA29" s="352">
        <v>10.020519999999999</v>
      </c>
      <c r="BB29" s="352">
        <v>9.8957770000000007</v>
      </c>
      <c r="BC29" s="352">
        <v>10.291729999999999</v>
      </c>
      <c r="BD29" s="352">
        <v>10.640599999999999</v>
      </c>
      <c r="BE29" s="352">
        <v>10.603949999999999</v>
      </c>
      <c r="BF29" s="352">
        <v>10.68027</v>
      </c>
      <c r="BG29" s="352">
        <v>10.64053</v>
      </c>
      <c r="BH29" s="352">
        <v>9.7480150000000005</v>
      </c>
      <c r="BI29" s="352">
        <v>9.4468329999999998</v>
      </c>
      <c r="BJ29" s="352">
        <v>9.6651609999999994</v>
      </c>
      <c r="BK29" s="352">
        <v>9.8506479999999996</v>
      </c>
      <c r="BL29" s="352">
        <v>10.036960000000001</v>
      </c>
      <c r="BM29" s="352">
        <v>10.236890000000001</v>
      </c>
      <c r="BN29" s="352">
        <v>10.381779999999999</v>
      </c>
      <c r="BO29" s="352">
        <v>10.943479999999999</v>
      </c>
      <c r="BP29" s="352">
        <v>11.433439999999999</v>
      </c>
      <c r="BQ29" s="352">
        <v>11.47888</v>
      </c>
      <c r="BR29" s="352">
        <v>11.6168</v>
      </c>
      <c r="BS29" s="352">
        <v>11.580159999999999</v>
      </c>
      <c r="BT29" s="352">
        <v>10.72227</v>
      </c>
      <c r="BU29" s="352">
        <v>10.3804</v>
      </c>
      <c r="BV29" s="352">
        <v>10.558680000000001</v>
      </c>
    </row>
    <row r="30" spans="1:74" ht="11.1" customHeight="1" x14ac:dyDescent="0.2">
      <c r="A30" s="29" t="s">
        <v>258</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15.44</v>
      </c>
      <c r="P30" s="341">
        <v>15.18</v>
      </c>
      <c r="Q30" s="341">
        <v>13.9</v>
      </c>
      <c r="R30" s="341">
        <v>14.56</v>
      </c>
      <c r="S30" s="341">
        <v>16.89</v>
      </c>
      <c r="T30" s="341">
        <v>20.329999999999998</v>
      </c>
      <c r="U30" s="341">
        <v>22.22</v>
      </c>
      <c r="V30" s="341">
        <v>23.44</v>
      </c>
      <c r="W30" s="341">
        <v>22.06</v>
      </c>
      <c r="X30" s="341">
        <v>16.86</v>
      </c>
      <c r="Y30" s="341">
        <v>13.49</v>
      </c>
      <c r="Z30" s="341">
        <v>13.05</v>
      </c>
      <c r="AA30" s="341">
        <v>11.81</v>
      </c>
      <c r="AB30" s="341">
        <v>13.17</v>
      </c>
      <c r="AC30" s="341">
        <v>13.76</v>
      </c>
      <c r="AD30" s="341">
        <v>14.44</v>
      </c>
      <c r="AE30" s="341">
        <v>17.829999999999998</v>
      </c>
      <c r="AF30" s="341">
        <v>20.93</v>
      </c>
      <c r="AG30" s="341">
        <v>23</v>
      </c>
      <c r="AH30" s="341">
        <v>23.47</v>
      </c>
      <c r="AI30" s="341">
        <v>22.71</v>
      </c>
      <c r="AJ30" s="341">
        <v>18.63</v>
      </c>
      <c r="AK30" s="341">
        <v>14.91</v>
      </c>
      <c r="AL30" s="341">
        <v>12.98</v>
      </c>
      <c r="AM30" s="341">
        <v>12.42</v>
      </c>
      <c r="AN30" s="341">
        <v>12.95</v>
      </c>
      <c r="AO30" s="341">
        <v>14.61</v>
      </c>
      <c r="AP30" s="341">
        <v>16.09</v>
      </c>
      <c r="AQ30" s="341">
        <v>19.27</v>
      </c>
      <c r="AR30" s="341">
        <v>23.23</v>
      </c>
      <c r="AS30" s="341">
        <v>25.41</v>
      </c>
      <c r="AT30" s="341">
        <v>26.13</v>
      </c>
      <c r="AU30" s="341">
        <v>24.56</v>
      </c>
      <c r="AV30" s="341">
        <v>19.61</v>
      </c>
      <c r="AW30" s="341">
        <v>15.44061</v>
      </c>
      <c r="AX30" s="341">
        <v>13.891209999999999</v>
      </c>
      <c r="AY30" s="352">
        <v>13.33498</v>
      </c>
      <c r="AZ30" s="352">
        <v>13.670439999999999</v>
      </c>
      <c r="BA30" s="352">
        <v>14.00422</v>
      </c>
      <c r="BB30" s="352">
        <v>14.3111</v>
      </c>
      <c r="BC30" s="352">
        <v>16.841149999999999</v>
      </c>
      <c r="BD30" s="352">
        <v>20.056419999999999</v>
      </c>
      <c r="BE30" s="352">
        <v>21.700520000000001</v>
      </c>
      <c r="BF30" s="352">
        <v>22.25412</v>
      </c>
      <c r="BG30" s="352">
        <v>21.107040000000001</v>
      </c>
      <c r="BH30" s="352">
        <v>16.737400000000001</v>
      </c>
      <c r="BI30" s="352">
        <v>13.64406</v>
      </c>
      <c r="BJ30" s="352">
        <v>12.97791</v>
      </c>
      <c r="BK30" s="352">
        <v>12.532679999999999</v>
      </c>
      <c r="BL30" s="352">
        <v>13.160069999999999</v>
      </c>
      <c r="BM30" s="352">
        <v>13.811769999999999</v>
      </c>
      <c r="BN30" s="352">
        <v>14.36942</v>
      </c>
      <c r="BO30" s="352">
        <v>17.171019999999999</v>
      </c>
      <c r="BP30" s="352">
        <v>20.652560000000001</v>
      </c>
      <c r="BQ30" s="352">
        <v>22.521319999999999</v>
      </c>
      <c r="BR30" s="352">
        <v>23.210560000000001</v>
      </c>
      <c r="BS30" s="352">
        <v>22.096789999999999</v>
      </c>
      <c r="BT30" s="352">
        <v>17.570029999999999</v>
      </c>
      <c r="BU30" s="352">
        <v>14.305110000000001</v>
      </c>
      <c r="BV30" s="352">
        <v>13.57319</v>
      </c>
    </row>
    <row r="31" spans="1:74" ht="11.1"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6"/>
      <c r="AZ31" s="376"/>
      <c r="BA31" s="376"/>
      <c r="BB31" s="376"/>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6"/>
      <c r="AZ32" s="376"/>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255</v>
      </c>
      <c r="B33" s="383" t="s">
        <v>474</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2.4072413742999998</v>
      </c>
      <c r="AN33" s="341">
        <v>2.4220836954</v>
      </c>
      <c r="AO33" s="341">
        <v>2.4481212279000002</v>
      </c>
      <c r="AP33" s="341">
        <v>2.4748776673999999</v>
      </c>
      <c r="AQ33" s="341">
        <v>2.4975022703</v>
      </c>
      <c r="AR33" s="341">
        <v>2.4556935038000001</v>
      </c>
      <c r="AS33" s="341">
        <v>2.4038538293</v>
      </c>
      <c r="AT33" s="341">
        <v>2.4052350316000002</v>
      </c>
      <c r="AU33" s="341">
        <v>2.4046953440999999</v>
      </c>
      <c r="AV33" s="341">
        <v>2.3785385898000002</v>
      </c>
      <c r="AW33" s="341">
        <v>2.3778250000000001</v>
      </c>
      <c r="AX33" s="341">
        <v>2.4015740000000001</v>
      </c>
      <c r="AY33" s="352">
        <v>2.4074909999999998</v>
      </c>
      <c r="AZ33" s="352">
        <v>2.3956919999999999</v>
      </c>
      <c r="BA33" s="352">
        <v>2.3917579999999998</v>
      </c>
      <c r="BB33" s="352">
        <v>2.3944450000000002</v>
      </c>
      <c r="BC33" s="352">
        <v>2.3954240000000002</v>
      </c>
      <c r="BD33" s="352">
        <v>2.3803010000000002</v>
      </c>
      <c r="BE33" s="352">
        <v>2.3815680000000001</v>
      </c>
      <c r="BF33" s="352">
        <v>2.3869379999999998</v>
      </c>
      <c r="BG33" s="352">
        <v>2.379032</v>
      </c>
      <c r="BH33" s="352">
        <v>2.3605640000000001</v>
      </c>
      <c r="BI33" s="352">
        <v>2.3624879999999999</v>
      </c>
      <c r="BJ33" s="352">
        <v>2.3831869999999999</v>
      </c>
      <c r="BK33" s="352">
        <v>2.3912390000000001</v>
      </c>
      <c r="BL33" s="352">
        <v>2.3826339999999999</v>
      </c>
      <c r="BM33" s="352">
        <v>2.3827240000000001</v>
      </c>
      <c r="BN33" s="352">
        <v>2.388916</v>
      </c>
      <c r="BO33" s="352">
        <v>2.392328</v>
      </c>
      <c r="BP33" s="352">
        <v>2.3784019999999999</v>
      </c>
      <c r="BQ33" s="352">
        <v>2.3800210000000002</v>
      </c>
      <c r="BR33" s="352">
        <v>2.385303</v>
      </c>
      <c r="BS33" s="352">
        <v>2.3772790000000001</v>
      </c>
      <c r="BT33" s="352">
        <v>2.3577880000000002</v>
      </c>
      <c r="BU33" s="352">
        <v>2.3575879999999998</v>
      </c>
      <c r="BV33" s="352">
        <v>2.375785</v>
      </c>
    </row>
    <row r="34" spans="1:74" ht="11.1" customHeight="1" x14ac:dyDescent="0.2">
      <c r="A34" s="29" t="s">
        <v>257</v>
      </c>
      <c r="B34" s="383" t="s">
        <v>921</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5.8749297160999996</v>
      </c>
      <c r="AN34" s="341">
        <v>4.8101639582000004</v>
      </c>
      <c r="AO34" s="341">
        <v>4.1727882928</v>
      </c>
      <c r="AP34" s="341">
        <v>3.5804779177000001</v>
      </c>
      <c r="AQ34" s="341">
        <v>3.2827539855999999</v>
      </c>
      <c r="AR34" s="341">
        <v>3.3354485309999999</v>
      </c>
      <c r="AS34" s="341">
        <v>3.5237541351999999</v>
      </c>
      <c r="AT34" s="341">
        <v>3.1675180248000001</v>
      </c>
      <c r="AU34" s="341">
        <v>3.0407843590999999</v>
      </c>
      <c r="AV34" s="341">
        <v>3.0820091288999998</v>
      </c>
      <c r="AW34" s="341">
        <v>3.9561860000000002</v>
      </c>
      <c r="AX34" s="341">
        <v>4.7207939999999997</v>
      </c>
      <c r="AY34" s="352">
        <v>4.3841409999999996</v>
      </c>
      <c r="AZ34" s="352">
        <v>3.982275</v>
      </c>
      <c r="BA34" s="352">
        <v>3.2226340000000002</v>
      </c>
      <c r="BB34" s="352">
        <v>2.91276</v>
      </c>
      <c r="BC34" s="352">
        <v>2.8562240000000001</v>
      </c>
      <c r="BD34" s="352">
        <v>2.9272290000000001</v>
      </c>
      <c r="BE34" s="352">
        <v>3.242496</v>
      </c>
      <c r="BF34" s="352">
        <v>3.4963630000000001</v>
      </c>
      <c r="BG34" s="352">
        <v>3.5612849999999998</v>
      </c>
      <c r="BH34" s="352">
        <v>3.9177650000000002</v>
      </c>
      <c r="BI34" s="352">
        <v>4.4083240000000004</v>
      </c>
      <c r="BJ34" s="352">
        <v>5.2197269999999998</v>
      </c>
      <c r="BK34" s="352">
        <v>5.6052790000000003</v>
      </c>
      <c r="BL34" s="352">
        <v>5.2614330000000002</v>
      </c>
      <c r="BM34" s="352">
        <v>4.8561230000000002</v>
      </c>
      <c r="BN34" s="352">
        <v>4.4484690000000002</v>
      </c>
      <c r="BO34" s="352">
        <v>4.4843279999999996</v>
      </c>
      <c r="BP34" s="352">
        <v>4.373405</v>
      </c>
      <c r="BQ34" s="352">
        <v>4.37744</v>
      </c>
      <c r="BR34" s="352">
        <v>4.4406319999999999</v>
      </c>
      <c r="BS34" s="352">
        <v>4.4142250000000001</v>
      </c>
      <c r="BT34" s="352">
        <v>4.6112140000000004</v>
      </c>
      <c r="BU34" s="352">
        <v>4.9072050000000003</v>
      </c>
      <c r="BV34" s="352">
        <v>5.6699270000000004</v>
      </c>
    </row>
    <row r="35" spans="1:74" ht="11.1" customHeight="1" x14ac:dyDescent="0.2">
      <c r="A35" s="29" t="s">
        <v>256</v>
      </c>
      <c r="B35" s="383" t="s">
        <v>922</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16.156024827</v>
      </c>
      <c r="AT35" s="341">
        <v>16.116238768999999</v>
      </c>
      <c r="AU35" s="341">
        <v>15.342386336000001</v>
      </c>
      <c r="AV35" s="341">
        <v>15.670719412</v>
      </c>
      <c r="AW35" s="341">
        <v>14.01717</v>
      </c>
      <c r="AX35" s="341">
        <v>13.43496</v>
      </c>
      <c r="AY35" s="352">
        <v>12.83412</v>
      </c>
      <c r="AZ35" s="352">
        <v>12.166029999999999</v>
      </c>
      <c r="BA35" s="352">
        <v>12.237080000000001</v>
      </c>
      <c r="BB35" s="352">
        <v>12.615539999999999</v>
      </c>
      <c r="BC35" s="352">
        <v>11.876720000000001</v>
      </c>
      <c r="BD35" s="352">
        <v>12.087630000000001</v>
      </c>
      <c r="BE35" s="352">
        <v>11.65171</v>
      </c>
      <c r="BF35" s="352">
        <v>11.29335</v>
      </c>
      <c r="BG35" s="352">
        <v>11.094139999999999</v>
      </c>
      <c r="BH35" s="352">
        <v>10.96697</v>
      </c>
      <c r="BI35" s="352">
        <v>10.861660000000001</v>
      </c>
      <c r="BJ35" s="352">
        <v>11.160920000000001</v>
      </c>
      <c r="BK35" s="352">
        <v>11.276770000000001</v>
      </c>
      <c r="BL35" s="352">
        <v>10.91211</v>
      </c>
      <c r="BM35" s="352">
        <v>11.249499999999999</v>
      </c>
      <c r="BN35" s="352">
        <v>11.873089999999999</v>
      </c>
      <c r="BO35" s="352">
        <v>11.410170000000001</v>
      </c>
      <c r="BP35" s="352">
        <v>11.76296</v>
      </c>
      <c r="BQ35" s="352">
        <v>11.409420000000001</v>
      </c>
      <c r="BR35" s="352">
        <v>11.139049999999999</v>
      </c>
      <c r="BS35" s="352">
        <v>11.065530000000001</v>
      </c>
      <c r="BT35" s="352">
        <v>11.05161</v>
      </c>
      <c r="BU35" s="352">
        <v>11.12848</v>
      </c>
      <c r="BV35" s="352">
        <v>11.54674</v>
      </c>
    </row>
    <row r="36" spans="1:74" ht="11.1" customHeight="1" x14ac:dyDescent="0.2">
      <c r="A36" s="29" t="s">
        <v>7</v>
      </c>
      <c r="B36" s="383" t="s">
        <v>923</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18.391123776000001</v>
      </c>
      <c r="AT36" s="341">
        <v>17.814226961999999</v>
      </c>
      <c r="AU36" s="341">
        <v>18.133089368</v>
      </c>
      <c r="AV36" s="341">
        <v>18.104059478</v>
      </c>
      <c r="AW36" s="341">
        <v>19.179089999999999</v>
      </c>
      <c r="AX36" s="341">
        <v>17.483160000000002</v>
      </c>
      <c r="AY36" s="352">
        <v>16.383620000000001</v>
      </c>
      <c r="AZ36" s="352">
        <v>16.314589999999999</v>
      </c>
      <c r="BA36" s="352">
        <v>16.589179999999999</v>
      </c>
      <c r="BB36" s="352">
        <v>16.277740000000001</v>
      </c>
      <c r="BC36" s="352">
        <v>15.73536</v>
      </c>
      <c r="BD36" s="352">
        <v>15.737920000000001</v>
      </c>
      <c r="BE36" s="352">
        <v>16.222449999999998</v>
      </c>
      <c r="BF36" s="352">
        <v>16.130939999999999</v>
      </c>
      <c r="BG36" s="352">
        <v>16.20316</v>
      </c>
      <c r="BH36" s="352">
        <v>16.073499999999999</v>
      </c>
      <c r="BI36" s="352">
        <v>16.311</v>
      </c>
      <c r="BJ36" s="352">
        <v>15.832750000000001</v>
      </c>
      <c r="BK36" s="352">
        <v>16.102429999999998</v>
      </c>
      <c r="BL36" s="352">
        <v>15.93731</v>
      </c>
      <c r="BM36" s="352">
        <v>16.248709999999999</v>
      </c>
      <c r="BN36" s="352">
        <v>15.97925</v>
      </c>
      <c r="BO36" s="352">
        <v>15.540570000000001</v>
      </c>
      <c r="BP36" s="352">
        <v>15.682689999999999</v>
      </c>
      <c r="BQ36" s="352">
        <v>16.301829999999999</v>
      </c>
      <c r="BR36" s="352">
        <v>16.544689999999999</v>
      </c>
      <c r="BS36" s="352">
        <v>16.751239999999999</v>
      </c>
      <c r="BT36" s="352">
        <v>17.048220000000001</v>
      </c>
      <c r="BU36" s="352">
        <v>17.364280000000001</v>
      </c>
      <c r="BV36" s="352">
        <v>16.749420000000001</v>
      </c>
    </row>
    <row r="37" spans="1:74" ht="11.1"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55"/>
      <c r="AZ37" s="355"/>
      <c r="BA37" s="355"/>
      <c r="BB37" s="355"/>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8.32</v>
      </c>
      <c r="AN38" s="341">
        <v>8.2100000000000009</v>
      </c>
      <c r="AO38" s="341">
        <v>8.23</v>
      </c>
      <c r="AP38" s="341">
        <v>8.16</v>
      </c>
      <c r="AQ38" s="341">
        <v>8.26</v>
      </c>
      <c r="AR38" s="341">
        <v>8.8699999999999992</v>
      </c>
      <c r="AS38" s="341">
        <v>9.31</v>
      </c>
      <c r="AT38" s="341">
        <v>9.06</v>
      </c>
      <c r="AU38" s="341">
        <v>9.02</v>
      </c>
      <c r="AV38" s="341">
        <v>8.65</v>
      </c>
      <c r="AW38" s="341">
        <v>8.383203</v>
      </c>
      <c r="AX38" s="341">
        <v>8.4509170000000005</v>
      </c>
      <c r="AY38" s="352">
        <v>8.5092169999999996</v>
      </c>
      <c r="AZ38" s="352">
        <v>8.3926119999999997</v>
      </c>
      <c r="BA38" s="352">
        <v>8.5818340000000006</v>
      </c>
      <c r="BB38" s="352">
        <v>8.4143500000000007</v>
      </c>
      <c r="BC38" s="352">
        <v>8.4099310000000003</v>
      </c>
      <c r="BD38" s="352">
        <v>8.9735849999999999</v>
      </c>
      <c r="BE38" s="352">
        <v>9.3239409999999996</v>
      </c>
      <c r="BF38" s="352">
        <v>9.2139150000000001</v>
      </c>
      <c r="BG38" s="352">
        <v>9.2185389999999998</v>
      </c>
      <c r="BH38" s="352">
        <v>8.7911070000000002</v>
      </c>
      <c r="BI38" s="352">
        <v>8.454129</v>
      </c>
      <c r="BJ38" s="352">
        <v>8.5513569999999994</v>
      </c>
      <c r="BK38" s="352">
        <v>8.6391159999999996</v>
      </c>
      <c r="BL38" s="352">
        <v>8.4611669999999997</v>
      </c>
      <c r="BM38" s="352">
        <v>8.6371199999999995</v>
      </c>
      <c r="BN38" s="352">
        <v>8.4853339999999999</v>
      </c>
      <c r="BO38" s="352">
        <v>8.4577629999999999</v>
      </c>
      <c r="BP38" s="352">
        <v>9.0373909999999995</v>
      </c>
      <c r="BQ38" s="352">
        <v>9.3739980000000003</v>
      </c>
      <c r="BR38" s="352">
        <v>9.3521459999999994</v>
      </c>
      <c r="BS38" s="352">
        <v>9.2151119999999995</v>
      </c>
      <c r="BT38" s="352">
        <v>8.8006150000000005</v>
      </c>
      <c r="BU38" s="352">
        <v>8.5297719999999995</v>
      </c>
      <c r="BV38" s="352">
        <v>8.640428</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12.9</v>
      </c>
      <c r="AN39" s="341">
        <v>13.07</v>
      </c>
      <c r="AO39" s="341">
        <v>13.25</v>
      </c>
      <c r="AP39" s="341">
        <v>12.96</v>
      </c>
      <c r="AQ39" s="341">
        <v>13.01</v>
      </c>
      <c r="AR39" s="341">
        <v>13.62</v>
      </c>
      <c r="AS39" s="341">
        <v>14.15</v>
      </c>
      <c r="AT39" s="341">
        <v>14.04</v>
      </c>
      <c r="AU39" s="341">
        <v>14.06</v>
      </c>
      <c r="AV39" s="341">
        <v>13.41</v>
      </c>
      <c r="AW39" s="341">
        <v>12.855370000000001</v>
      </c>
      <c r="AX39" s="341">
        <v>13.100289999999999</v>
      </c>
      <c r="AY39" s="352">
        <v>13.37542</v>
      </c>
      <c r="AZ39" s="352">
        <v>13.400919999999999</v>
      </c>
      <c r="BA39" s="352">
        <v>13.601509999999999</v>
      </c>
      <c r="BB39" s="352">
        <v>13.35956</v>
      </c>
      <c r="BC39" s="352">
        <v>13.354469999999999</v>
      </c>
      <c r="BD39" s="352">
        <v>13.96088</v>
      </c>
      <c r="BE39" s="352">
        <v>14.466749999999999</v>
      </c>
      <c r="BF39" s="352">
        <v>14.344329999999999</v>
      </c>
      <c r="BG39" s="352">
        <v>14.35505</v>
      </c>
      <c r="BH39" s="352">
        <v>13.679410000000001</v>
      </c>
      <c r="BI39" s="352">
        <v>12.998329999999999</v>
      </c>
      <c r="BJ39" s="352">
        <v>13.26249</v>
      </c>
      <c r="BK39" s="352">
        <v>13.540480000000001</v>
      </c>
      <c r="BL39" s="352">
        <v>13.54729</v>
      </c>
      <c r="BM39" s="352">
        <v>13.748760000000001</v>
      </c>
      <c r="BN39" s="352">
        <v>13.548450000000001</v>
      </c>
      <c r="BO39" s="352">
        <v>13.551170000000001</v>
      </c>
      <c r="BP39" s="352">
        <v>14.151540000000001</v>
      </c>
      <c r="BQ39" s="352">
        <v>14.66545</v>
      </c>
      <c r="BR39" s="352">
        <v>14.51262</v>
      </c>
      <c r="BS39" s="352">
        <v>14.540100000000001</v>
      </c>
      <c r="BT39" s="352">
        <v>13.87738</v>
      </c>
      <c r="BU39" s="352">
        <v>13.251989999999999</v>
      </c>
      <c r="BV39" s="352">
        <v>13.506819999999999</v>
      </c>
    </row>
    <row r="40" spans="1:74" ht="11.1" customHeight="1" x14ac:dyDescent="0.2">
      <c r="A40" s="29" t="s">
        <v>259</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16.440000000000001</v>
      </c>
      <c r="AO40" s="373">
        <v>17.100000000000001</v>
      </c>
      <c r="AP40" s="373">
        <v>17.55</v>
      </c>
      <c r="AQ40" s="373">
        <v>17.37</v>
      </c>
      <c r="AR40" s="373">
        <v>17.47</v>
      </c>
      <c r="AS40" s="373">
        <v>17.47</v>
      </c>
      <c r="AT40" s="373">
        <v>17.62</v>
      </c>
      <c r="AU40" s="373">
        <v>18.07</v>
      </c>
      <c r="AV40" s="373">
        <v>17.98</v>
      </c>
      <c r="AW40" s="373">
        <v>17.83024</v>
      </c>
      <c r="AX40" s="373">
        <v>17.061879999999999</v>
      </c>
      <c r="AY40" s="378">
        <v>17.02919</v>
      </c>
      <c r="AZ40" s="378">
        <v>17.40673</v>
      </c>
      <c r="BA40" s="378">
        <v>17.720369999999999</v>
      </c>
      <c r="BB40" s="378">
        <v>18.287210000000002</v>
      </c>
      <c r="BC40" s="378">
        <v>18.007200000000001</v>
      </c>
      <c r="BD40" s="378">
        <v>18.10651</v>
      </c>
      <c r="BE40" s="378">
        <v>18.0684</v>
      </c>
      <c r="BF40" s="378">
        <v>18.069310000000002</v>
      </c>
      <c r="BG40" s="378">
        <v>18.501660000000001</v>
      </c>
      <c r="BH40" s="378">
        <v>18.39123</v>
      </c>
      <c r="BI40" s="378">
        <v>18.24164</v>
      </c>
      <c r="BJ40" s="378">
        <v>17.535769999999999</v>
      </c>
      <c r="BK40" s="378">
        <v>17.461210000000001</v>
      </c>
      <c r="BL40" s="378">
        <v>17.858550000000001</v>
      </c>
      <c r="BM40" s="378">
        <v>18.239889999999999</v>
      </c>
      <c r="BN40" s="378">
        <v>18.92878</v>
      </c>
      <c r="BO40" s="378">
        <v>18.54795</v>
      </c>
      <c r="BP40" s="378">
        <v>18.618010000000002</v>
      </c>
      <c r="BQ40" s="378">
        <v>18.562200000000001</v>
      </c>
      <c r="BR40" s="378">
        <v>18.588239999999999</v>
      </c>
      <c r="BS40" s="378">
        <v>19.06251</v>
      </c>
      <c r="BT40" s="378">
        <v>18.858070000000001</v>
      </c>
      <c r="BU40" s="378">
        <v>18.79851</v>
      </c>
      <c r="BV40" s="378">
        <v>18.06635</v>
      </c>
    </row>
    <row r="41" spans="1:74" s="157" customFormat="1" ht="12" customHeight="1" x14ac:dyDescent="0.2">
      <c r="A41" s="156"/>
      <c r="B41" s="932" t="s">
        <v>1420</v>
      </c>
      <c r="C41" s="922"/>
      <c r="D41" s="922"/>
      <c r="E41" s="922"/>
      <c r="F41" s="922"/>
      <c r="G41" s="922"/>
      <c r="H41" s="922"/>
      <c r="I41" s="922"/>
      <c r="J41" s="922"/>
      <c r="K41" s="922"/>
      <c r="L41" s="922"/>
      <c r="M41" s="922"/>
      <c r="N41" s="922"/>
      <c r="O41" s="922"/>
      <c r="P41" s="922"/>
      <c r="Q41" s="923"/>
      <c r="R41" s="806"/>
      <c r="AY41" s="816"/>
      <c r="AZ41" s="816"/>
      <c r="BA41" s="816"/>
      <c r="BB41" s="816"/>
      <c r="BC41" s="816"/>
      <c r="BD41" s="636"/>
      <c r="BE41" s="636"/>
      <c r="BF41" s="636"/>
      <c r="BG41" s="816"/>
      <c r="BH41" s="816"/>
      <c r="BI41" s="816"/>
      <c r="BJ41" s="198"/>
    </row>
    <row r="42" spans="1:74" s="157" customFormat="1" ht="12" customHeight="1" x14ac:dyDescent="0.2">
      <c r="A42" s="156"/>
      <c r="B42" s="932" t="s">
        <v>1421</v>
      </c>
      <c r="C42" s="922"/>
      <c r="D42" s="922"/>
      <c r="E42" s="922"/>
      <c r="F42" s="922"/>
      <c r="G42" s="922"/>
      <c r="H42" s="922"/>
      <c r="I42" s="922"/>
      <c r="J42" s="922"/>
      <c r="K42" s="922"/>
      <c r="L42" s="922"/>
      <c r="M42" s="922"/>
      <c r="N42" s="922"/>
      <c r="O42" s="922"/>
      <c r="P42" s="922"/>
      <c r="Q42" s="923"/>
      <c r="R42" s="806"/>
      <c r="AY42" s="816"/>
      <c r="AZ42" s="816"/>
      <c r="BA42" s="816"/>
      <c r="BB42" s="816"/>
      <c r="BC42" s="816"/>
      <c r="BD42" s="636"/>
      <c r="BE42" s="636"/>
      <c r="BF42" s="636"/>
      <c r="BG42" s="816"/>
      <c r="BH42" s="816"/>
      <c r="BI42" s="816"/>
      <c r="BJ42" s="198"/>
    </row>
    <row r="43" spans="1:74" s="157" customFormat="1" ht="12" customHeight="1" x14ac:dyDescent="0.2">
      <c r="A43" s="156"/>
      <c r="B43" s="932" t="s">
        <v>1422</v>
      </c>
      <c r="C43" s="922"/>
      <c r="D43" s="922"/>
      <c r="E43" s="922"/>
      <c r="F43" s="922"/>
      <c r="G43" s="922"/>
      <c r="H43" s="922"/>
      <c r="I43" s="922"/>
      <c r="J43" s="922"/>
      <c r="K43" s="922"/>
      <c r="L43" s="922"/>
      <c r="M43" s="922"/>
      <c r="N43" s="922"/>
      <c r="O43" s="922"/>
      <c r="P43" s="922"/>
      <c r="Q43" s="923"/>
      <c r="R43" s="806"/>
      <c r="AY43" s="816"/>
      <c r="AZ43" s="816"/>
      <c r="BA43" s="816"/>
      <c r="BB43" s="816"/>
      <c r="BC43" s="816"/>
      <c r="BD43" s="636"/>
      <c r="BE43" s="636"/>
      <c r="BF43" s="636"/>
      <c r="BG43" s="816"/>
      <c r="BH43" s="816"/>
      <c r="BI43" s="816"/>
      <c r="BJ43" s="198"/>
    </row>
    <row r="44" spans="1:74" s="157" customFormat="1" ht="12"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
      <c r="A45" s="159"/>
      <c r="B45" s="917" t="str">
        <f>Dates!$G$2</f>
        <v>EIA completed modeling and analysis for this report on Thursday, January 8, 2026.</v>
      </c>
      <c r="C45" s="904"/>
      <c r="D45" s="904"/>
      <c r="E45" s="904"/>
      <c r="F45" s="904"/>
      <c r="G45" s="904"/>
      <c r="H45" s="904"/>
      <c r="I45" s="904"/>
      <c r="J45" s="904"/>
      <c r="K45" s="904"/>
      <c r="L45" s="904"/>
      <c r="M45" s="904"/>
      <c r="N45" s="904"/>
      <c r="O45" s="904"/>
      <c r="P45" s="904"/>
      <c r="Q45" s="904"/>
      <c r="R45" s="328"/>
      <c r="AY45" s="826"/>
      <c r="AZ45" s="826"/>
      <c r="BA45" s="826"/>
      <c r="BB45" s="826"/>
      <c r="BC45" s="826"/>
      <c r="BD45" s="635"/>
      <c r="BE45" s="635"/>
      <c r="BF45" s="635"/>
      <c r="BG45" s="826"/>
      <c r="BH45" s="826"/>
      <c r="BI45" s="826"/>
      <c r="BJ45" s="221"/>
    </row>
    <row r="46" spans="1:74" s="157" customFormat="1" ht="12" customHeight="1" x14ac:dyDescent="0.2">
      <c r="A46" s="156"/>
      <c r="B46" s="912" t="s">
        <v>483</v>
      </c>
      <c r="C46" s="913"/>
      <c r="D46" s="913"/>
      <c r="E46" s="913"/>
      <c r="F46" s="913"/>
      <c r="G46" s="913"/>
      <c r="H46" s="913"/>
      <c r="I46" s="913"/>
      <c r="J46" s="913"/>
      <c r="K46" s="913"/>
      <c r="L46" s="913"/>
      <c r="M46" s="913"/>
      <c r="N46" s="913"/>
      <c r="O46" s="913"/>
      <c r="P46" s="913"/>
      <c r="Q46" s="913"/>
      <c r="R46" s="806"/>
      <c r="AY46" s="816"/>
      <c r="AZ46" s="816"/>
      <c r="BA46" s="816"/>
      <c r="BB46" s="816"/>
      <c r="BC46" s="816"/>
      <c r="BD46" s="636"/>
      <c r="BE46" s="636"/>
      <c r="BF46" s="636"/>
      <c r="BG46" s="816"/>
      <c r="BH46" s="816"/>
      <c r="BI46" s="816"/>
      <c r="BJ46" s="198"/>
    </row>
    <row r="47" spans="1:74" s="157" customFormat="1" ht="12" customHeight="1" x14ac:dyDescent="0.2">
      <c r="A47" s="156"/>
      <c r="B47" s="926" t="s">
        <v>1414</v>
      </c>
      <c r="C47" s="913"/>
      <c r="D47" s="913"/>
      <c r="E47" s="913"/>
      <c r="F47" s="913"/>
      <c r="G47" s="913"/>
      <c r="H47" s="913"/>
      <c r="I47" s="913"/>
      <c r="J47" s="913"/>
      <c r="K47" s="913"/>
      <c r="L47" s="913"/>
      <c r="M47" s="913"/>
      <c r="N47" s="913"/>
      <c r="O47" s="913"/>
      <c r="P47" s="913"/>
      <c r="Q47" s="913"/>
      <c r="R47" s="806"/>
      <c r="AY47" s="816"/>
      <c r="AZ47" s="816"/>
      <c r="BA47" s="816"/>
      <c r="BB47" s="816"/>
      <c r="BC47" s="816"/>
      <c r="BD47" s="636"/>
      <c r="BE47" s="636"/>
      <c r="BF47" s="636"/>
      <c r="BG47" s="816"/>
      <c r="BH47" s="816"/>
      <c r="BI47" s="816"/>
      <c r="BJ47" s="198"/>
    </row>
    <row r="48" spans="1:74" s="157" customFormat="1" ht="12" customHeight="1" x14ac:dyDescent="0.2">
      <c r="A48" s="156"/>
      <c r="B48" s="927" t="s">
        <v>753</v>
      </c>
      <c r="C48" s="913"/>
      <c r="D48" s="913"/>
      <c r="E48" s="913"/>
      <c r="F48" s="913"/>
      <c r="G48" s="913"/>
      <c r="H48" s="913"/>
      <c r="I48" s="913"/>
      <c r="J48" s="913"/>
      <c r="K48" s="913"/>
      <c r="L48" s="913"/>
      <c r="M48" s="913"/>
      <c r="N48" s="913"/>
      <c r="O48" s="913"/>
      <c r="P48" s="913"/>
      <c r="Q48" s="913"/>
      <c r="R48" s="806"/>
      <c r="AY48" s="816"/>
      <c r="AZ48" s="816"/>
      <c r="BA48" s="816"/>
      <c r="BB48" s="816"/>
      <c r="BC48" s="816"/>
      <c r="BD48" s="636"/>
      <c r="BE48" s="636"/>
      <c r="BF48" s="636"/>
      <c r="BG48" s="816"/>
      <c r="BH48" s="816"/>
      <c r="BI48" s="816"/>
      <c r="BJ48" s="198"/>
    </row>
    <row r="49" spans="1:74" s="157" customFormat="1" ht="12" customHeight="1" x14ac:dyDescent="0.2">
      <c r="A49" s="156"/>
      <c r="B49" s="918" t="s">
        <v>827</v>
      </c>
      <c r="C49" s="918"/>
      <c r="D49" s="918"/>
      <c r="E49" s="918"/>
      <c r="F49" s="918"/>
      <c r="G49" s="918"/>
      <c r="H49" s="918"/>
      <c r="I49" s="918"/>
      <c r="J49" s="918"/>
      <c r="K49" s="918"/>
      <c r="L49" s="918"/>
      <c r="M49" s="918"/>
      <c r="N49" s="918"/>
      <c r="O49" s="918"/>
      <c r="P49" s="918"/>
      <c r="Q49" s="918"/>
      <c r="R49" s="918"/>
      <c r="AY49" s="816"/>
      <c r="AZ49" s="816"/>
      <c r="BA49" s="816"/>
      <c r="BB49" s="816"/>
      <c r="BC49" s="816"/>
      <c r="BD49" s="636"/>
      <c r="BE49" s="636"/>
      <c r="BF49" s="636"/>
      <c r="BG49" s="816"/>
      <c r="BH49" s="816"/>
      <c r="BI49" s="816"/>
      <c r="BJ49" s="198"/>
    </row>
    <row r="50" spans="1:74" s="815" customFormat="1" ht="12" customHeight="1" x14ac:dyDescent="0.2">
      <c r="A50" s="156"/>
      <c r="B50" s="935" t="s">
        <v>1556</v>
      </c>
      <c r="C50" s="931"/>
      <c r="D50" s="931"/>
      <c r="E50" s="931"/>
      <c r="F50" s="931"/>
      <c r="G50" s="931"/>
      <c r="H50" s="931"/>
      <c r="I50" s="931"/>
      <c r="J50" s="931"/>
      <c r="K50" s="931"/>
      <c r="L50" s="931"/>
      <c r="M50" s="931"/>
      <c r="N50" s="931"/>
      <c r="O50" s="931"/>
      <c r="P50" s="931"/>
      <c r="Q50" s="931"/>
      <c r="R50" s="814"/>
      <c r="AY50" s="816"/>
      <c r="AZ50" s="816"/>
      <c r="BA50" s="816"/>
      <c r="BB50" s="816"/>
      <c r="BC50" s="816"/>
      <c r="BD50" s="636"/>
      <c r="BE50" s="636"/>
      <c r="BF50" s="636"/>
      <c r="BG50" s="816"/>
      <c r="BH50" s="816"/>
      <c r="BI50" s="816"/>
      <c r="BJ50" s="816"/>
    </row>
    <row r="51" spans="1:74" s="815" customFormat="1" ht="12" customHeight="1" x14ac:dyDescent="0.2">
      <c r="A51" s="156"/>
      <c r="B51" s="930" t="s">
        <v>1562</v>
      </c>
      <c r="C51" s="931"/>
      <c r="D51" s="931"/>
      <c r="E51" s="931"/>
      <c r="F51" s="931"/>
      <c r="G51" s="931"/>
      <c r="H51" s="931"/>
      <c r="I51" s="931"/>
      <c r="J51" s="931"/>
      <c r="K51" s="931"/>
      <c r="L51" s="931"/>
      <c r="M51" s="931"/>
      <c r="N51" s="931"/>
      <c r="O51" s="931"/>
      <c r="P51" s="931"/>
      <c r="Q51" s="931"/>
      <c r="R51" s="814"/>
      <c r="AY51" s="816"/>
      <c r="AZ51" s="816"/>
      <c r="BA51" s="816"/>
      <c r="BB51" s="816"/>
      <c r="BC51" s="816"/>
      <c r="BD51" s="636"/>
      <c r="BE51" s="636"/>
      <c r="BF51" s="636"/>
      <c r="BG51" s="816"/>
      <c r="BH51" s="816"/>
      <c r="BI51" s="816"/>
      <c r="BJ51" s="816"/>
    </row>
    <row r="52" spans="1:74" s="815" customFormat="1" ht="12" customHeight="1" x14ac:dyDescent="0.2">
      <c r="A52" s="156"/>
      <c r="B52" s="933" t="s">
        <v>1474</v>
      </c>
      <c r="C52" s="931"/>
      <c r="D52" s="931"/>
      <c r="E52" s="931"/>
      <c r="F52" s="931"/>
      <c r="G52" s="931"/>
      <c r="H52" s="931"/>
      <c r="I52" s="931"/>
      <c r="J52" s="931"/>
      <c r="K52" s="931"/>
      <c r="L52" s="931"/>
      <c r="M52" s="931"/>
      <c r="N52" s="931"/>
      <c r="O52" s="931"/>
      <c r="P52" s="931"/>
      <c r="Q52" s="931"/>
      <c r="R52" s="814"/>
      <c r="AY52" s="816"/>
      <c r="AZ52" s="816"/>
      <c r="BA52" s="816"/>
      <c r="BB52" s="816"/>
      <c r="BC52" s="816"/>
      <c r="BD52" s="636"/>
      <c r="BE52" s="636"/>
      <c r="BF52" s="636"/>
      <c r="BG52" s="816"/>
      <c r="BH52" s="816"/>
      <c r="BI52" s="816"/>
      <c r="BJ52" s="816"/>
    </row>
    <row r="53" spans="1:74" s="815" customFormat="1" ht="12" customHeight="1" x14ac:dyDescent="0.2">
      <c r="A53" s="156"/>
      <c r="B53" s="934" t="s">
        <v>1475</v>
      </c>
      <c r="C53" s="934"/>
      <c r="D53" s="934"/>
      <c r="E53" s="934"/>
      <c r="F53" s="934"/>
      <c r="G53" s="934"/>
      <c r="H53" s="934"/>
      <c r="I53" s="934"/>
      <c r="J53" s="934"/>
      <c r="K53" s="934"/>
      <c r="L53" s="934"/>
      <c r="M53" s="934"/>
      <c r="N53" s="934"/>
      <c r="O53" s="934"/>
      <c r="P53" s="934"/>
      <c r="Q53" s="934"/>
      <c r="R53" s="814"/>
      <c r="AY53" s="816"/>
      <c r="AZ53" s="816"/>
      <c r="BA53" s="816"/>
      <c r="BB53" s="816"/>
      <c r="BC53" s="816"/>
      <c r="BD53" s="636"/>
      <c r="BE53" s="636"/>
      <c r="BF53" s="636"/>
      <c r="BG53" s="816"/>
      <c r="BH53" s="816"/>
      <c r="BI53" s="816"/>
      <c r="BJ53" s="816"/>
    </row>
    <row r="54" spans="1:74" ht="12.75" x14ac:dyDescent="0.2">
      <c r="A54" s="158"/>
      <c r="B54" s="921" t="s">
        <v>492</v>
      </c>
      <c r="C54" s="923"/>
      <c r="D54" s="923"/>
      <c r="E54" s="923"/>
      <c r="F54" s="923"/>
      <c r="G54" s="923"/>
      <c r="H54" s="923"/>
      <c r="I54" s="923"/>
      <c r="J54" s="923"/>
      <c r="K54" s="923"/>
      <c r="L54" s="923"/>
      <c r="M54" s="923"/>
      <c r="N54" s="923"/>
      <c r="O54" s="923"/>
      <c r="P54" s="923"/>
      <c r="Q54" s="923"/>
      <c r="R54" s="806"/>
      <c r="BK54" s="152"/>
      <c r="BL54" s="152"/>
      <c r="BM54" s="152"/>
      <c r="BN54" s="152"/>
      <c r="BO54" s="152"/>
      <c r="BP54" s="152"/>
      <c r="BQ54" s="152"/>
      <c r="BR54" s="152"/>
      <c r="BS54" s="152"/>
      <c r="BT54" s="152"/>
      <c r="BU54" s="152"/>
      <c r="BV54" s="152"/>
    </row>
    <row r="55" spans="1:74" ht="12.75" x14ac:dyDescent="0.2">
      <c r="A55" s="158"/>
      <c r="B55" s="928" t="s">
        <v>829</v>
      </c>
      <c r="C55" s="923"/>
      <c r="D55" s="923"/>
      <c r="E55" s="923"/>
      <c r="F55" s="923"/>
      <c r="G55" s="923"/>
      <c r="H55" s="923"/>
      <c r="I55" s="923"/>
      <c r="J55" s="923"/>
      <c r="K55" s="923"/>
      <c r="L55" s="923"/>
      <c r="M55" s="923"/>
      <c r="N55" s="923"/>
      <c r="O55" s="923"/>
      <c r="P55" s="923"/>
      <c r="Q55" s="923"/>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O5" activePane="bottomRight" state="frozen"/>
      <selection activeCell="BF63" sqref="BF63"/>
      <selection pane="topRight" activeCell="BF63" sqref="BF63"/>
      <selection pane="bottomLeft" activeCell="BF63" sqref="BF63"/>
      <selection pane="bottomRight" activeCell="AE33" sqref="AE33"/>
    </sheetView>
  </sheetViews>
  <sheetFormatPr defaultColWidth="8.5703125" defaultRowHeight="11.25" x14ac:dyDescent="0.2"/>
  <cols>
    <col min="1" max="1" width="17.42578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x14ac:dyDescent="0.2">
      <c r="A1" s="901" t="s">
        <v>479</v>
      </c>
      <c r="B1" s="944" t="s">
        <v>893</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ht="12.75" x14ac:dyDescent="0.2">
      <c r="A2" s="902"/>
      <c r="B2" s="222" t="str">
        <f>"U.S. Energy Information Administration  |  Short-Term Energy Outlook  - "&amp;Dates!D1</f>
        <v>U.S. Energy Information Administration  |  Short-Term Energy Outlook  - January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764</v>
      </c>
      <c r="B3" s="332"/>
      <c r="C3" s="945">
        <f>Dates!D3</f>
        <v>2022</v>
      </c>
      <c r="D3" s="946"/>
      <c r="E3" s="946"/>
      <c r="F3" s="946"/>
      <c r="G3" s="946"/>
      <c r="H3" s="946"/>
      <c r="I3" s="946"/>
      <c r="J3" s="946"/>
      <c r="K3" s="946"/>
      <c r="L3" s="946"/>
      <c r="M3" s="946"/>
      <c r="N3" s="947"/>
      <c r="O3" s="945">
        <f>C3+1</f>
        <v>2023</v>
      </c>
      <c r="P3" s="948"/>
      <c r="Q3" s="948"/>
      <c r="R3" s="948"/>
      <c r="S3" s="948"/>
      <c r="T3" s="948"/>
      <c r="U3" s="948"/>
      <c r="V3" s="948"/>
      <c r="W3" s="948"/>
      <c r="X3" s="946"/>
      <c r="Y3" s="946"/>
      <c r="Z3" s="947"/>
      <c r="AA3" s="949">
        <f>O3+1</f>
        <v>2024</v>
      </c>
      <c r="AB3" s="946"/>
      <c r="AC3" s="946"/>
      <c r="AD3" s="946"/>
      <c r="AE3" s="946"/>
      <c r="AF3" s="946"/>
      <c r="AG3" s="946"/>
      <c r="AH3" s="946"/>
      <c r="AI3" s="946"/>
      <c r="AJ3" s="946"/>
      <c r="AK3" s="946"/>
      <c r="AL3" s="94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61"/>
      <c r="AZ5" s="861"/>
      <c r="BA5" s="861"/>
      <c r="BB5" s="861"/>
      <c r="BC5" s="861"/>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179</v>
      </c>
      <c r="B6" s="389" t="s">
        <v>814</v>
      </c>
      <c r="C6" s="105">
        <v>98.375253215000001</v>
      </c>
      <c r="D6" s="105">
        <v>99.537619040999999</v>
      </c>
      <c r="E6" s="105">
        <v>100.04649256</v>
      </c>
      <c r="F6" s="105">
        <v>99.416355128000006</v>
      </c>
      <c r="G6" s="105">
        <v>99.42566961</v>
      </c>
      <c r="H6" s="105">
        <v>99.942042795999996</v>
      </c>
      <c r="I6" s="105">
        <v>101.06718916</v>
      </c>
      <c r="J6" s="105">
        <v>101.61308262999999</v>
      </c>
      <c r="K6" s="105">
        <v>102.1434237</v>
      </c>
      <c r="L6" s="105">
        <v>102.31427435000001</v>
      </c>
      <c r="M6" s="105">
        <v>102.48023743</v>
      </c>
      <c r="N6" s="105">
        <v>100.84302518</v>
      </c>
      <c r="O6" s="105">
        <v>101.58645776</v>
      </c>
      <c r="P6" s="105">
        <v>102.18642675</v>
      </c>
      <c r="Q6" s="105">
        <v>102.52994533</v>
      </c>
      <c r="R6" s="105">
        <v>102.32560481</v>
      </c>
      <c r="S6" s="105">
        <v>101.81338683</v>
      </c>
      <c r="T6" s="105">
        <v>102.72411891</v>
      </c>
      <c r="U6" s="105">
        <v>102.22787142999999</v>
      </c>
      <c r="V6" s="105">
        <v>101.93612509</v>
      </c>
      <c r="W6" s="105">
        <v>103.03472576</v>
      </c>
      <c r="X6" s="105">
        <v>103.28691619999999</v>
      </c>
      <c r="Y6" s="105">
        <v>104.07950088</v>
      </c>
      <c r="Z6" s="105">
        <v>104.09129507</v>
      </c>
      <c r="AA6" s="105">
        <v>101.65105066</v>
      </c>
      <c r="AB6" s="105">
        <v>102.92739958999999</v>
      </c>
      <c r="AC6" s="105">
        <v>103.71719845</v>
      </c>
      <c r="AD6" s="105">
        <v>103.61887322</v>
      </c>
      <c r="AE6" s="105">
        <v>103.26041913</v>
      </c>
      <c r="AF6" s="105">
        <v>103.24462539</v>
      </c>
      <c r="AG6" s="105">
        <v>103.34277931</v>
      </c>
      <c r="AH6" s="105">
        <v>103.722601</v>
      </c>
      <c r="AI6" s="105">
        <v>102.60710564999999</v>
      </c>
      <c r="AJ6" s="105">
        <v>103.92399499</v>
      </c>
      <c r="AK6" s="105">
        <v>104.05158715</v>
      </c>
      <c r="AL6" s="105">
        <v>103.90480297000001</v>
      </c>
      <c r="AM6" s="105">
        <v>102.81247356999999</v>
      </c>
      <c r="AN6" s="105">
        <v>103.35070179</v>
      </c>
      <c r="AO6" s="105">
        <v>104.81322738999999</v>
      </c>
      <c r="AP6" s="105">
        <v>104.47694447000001</v>
      </c>
      <c r="AQ6" s="105">
        <v>104.97886364999999</v>
      </c>
      <c r="AR6" s="105">
        <v>106.18931437000001</v>
      </c>
      <c r="AS6" s="105">
        <v>107.23723735</v>
      </c>
      <c r="AT6" s="105">
        <v>107.7970291</v>
      </c>
      <c r="AU6" s="105">
        <v>108.6156586</v>
      </c>
      <c r="AV6" s="105">
        <v>108.36712609999999</v>
      </c>
      <c r="AW6" s="105">
        <v>108.49088734</v>
      </c>
      <c r="AX6" s="105">
        <v>108.04292776</v>
      </c>
      <c r="AY6" s="388">
        <v>106.70011649999999</v>
      </c>
      <c r="AZ6" s="388">
        <v>107.01621608000001</v>
      </c>
      <c r="BA6" s="388">
        <v>107.07220816</v>
      </c>
      <c r="BB6" s="388">
        <v>107.33239322999999</v>
      </c>
      <c r="BC6" s="388">
        <v>107.40346997</v>
      </c>
      <c r="BD6" s="388">
        <v>107.82527251</v>
      </c>
      <c r="BE6" s="388">
        <v>107.95711109</v>
      </c>
      <c r="BF6" s="388">
        <v>107.83398189</v>
      </c>
      <c r="BG6" s="388">
        <v>107.96664695</v>
      </c>
      <c r="BH6" s="388">
        <v>108.233659</v>
      </c>
      <c r="BI6" s="388">
        <v>108.44709186</v>
      </c>
      <c r="BJ6" s="388">
        <v>108.03464511999999</v>
      </c>
      <c r="BK6" s="388">
        <v>107.48162687</v>
      </c>
      <c r="BL6" s="388">
        <v>107.63574374</v>
      </c>
      <c r="BM6" s="388">
        <v>107.65402749</v>
      </c>
      <c r="BN6" s="388">
        <v>107.97221356</v>
      </c>
      <c r="BO6" s="388">
        <v>107.75138009</v>
      </c>
      <c r="BP6" s="388">
        <v>108.2422782</v>
      </c>
      <c r="BQ6" s="388">
        <v>108.26460102999999</v>
      </c>
      <c r="BR6" s="388">
        <v>108.32373341</v>
      </c>
      <c r="BS6" s="388">
        <v>108.36342897999999</v>
      </c>
      <c r="BT6" s="388">
        <v>108.82140726999999</v>
      </c>
      <c r="BU6" s="388">
        <v>109.02489314</v>
      </c>
      <c r="BV6" s="388">
        <v>108.56786489</v>
      </c>
    </row>
    <row r="7" spans="1:74" ht="11.1" customHeight="1" x14ac:dyDescent="0.2">
      <c r="A7" s="323" t="s">
        <v>815</v>
      </c>
      <c r="B7" s="391" t="s">
        <v>937</v>
      </c>
      <c r="C7" s="289">
        <v>74.604158698999996</v>
      </c>
      <c r="D7" s="289">
        <v>75.846891506000006</v>
      </c>
      <c r="E7" s="289">
        <v>75.751307853</v>
      </c>
      <c r="F7" s="289">
        <v>75.090164361999996</v>
      </c>
      <c r="G7" s="289">
        <v>74.471552674999998</v>
      </c>
      <c r="H7" s="289">
        <v>74.765997295999995</v>
      </c>
      <c r="I7" s="289">
        <v>75.714630002999996</v>
      </c>
      <c r="J7" s="289">
        <v>76.757349501999997</v>
      </c>
      <c r="K7" s="289">
        <v>77.288801934999995</v>
      </c>
      <c r="L7" s="289">
        <v>77.242087061999996</v>
      </c>
      <c r="M7" s="289">
        <v>77.361835893999995</v>
      </c>
      <c r="N7" s="289">
        <v>76.779679826999995</v>
      </c>
      <c r="O7" s="289">
        <v>76.819525017999993</v>
      </c>
      <c r="P7" s="289">
        <v>77.420400388999994</v>
      </c>
      <c r="Q7" s="289">
        <v>77.425712035000004</v>
      </c>
      <c r="R7" s="289">
        <v>76.781533214999996</v>
      </c>
      <c r="S7" s="289">
        <v>76.181143024999997</v>
      </c>
      <c r="T7" s="289">
        <v>76.652682476999999</v>
      </c>
      <c r="U7" s="289">
        <v>76.031262849000001</v>
      </c>
      <c r="V7" s="289">
        <v>75.565976989999996</v>
      </c>
      <c r="W7" s="289">
        <v>76.531095764</v>
      </c>
      <c r="X7" s="289">
        <v>76.731738978999999</v>
      </c>
      <c r="Y7" s="289">
        <v>77.498721110000005</v>
      </c>
      <c r="Z7" s="289">
        <v>77.753052263000001</v>
      </c>
      <c r="AA7" s="289">
        <v>76.357499978999996</v>
      </c>
      <c r="AB7" s="289">
        <v>77.048276041999998</v>
      </c>
      <c r="AC7" s="289">
        <v>77.495130125000003</v>
      </c>
      <c r="AD7" s="289">
        <v>77.018228948000001</v>
      </c>
      <c r="AE7" s="289">
        <v>76.350967713000003</v>
      </c>
      <c r="AF7" s="289">
        <v>76.066508190999997</v>
      </c>
      <c r="AG7" s="289">
        <v>76.346916954999998</v>
      </c>
      <c r="AH7" s="289">
        <v>76.576230512999999</v>
      </c>
      <c r="AI7" s="289">
        <v>75.478522553999994</v>
      </c>
      <c r="AJ7" s="289">
        <v>76.461357539000005</v>
      </c>
      <c r="AK7" s="289">
        <v>76.632718154000003</v>
      </c>
      <c r="AL7" s="289">
        <v>77.023548582999993</v>
      </c>
      <c r="AM7" s="289">
        <v>76.691330281000006</v>
      </c>
      <c r="AN7" s="289">
        <v>76.906750000000002</v>
      </c>
      <c r="AO7" s="289">
        <v>78.013056000000006</v>
      </c>
      <c r="AP7" s="289">
        <v>77.542511000000005</v>
      </c>
      <c r="AQ7" s="289">
        <v>77.635565</v>
      </c>
      <c r="AR7" s="289">
        <v>78.747184000000004</v>
      </c>
      <c r="AS7" s="289">
        <v>79.261381</v>
      </c>
      <c r="AT7" s="289">
        <v>79.754721000000004</v>
      </c>
      <c r="AU7" s="289">
        <v>80.546779000000001</v>
      </c>
      <c r="AV7" s="289">
        <v>80.377212704000002</v>
      </c>
      <c r="AW7" s="289">
        <v>80.557787849999997</v>
      </c>
      <c r="AX7" s="289">
        <v>80.520170184999998</v>
      </c>
      <c r="AY7" s="355">
        <v>79.427609656000001</v>
      </c>
      <c r="AZ7" s="355">
        <v>79.752442778000002</v>
      </c>
      <c r="BA7" s="355">
        <v>79.581578532999998</v>
      </c>
      <c r="BB7" s="355">
        <v>79.504135406000003</v>
      </c>
      <c r="BC7" s="355">
        <v>79.248462509999996</v>
      </c>
      <c r="BD7" s="355">
        <v>79.522328457</v>
      </c>
      <c r="BE7" s="355">
        <v>79.541725776999996</v>
      </c>
      <c r="BF7" s="355">
        <v>79.370742919999998</v>
      </c>
      <c r="BG7" s="355">
        <v>79.545889590000002</v>
      </c>
      <c r="BH7" s="355">
        <v>79.724504225000004</v>
      </c>
      <c r="BI7" s="355">
        <v>79.960718334999996</v>
      </c>
      <c r="BJ7" s="355">
        <v>79.926010188999996</v>
      </c>
      <c r="BK7" s="355">
        <v>79.658486328999999</v>
      </c>
      <c r="BL7" s="355">
        <v>79.776677082999996</v>
      </c>
      <c r="BM7" s="355">
        <v>79.608618188999998</v>
      </c>
      <c r="BN7" s="355">
        <v>79.563983479000001</v>
      </c>
      <c r="BO7" s="355">
        <v>79.058364811000004</v>
      </c>
      <c r="BP7" s="355">
        <v>79.473238268000003</v>
      </c>
      <c r="BQ7" s="355">
        <v>79.534028468000002</v>
      </c>
      <c r="BR7" s="355">
        <v>79.587526245000006</v>
      </c>
      <c r="BS7" s="355">
        <v>79.776545338999995</v>
      </c>
      <c r="BT7" s="355">
        <v>80.113376642999995</v>
      </c>
      <c r="BU7" s="355">
        <v>80.293196604000002</v>
      </c>
      <c r="BV7" s="355">
        <v>80.226211961000004</v>
      </c>
    </row>
    <row r="8" spans="1:74" ht="11.1" customHeight="1" x14ac:dyDescent="0.2">
      <c r="A8" s="323" t="s">
        <v>816</v>
      </c>
      <c r="B8" s="391" t="s">
        <v>938</v>
      </c>
      <c r="C8" s="289">
        <v>23.771094516000002</v>
      </c>
      <c r="D8" s="289">
        <v>23.690727536000001</v>
      </c>
      <c r="E8" s="289">
        <v>24.295184710000001</v>
      </c>
      <c r="F8" s="289">
        <v>24.326190767</v>
      </c>
      <c r="G8" s="289">
        <v>24.954116934999998</v>
      </c>
      <c r="H8" s="289">
        <v>25.176045500000001</v>
      </c>
      <c r="I8" s="289">
        <v>25.352559160999999</v>
      </c>
      <c r="J8" s="289">
        <v>24.855733129000001</v>
      </c>
      <c r="K8" s="289">
        <v>24.854621767000001</v>
      </c>
      <c r="L8" s="289">
        <v>25.072187289999999</v>
      </c>
      <c r="M8" s="289">
        <v>25.118401533</v>
      </c>
      <c r="N8" s="289">
        <v>24.063345354999999</v>
      </c>
      <c r="O8" s="289">
        <v>24.766932742000002</v>
      </c>
      <c r="P8" s="289">
        <v>24.766026357000001</v>
      </c>
      <c r="Q8" s="289">
        <v>25.10423329</v>
      </c>
      <c r="R8" s="289">
        <v>25.544071599999999</v>
      </c>
      <c r="S8" s="289">
        <v>25.632243806000002</v>
      </c>
      <c r="T8" s="289">
        <v>26.071436432999999</v>
      </c>
      <c r="U8" s="289">
        <v>26.196608581</v>
      </c>
      <c r="V8" s="289">
        <v>26.370148097000001</v>
      </c>
      <c r="W8" s="289">
        <v>26.503630000000001</v>
      </c>
      <c r="X8" s="289">
        <v>26.555177226000001</v>
      </c>
      <c r="Y8" s="289">
        <v>26.580779766999999</v>
      </c>
      <c r="Z8" s="289">
        <v>26.338242806</v>
      </c>
      <c r="AA8" s="289">
        <v>25.293550676999999</v>
      </c>
      <c r="AB8" s="289">
        <v>25.879123551999999</v>
      </c>
      <c r="AC8" s="289">
        <v>26.222068322999998</v>
      </c>
      <c r="AD8" s="289">
        <v>26.600644267</v>
      </c>
      <c r="AE8" s="289">
        <v>26.909451419</v>
      </c>
      <c r="AF8" s="289">
        <v>27.178117199999999</v>
      </c>
      <c r="AG8" s="289">
        <v>26.995862355</v>
      </c>
      <c r="AH8" s="289">
        <v>27.146370483999998</v>
      </c>
      <c r="AI8" s="289">
        <v>27.1285831</v>
      </c>
      <c r="AJ8" s="289">
        <v>27.462637451999999</v>
      </c>
      <c r="AK8" s="289">
        <v>27.418869000000001</v>
      </c>
      <c r="AL8" s="289">
        <v>26.881254386999998</v>
      </c>
      <c r="AM8" s="289">
        <v>26.121143289999999</v>
      </c>
      <c r="AN8" s="289">
        <v>26.443951786</v>
      </c>
      <c r="AO8" s="289">
        <v>26.800171386999999</v>
      </c>
      <c r="AP8" s="289">
        <v>26.934433467000002</v>
      </c>
      <c r="AQ8" s="289">
        <v>27.343298645000001</v>
      </c>
      <c r="AR8" s="289">
        <v>27.442130367000001</v>
      </c>
      <c r="AS8" s="289">
        <v>27.975856355000001</v>
      </c>
      <c r="AT8" s="289">
        <v>28.042308096999999</v>
      </c>
      <c r="AU8" s="289">
        <v>28.068879599999999</v>
      </c>
      <c r="AV8" s="289">
        <v>27.989913392999998</v>
      </c>
      <c r="AW8" s="289">
        <v>27.933099495</v>
      </c>
      <c r="AX8" s="289">
        <v>27.522757574</v>
      </c>
      <c r="AY8" s="355">
        <v>27.272506847999999</v>
      </c>
      <c r="AZ8" s="355">
        <v>27.263773299</v>
      </c>
      <c r="BA8" s="355">
        <v>27.490629624</v>
      </c>
      <c r="BB8" s="355">
        <v>27.828257819000001</v>
      </c>
      <c r="BC8" s="355">
        <v>28.155007457</v>
      </c>
      <c r="BD8" s="355">
        <v>28.302944057000001</v>
      </c>
      <c r="BE8" s="355">
        <v>28.415385312000002</v>
      </c>
      <c r="BF8" s="355">
        <v>28.463238971999999</v>
      </c>
      <c r="BG8" s="355">
        <v>28.420757356999999</v>
      </c>
      <c r="BH8" s="355">
        <v>28.509154770999999</v>
      </c>
      <c r="BI8" s="355">
        <v>28.486373521000001</v>
      </c>
      <c r="BJ8" s="355">
        <v>28.108634934000001</v>
      </c>
      <c r="BK8" s="355">
        <v>27.823140537</v>
      </c>
      <c r="BL8" s="355">
        <v>27.859066656</v>
      </c>
      <c r="BM8" s="355">
        <v>28.045409299999999</v>
      </c>
      <c r="BN8" s="355">
        <v>28.408230082999999</v>
      </c>
      <c r="BO8" s="355">
        <v>28.693015276000001</v>
      </c>
      <c r="BP8" s="355">
        <v>28.769039933999998</v>
      </c>
      <c r="BQ8" s="355">
        <v>28.730572559999999</v>
      </c>
      <c r="BR8" s="355">
        <v>28.736207168</v>
      </c>
      <c r="BS8" s="355">
        <v>28.586883644</v>
      </c>
      <c r="BT8" s="355">
        <v>28.708030622999999</v>
      </c>
      <c r="BU8" s="355">
        <v>28.731696532000001</v>
      </c>
      <c r="BV8" s="355">
        <v>28.341652928999999</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355"/>
      <c r="AZ9" s="355"/>
      <c r="BA9" s="355"/>
      <c r="BB9" s="355"/>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179</v>
      </c>
      <c r="B10" s="389" t="s">
        <v>814</v>
      </c>
      <c r="C10" s="105">
        <v>98.375253215000001</v>
      </c>
      <c r="D10" s="105">
        <v>99.537619040999999</v>
      </c>
      <c r="E10" s="105">
        <v>100.04649256</v>
      </c>
      <c r="F10" s="105">
        <v>99.416355128000006</v>
      </c>
      <c r="G10" s="105">
        <v>99.42566961</v>
      </c>
      <c r="H10" s="105">
        <v>99.942042795999996</v>
      </c>
      <c r="I10" s="105">
        <v>101.06718916</v>
      </c>
      <c r="J10" s="105">
        <v>101.61308262999999</v>
      </c>
      <c r="K10" s="105">
        <v>102.1434237</v>
      </c>
      <c r="L10" s="105">
        <v>102.31427435000001</v>
      </c>
      <c r="M10" s="105">
        <v>102.48023743</v>
      </c>
      <c r="N10" s="105">
        <v>100.84302518</v>
      </c>
      <c r="O10" s="105">
        <v>101.58645776</v>
      </c>
      <c r="P10" s="105">
        <v>102.18642675</v>
      </c>
      <c r="Q10" s="105">
        <v>102.52994533</v>
      </c>
      <c r="R10" s="105">
        <v>102.32560481</v>
      </c>
      <c r="S10" s="105">
        <v>101.81338683</v>
      </c>
      <c r="T10" s="105">
        <v>102.72411891</v>
      </c>
      <c r="U10" s="105">
        <v>102.22787142999999</v>
      </c>
      <c r="V10" s="105">
        <v>101.93612509</v>
      </c>
      <c r="W10" s="105">
        <v>103.03472576</v>
      </c>
      <c r="X10" s="105">
        <v>103.28691619999999</v>
      </c>
      <c r="Y10" s="105">
        <v>104.07950088</v>
      </c>
      <c r="Z10" s="105">
        <v>104.09129507</v>
      </c>
      <c r="AA10" s="105">
        <v>101.65105066</v>
      </c>
      <c r="AB10" s="105">
        <v>102.92739958999999</v>
      </c>
      <c r="AC10" s="105">
        <v>103.71719845</v>
      </c>
      <c r="AD10" s="105">
        <v>103.61887322</v>
      </c>
      <c r="AE10" s="105">
        <v>103.26041913</v>
      </c>
      <c r="AF10" s="105">
        <v>103.24462539</v>
      </c>
      <c r="AG10" s="105">
        <v>103.34277931</v>
      </c>
      <c r="AH10" s="105">
        <v>103.722601</v>
      </c>
      <c r="AI10" s="105">
        <v>102.60710564999999</v>
      </c>
      <c r="AJ10" s="105">
        <v>103.92399499</v>
      </c>
      <c r="AK10" s="105">
        <v>104.05158715</v>
      </c>
      <c r="AL10" s="105">
        <v>103.90480297000001</v>
      </c>
      <c r="AM10" s="105">
        <v>102.81247356999999</v>
      </c>
      <c r="AN10" s="105">
        <v>103.35070179</v>
      </c>
      <c r="AO10" s="105">
        <v>104.81322738999999</v>
      </c>
      <c r="AP10" s="105">
        <v>104.47694447000001</v>
      </c>
      <c r="AQ10" s="105">
        <v>104.97886364999999</v>
      </c>
      <c r="AR10" s="105">
        <v>106.18931437000001</v>
      </c>
      <c r="AS10" s="105">
        <v>107.23723735</v>
      </c>
      <c r="AT10" s="105">
        <v>107.7970291</v>
      </c>
      <c r="AU10" s="105">
        <v>108.6156586</v>
      </c>
      <c r="AV10" s="105">
        <v>108.36712609999999</v>
      </c>
      <c r="AW10" s="105">
        <v>108.49088734</v>
      </c>
      <c r="AX10" s="105">
        <v>108.04292776</v>
      </c>
      <c r="AY10" s="388">
        <v>106.70011649999999</v>
      </c>
      <c r="AZ10" s="388">
        <v>107.01621608000001</v>
      </c>
      <c r="BA10" s="388">
        <v>107.07220816</v>
      </c>
      <c r="BB10" s="388">
        <v>107.33239322999999</v>
      </c>
      <c r="BC10" s="388">
        <v>107.40346997</v>
      </c>
      <c r="BD10" s="388">
        <v>107.82527251</v>
      </c>
      <c r="BE10" s="388">
        <v>107.95711109</v>
      </c>
      <c r="BF10" s="388">
        <v>107.83398189</v>
      </c>
      <c r="BG10" s="388">
        <v>107.96664695</v>
      </c>
      <c r="BH10" s="388">
        <v>108.233659</v>
      </c>
      <c r="BI10" s="388">
        <v>108.44709186</v>
      </c>
      <c r="BJ10" s="388">
        <v>108.03464511999999</v>
      </c>
      <c r="BK10" s="388">
        <v>107.48162687</v>
      </c>
      <c r="BL10" s="388">
        <v>107.63574374</v>
      </c>
      <c r="BM10" s="388">
        <v>107.65402749</v>
      </c>
      <c r="BN10" s="388">
        <v>107.97221356</v>
      </c>
      <c r="BO10" s="388">
        <v>107.75138009</v>
      </c>
      <c r="BP10" s="388">
        <v>108.2422782</v>
      </c>
      <c r="BQ10" s="388">
        <v>108.26460102999999</v>
      </c>
      <c r="BR10" s="388">
        <v>108.32373341</v>
      </c>
      <c r="BS10" s="388">
        <v>108.36342897999999</v>
      </c>
      <c r="BT10" s="388">
        <v>108.82140726999999</v>
      </c>
      <c r="BU10" s="388">
        <v>109.02489314</v>
      </c>
      <c r="BV10" s="388">
        <v>108.56786489</v>
      </c>
    </row>
    <row r="11" spans="1:74" s="272" customFormat="1" ht="11.1" customHeight="1" x14ac:dyDescent="0.2">
      <c r="A11" s="395" t="s">
        <v>177</v>
      </c>
      <c r="B11" s="392" t="s">
        <v>943</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34.5762</v>
      </c>
      <c r="AV11" s="105">
        <v>34.243216066000002</v>
      </c>
      <c r="AW11" s="105">
        <v>34.531036941000004</v>
      </c>
      <c r="AX11" s="105">
        <v>34.689807178000002</v>
      </c>
      <c r="AY11" s="388">
        <v>33.699141697000002</v>
      </c>
      <c r="AZ11" s="388">
        <v>33.612094812000002</v>
      </c>
      <c r="BA11" s="388">
        <v>33.763862191999998</v>
      </c>
      <c r="BB11" s="388">
        <v>33.876355928999999</v>
      </c>
      <c r="BC11" s="388">
        <v>33.923615562000002</v>
      </c>
      <c r="BD11" s="388">
        <v>33.932704446000002</v>
      </c>
      <c r="BE11" s="388">
        <v>33.960128337</v>
      </c>
      <c r="BF11" s="388">
        <v>33.957587222000001</v>
      </c>
      <c r="BG11" s="388">
        <v>34.105123699000004</v>
      </c>
      <c r="BH11" s="388">
        <v>34.101874146</v>
      </c>
      <c r="BI11" s="388">
        <v>33.999764824000003</v>
      </c>
      <c r="BJ11" s="388">
        <v>34.018621338000003</v>
      </c>
      <c r="BK11" s="388">
        <v>33.918877891000001</v>
      </c>
      <c r="BL11" s="388">
        <v>33.916982849999997</v>
      </c>
      <c r="BM11" s="388">
        <v>34.033744593999998</v>
      </c>
      <c r="BN11" s="388">
        <v>34.181268181999997</v>
      </c>
      <c r="BO11" s="388">
        <v>34.178556284999999</v>
      </c>
      <c r="BP11" s="388">
        <v>34.196643635999997</v>
      </c>
      <c r="BQ11" s="388">
        <v>34.193966762999999</v>
      </c>
      <c r="BR11" s="388">
        <v>34.211431341000001</v>
      </c>
      <c r="BS11" s="388">
        <v>34.329028866000002</v>
      </c>
      <c r="BT11" s="388">
        <v>34.325794088000002</v>
      </c>
      <c r="BU11" s="388">
        <v>34.263718425</v>
      </c>
      <c r="BV11" s="388">
        <v>34.261602093</v>
      </c>
    </row>
    <row r="12" spans="1:74" ht="11.1" customHeight="1" x14ac:dyDescent="0.2">
      <c r="A12" s="323" t="s">
        <v>178</v>
      </c>
      <c r="B12" s="393" t="s">
        <v>937</v>
      </c>
      <c r="C12" s="289">
        <v>26.75</v>
      </c>
      <c r="D12" s="289">
        <v>27.6</v>
      </c>
      <c r="E12" s="289">
        <v>27.215</v>
      </c>
      <c r="F12" s="289">
        <v>27.62</v>
      </c>
      <c r="G12" s="289">
        <v>27.204599999999999</v>
      </c>
      <c r="H12" s="289">
        <v>27.4</v>
      </c>
      <c r="I12" s="289">
        <v>27.54</v>
      </c>
      <c r="J12" s="289">
        <v>28.52</v>
      </c>
      <c r="K12" s="289">
        <v>28.7</v>
      </c>
      <c r="L12" s="289">
        <v>28.364999999999998</v>
      </c>
      <c r="M12" s="289">
        <v>27.99</v>
      </c>
      <c r="N12" s="289">
        <v>28</v>
      </c>
      <c r="O12" s="289">
        <v>27.395</v>
      </c>
      <c r="P12" s="289">
        <v>27.68</v>
      </c>
      <c r="Q12" s="289">
        <v>27.914999999999999</v>
      </c>
      <c r="R12" s="289">
        <v>27.82</v>
      </c>
      <c r="S12" s="289">
        <v>27.315000000000001</v>
      </c>
      <c r="T12" s="289">
        <v>27.405000000000001</v>
      </c>
      <c r="U12" s="289">
        <v>26.55</v>
      </c>
      <c r="V12" s="289">
        <v>26.245000000000001</v>
      </c>
      <c r="W12" s="289">
        <v>26.905000000000001</v>
      </c>
      <c r="X12" s="289">
        <v>26.855</v>
      </c>
      <c r="Y12" s="289">
        <v>26.95</v>
      </c>
      <c r="Z12" s="289">
        <v>26.94</v>
      </c>
      <c r="AA12" s="289">
        <v>26.81</v>
      </c>
      <c r="AB12" s="289">
        <v>27.094999999999999</v>
      </c>
      <c r="AC12" s="289">
        <v>27.395</v>
      </c>
      <c r="AD12" s="289">
        <v>27.34</v>
      </c>
      <c r="AE12" s="289">
        <v>27.23</v>
      </c>
      <c r="AF12" s="289">
        <v>26.82</v>
      </c>
      <c r="AG12" s="289">
        <v>27.25</v>
      </c>
      <c r="AH12" s="289">
        <v>27.18</v>
      </c>
      <c r="AI12" s="289">
        <v>26.56</v>
      </c>
      <c r="AJ12" s="289">
        <v>27.08</v>
      </c>
      <c r="AK12" s="289">
        <v>27.094999999999999</v>
      </c>
      <c r="AL12" s="289">
        <v>27.18</v>
      </c>
      <c r="AM12" s="289">
        <v>27.04</v>
      </c>
      <c r="AN12" s="289">
        <v>27.16</v>
      </c>
      <c r="AO12" s="289">
        <v>27.42</v>
      </c>
      <c r="AP12" s="289">
        <v>27.234999999999999</v>
      </c>
      <c r="AQ12" s="289">
        <v>27.71</v>
      </c>
      <c r="AR12" s="289">
        <v>28.18</v>
      </c>
      <c r="AS12" s="289">
        <v>27.9</v>
      </c>
      <c r="AT12" s="289">
        <v>27.914999999999999</v>
      </c>
      <c r="AU12" s="289">
        <v>28.73</v>
      </c>
      <c r="AV12" s="289">
        <v>28.385000000000002</v>
      </c>
      <c r="AW12" s="289">
        <v>28.675000000000001</v>
      </c>
      <c r="AX12" s="289">
        <v>28.795000000000002</v>
      </c>
      <c r="AY12" s="355">
        <v>27.785</v>
      </c>
      <c r="AZ12" s="355">
        <v>27.699000000000002</v>
      </c>
      <c r="BA12" s="355">
        <v>27.812999999999999</v>
      </c>
      <c r="BB12" s="355">
        <v>27.927</v>
      </c>
      <c r="BC12" s="355">
        <v>27.936</v>
      </c>
      <c r="BD12" s="355">
        <v>27.946000000000002</v>
      </c>
      <c r="BE12" s="355">
        <v>27.945</v>
      </c>
      <c r="BF12" s="355">
        <v>27.943999999999999</v>
      </c>
      <c r="BG12" s="355">
        <v>28.042999999999999</v>
      </c>
      <c r="BH12" s="355">
        <v>28.042000000000002</v>
      </c>
      <c r="BI12" s="355">
        <v>27.940999999999999</v>
      </c>
      <c r="BJ12" s="355">
        <v>27.940999999999999</v>
      </c>
      <c r="BK12" s="355">
        <v>27.8</v>
      </c>
      <c r="BL12" s="355">
        <v>27.798999999999999</v>
      </c>
      <c r="BM12" s="355">
        <v>27.898</v>
      </c>
      <c r="BN12" s="355">
        <v>28.047000000000001</v>
      </c>
      <c r="BO12" s="355">
        <v>28.045999999999999</v>
      </c>
      <c r="BP12" s="355">
        <v>28.045000000000002</v>
      </c>
      <c r="BQ12" s="355">
        <v>28.044</v>
      </c>
      <c r="BR12" s="355">
        <v>28.042999999999999</v>
      </c>
      <c r="BS12" s="355">
        <v>28.141999999999999</v>
      </c>
      <c r="BT12" s="355">
        <v>28.140999999999998</v>
      </c>
      <c r="BU12" s="355">
        <v>28.04</v>
      </c>
      <c r="BV12" s="355">
        <v>28.039000000000001</v>
      </c>
    </row>
    <row r="13" spans="1:74" ht="11.1" customHeight="1" x14ac:dyDescent="0.2">
      <c r="A13" s="323" t="s">
        <v>211</v>
      </c>
      <c r="B13" s="393" t="s">
        <v>938</v>
      </c>
      <c r="C13" s="289">
        <v>5.5976999999999997</v>
      </c>
      <c r="D13" s="289">
        <v>5.5755999999999997</v>
      </c>
      <c r="E13" s="289">
        <v>5.5785</v>
      </c>
      <c r="F13" s="289">
        <v>5.5937999999999999</v>
      </c>
      <c r="G13" s="289">
        <v>5.5970000000000004</v>
      </c>
      <c r="H13" s="289">
        <v>5.6063999999999998</v>
      </c>
      <c r="I13" s="289">
        <v>5.6113</v>
      </c>
      <c r="J13" s="289">
        <v>5.5933000000000002</v>
      </c>
      <c r="K13" s="289">
        <v>5.5949999999999998</v>
      </c>
      <c r="L13" s="289">
        <v>5.5989000000000004</v>
      </c>
      <c r="M13" s="289">
        <v>5.5890000000000004</v>
      </c>
      <c r="N13" s="289">
        <v>5.5217000000000001</v>
      </c>
      <c r="O13" s="289">
        <v>5.5929000000000002</v>
      </c>
      <c r="P13" s="289">
        <v>5.6112000000000002</v>
      </c>
      <c r="Q13" s="289">
        <v>5.6412000000000004</v>
      </c>
      <c r="R13" s="289">
        <v>5.7079000000000004</v>
      </c>
      <c r="S13" s="289">
        <v>5.6520000000000001</v>
      </c>
      <c r="T13" s="289">
        <v>5.7176</v>
      </c>
      <c r="U13" s="289">
        <v>5.7195</v>
      </c>
      <c r="V13" s="289">
        <v>5.7704000000000004</v>
      </c>
      <c r="W13" s="289">
        <v>5.7901999999999996</v>
      </c>
      <c r="X13" s="289">
        <v>5.8091999999999997</v>
      </c>
      <c r="Y13" s="289">
        <v>5.8188000000000004</v>
      </c>
      <c r="Z13" s="289">
        <v>5.8189000000000002</v>
      </c>
      <c r="AA13" s="289">
        <v>5.7884000000000002</v>
      </c>
      <c r="AB13" s="289">
        <v>5.7988</v>
      </c>
      <c r="AC13" s="289">
        <v>5.7968999999999999</v>
      </c>
      <c r="AD13" s="289">
        <v>5.8006000000000002</v>
      </c>
      <c r="AE13" s="289">
        <v>5.8018000000000001</v>
      </c>
      <c r="AF13" s="289">
        <v>5.8029000000000002</v>
      </c>
      <c r="AG13" s="289">
        <v>5.8018999999999998</v>
      </c>
      <c r="AH13" s="289">
        <v>5.8018000000000001</v>
      </c>
      <c r="AI13" s="289">
        <v>5.8029999999999999</v>
      </c>
      <c r="AJ13" s="289">
        <v>5.8015999999999996</v>
      </c>
      <c r="AK13" s="289">
        <v>5.8007</v>
      </c>
      <c r="AL13" s="289">
        <v>5.7987000000000002</v>
      </c>
      <c r="AM13" s="289">
        <v>5.7545000000000002</v>
      </c>
      <c r="AN13" s="289">
        <v>5.7503000000000002</v>
      </c>
      <c r="AO13" s="289">
        <v>5.7465000000000002</v>
      </c>
      <c r="AP13" s="289">
        <v>5.7702</v>
      </c>
      <c r="AQ13" s="289">
        <v>5.7671999999999999</v>
      </c>
      <c r="AR13" s="289">
        <v>5.7252999999999998</v>
      </c>
      <c r="AS13" s="289">
        <v>5.8121999999999998</v>
      </c>
      <c r="AT13" s="289">
        <v>5.8087999999999997</v>
      </c>
      <c r="AU13" s="289">
        <v>5.8461999999999996</v>
      </c>
      <c r="AV13" s="289">
        <v>5.8582160661999998</v>
      </c>
      <c r="AW13" s="289">
        <v>5.8560369413000002</v>
      </c>
      <c r="AX13" s="289">
        <v>5.8948071781999998</v>
      </c>
      <c r="AY13" s="355">
        <v>5.9141416972999998</v>
      </c>
      <c r="AZ13" s="355">
        <v>5.9130948116999997</v>
      </c>
      <c r="BA13" s="355">
        <v>5.9508621915999997</v>
      </c>
      <c r="BB13" s="355">
        <v>5.9493559291000002</v>
      </c>
      <c r="BC13" s="355">
        <v>5.9876155620000002</v>
      </c>
      <c r="BD13" s="355">
        <v>5.9867044461000001</v>
      </c>
      <c r="BE13" s="355">
        <v>6.0151283367000001</v>
      </c>
      <c r="BF13" s="355">
        <v>6.0135872222</v>
      </c>
      <c r="BG13" s="355">
        <v>6.0621236984999998</v>
      </c>
      <c r="BH13" s="355">
        <v>6.0598741455000003</v>
      </c>
      <c r="BI13" s="355">
        <v>6.0587648237999998</v>
      </c>
      <c r="BJ13" s="355">
        <v>6.0776213383000002</v>
      </c>
      <c r="BK13" s="355">
        <v>6.1188778913000004</v>
      </c>
      <c r="BL13" s="355">
        <v>6.1179828497999997</v>
      </c>
      <c r="BM13" s="355">
        <v>6.1357445936000001</v>
      </c>
      <c r="BN13" s="355">
        <v>6.1342681818999996</v>
      </c>
      <c r="BO13" s="355">
        <v>6.1325562847999997</v>
      </c>
      <c r="BP13" s="355">
        <v>6.1516436362000002</v>
      </c>
      <c r="BQ13" s="355">
        <v>6.1499667630000001</v>
      </c>
      <c r="BR13" s="355">
        <v>6.1684313406999998</v>
      </c>
      <c r="BS13" s="355">
        <v>6.1870288658000003</v>
      </c>
      <c r="BT13" s="355">
        <v>6.1847940879000003</v>
      </c>
      <c r="BU13" s="355">
        <v>6.2237184253000004</v>
      </c>
      <c r="BV13" s="355">
        <v>6.2226020932999999</v>
      </c>
    </row>
    <row r="14" spans="1:74" s="272" customFormat="1" ht="11.1" customHeight="1" x14ac:dyDescent="0.2">
      <c r="A14" s="395" t="s">
        <v>212</v>
      </c>
      <c r="B14" s="392" t="s">
        <v>838</v>
      </c>
      <c r="C14" s="105">
        <v>66.027553214999998</v>
      </c>
      <c r="D14" s="105">
        <v>66.362019040999996</v>
      </c>
      <c r="E14" s="105">
        <v>67.252992562000003</v>
      </c>
      <c r="F14" s="105">
        <v>66.202555128</v>
      </c>
      <c r="G14" s="105">
        <v>66.624069610000006</v>
      </c>
      <c r="H14" s="105">
        <v>66.935642795999996</v>
      </c>
      <c r="I14" s="105">
        <v>67.915889164000006</v>
      </c>
      <c r="J14" s="105">
        <v>67.499782631000002</v>
      </c>
      <c r="K14" s="105">
        <v>67.848423702000005</v>
      </c>
      <c r="L14" s="105">
        <v>68.350374352000003</v>
      </c>
      <c r="M14" s="105">
        <v>68.901237426999998</v>
      </c>
      <c r="N14" s="105">
        <v>67.321325181999995</v>
      </c>
      <c r="O14" s="105">
        <v>68.598557760000006</v>
      </c>
      <c r="P14" s="105">
        <v>68.895226746000006</v>
      </c>
      <c r="Q14" s="105">
        <v>68.973745324999996</v>
      </c>
      <c r="R14" s="105">
        <v>68.797704815000003</v>
      </c>
      <c r="S14" s="105">
        <v>68.846386831999993</v>
      </c>
      <c r="T14" s="105">
        <v>69.601518909999996</v>
      </c>
      <c r="U14" s="105">
        <v>69.95837143</v>
      </c>
      <c r="V14" s="105">
        <v>69.920725086999994</v>
      </c>
      <c r="W14" s="105">
        <v>70.339525764000001</v>
      </c>
      <c r="X14" s="105">
        <v>70.622716205000003</v>
      </c>
      <c r="Y14" s="105">
        <v>71.310700875999999</v>
      </c>
      <c r="Z14" s="105">
        <v>71.332395069</v>
      </c>
      <c r="AA14" s="105">
        <v>69.052650655999997</v>
      </c>
      <c r="AB14" s="105">
        <v>70.033599593000005</v>
      </c>
      <c r="AC14" s="105">
        <v>70.525298446999997</v>
      </c>
      <c r="AD14" s="105">
        <v>70.478273215000002</v>
      </c>
      <c r="AE14" s="105">
        <v>70.228619132999995</v>
      </c>
      <c r="AF14" s="105">
        <v>70.621725390999998</v>
      </c>
      <c r="AG14" s="105">
        <v>70.290879309999994</v>
      </c>
      <c r="AH14" s="105">
        <v>70.740800996999994</v>
      </c>
      <c r="AI14" s="105">
        <v>70.244105653999995</v>
      </c>
      <c r="AJ14" s="105">
        <v>71.042394990000005</v>
      </c>
      <c r="AK14" s="105">
        <v>71.155887153999998</v>
      </c>
      <c r="AL14" s="105">
        <v>70.926102970000002</v>
      </c>
      <c r="AM14" s="105">
        <v>70.017973570999999</v>
      </c>
      <c r="AN14" s="105">
        <v>70.440401785999995</v>
      </c>
      <c r="AO14" s="105">
        <v>71.646727386999999</v>
      </c>
      <c r="AP14" s="105">
        <v>71.471744466999994</v>
      </c>
      <c r="AQ14" s="105">
        <v>71.501663644999994</v>
      </c>
      <c r="AR14" s="105">
        <v>72.284014366999997</v>
      </c>
      <c r="AS14" s="105">
        <v>73.525037354999995</v>
      </c>
      <c r="AT14" s="105">
        <v>74.073229096999995</v>
      </c>
      <c r="AU14" s="105">
        <v>74.039458600000003</v>
      </c>
      <c r="AV14" s="105">
        <v>74.123910030999994</v>
      </c>
      <c r="AW14" s="105">
        <v>73.959850403000004</v>
      </c>
      <c r="AX14" s="105">
        <v>73.353120579999995</v>
      </c>
      <c r="AY14" s="388">
        <v>73.000974806000002</v>
      </c>
      <c r="AZ14" s="388">
        <v>73.404121265000001</v>
      </c>
      <c r="BA14" s="388">
        <v>73.308345966000005</v>
      </c>
      <c r="BB14" s="388">
        <v>73.456037296000005</v>
      </c>
      <c r="BC14" s="388">
        <v>73.479854404999998</v>
      </c>
      <c r="BD14" s="388">
        <v>73.892568068000003</v>
      </c>
      <c r="BE14" s="388">
        <v>73.996982752999998</v>
      </c>
      <c r="BF14" s="388">
        <v>73.876394669999996</v>
      </c>
      <c r="BG14" s="388">
        <v>73.861523249000001</v>
      </c>
      <c r="BH14" s="388">
        <v>74.131784851000006</v>
      </c>
      <c r="BI14" s="388">
        <v>74.447327032000004</v>
      </c>
      <c r="BJ14" s="388">
        <v>74.016023785000002</v>
      </c>
      <c r="BK14" s="388">
        <v>73.562748974000002</v>
      </c>
      <c r="BL14" s="388">
        <v>73.718760888999995</v>
      </c>
      <c r="BM14" s="388">
        <v>73.620282895000003</v>
      </c>
      <c r="BN14" s="388">
        <v>73.790945379999997</v>
      </c>
      <c r="BO14" s="388">
        <v>73.572823803000006</v>
      </c>
      <c r="BP14" s="388">
        <v>74.045634566000004</v>
      </c>
      <c r="BQ14" s="388">
        <v>74.070634264999995</v>
      </c>
      <c r="BR14" s="388">
        <v>74.112302072999995</v>
      </c>
      <c r="BS14" s="388">
        <v>74.034400117000004</v>
      </c>
      <c r="BT14" s="388">
        <v>74.495613176999996</v>
      </c>
      <c r="BU14" s="388">
        <v>74.761174710999995</v>
      </c>
      <c r="BV14" s="388">
        <v>74.306262797000002</v>
      </c>
    </row>
    <row r="15" spans="1:74" ht="11.1" customHeight="1" x14ac:dyDescent="0.2">
      <c r="A15" s="323" t="s">
        <v>817</v>
      </c>
      <c r="B15" s="393" t="s">
        <v>937</v>
      </c>
      <c r="C15" s="289">
        <v>47.854158699000003</v>
      </c>
      <c r="D15" s="289">
        <v>48.246891505999997</v>
      </c>
      <c r="E15" s="289">
        <v>48.536307852999997</v>
      </c>
      <c r="F15" s="289">
        <v>47.470164361999998</v>
      </c>
      <c r="G15" s="289">
        <v>47.266952674999999</v>
      </c>
      <c r="H15" s="289">
        <v>47.365997296000003</v>
      </c>
      <c r="I15" s="289">
        <v>48.174630002999997</v>
      </c>
      <c r="J15" s="289">
        <v>48.237349502000001</v>
      </c>
      <c r="K15" s="289">
        <v>48.588801934999999</v>
      </c>
      <c r="L15" s="289">
        <v>48.877087062000001</v>
      </c>
      <c r="M15" s="289">
        <v>49.371835894</v>
      </c>
      <c r="N15" s="289">
        <v>48.779679827000002</v>
      </c>
      <c r="O15" s="289">
        <v>49.424525017999997</v>
      </c>
      <c r="P15" s="289">
        <v>49.740400389000001</v>
      </c>
      <c r="Q15" s="289">
        <v>49.510712034999997</v>
      </c>
      <c r="R15" s="289">
        <v>48.961533215000003</v>
      </c>
      <c r="S15" s="289">
        <v>48.866143025</v>
      </c>
      <c r="T15" s="289">
        <v>49.247682476999998</v>
      </c>
      <c r="U15" s="289">
        <v>49.481262848999997</v>
      </c>
      <c r="V15" s="289">
        <v>49.320976989999998</v>
      </c>
      <c r="W15" s="289">
        <v>49.626095763999999</v>
      </c>
      <c r="X15" s="289">
        <v>49.876738979000002</v>
      </c>
      <c r="Y15" s="289">
        <v>50.548721110000002</v>
      </c>
      <c r="Z15" s="289">
        <v>50.813052263000003</v>
      </c>
      <c r="AA15" s="289">
        <v>49.547499979000001</v>
      </c>
      <c r="AB15" s="289">
        <v>49.953276041999999</v>
      </c>
      <c r="AC15" s="289">
        <v>50.100130125</v>
      </c>
      <c r="AD15" s="289">
        <v>49.678228947999997</v>
      </c>
      <c r="AE15" s="289">
        <v>49.120967712999999</v>
      </c>
      <c r="AF15" s="289">
        <v>49.246508190999997</v>
      </c>
      <c r="AG15" s="289">
        <v>49.096916954999998</v>
      </c>
      <c r="AH15" s="289">
        <v>49.396230512999999</v>
      </c>
      <c r="AI15" s="289">
        <v>48.918522553999999</v>
      </c>
      <c r="AJ15" s="289">
        <v>49.381357539</v>
      </c>
      <c r="AK15" s="289">
        <v>49.537718153999997</v>
      </c>
      <c r="AL15" s="289">
        <v>49.843548583</v>
      </c>
      <c r="AM15" s="289">
        <v>49.651330281</v>
      </c>
      <c r="AN15" s="289">
        <v>49.746749999999999</v>
      </c>
      <c r="AO15" s="289">
        <v>50.593055999999997</v>
      </c>
      <c r="AP15" s="289">
        <v>50.307510999999998</v>
      </c>
      <c r="AQ15" s="289">
        <v>49.925564999999999</v>
      </c>
      <c r="AR15" s="289">
        <v>50.567183999999997</v>
      </c>
      <c r="AS15" s="289">
        <v>51.361381000000002</v>
      </c>
      <c r="AT15" s="289">
        <v>51.839720999999997</v>
      </c>
      <c r="AU15" s="289">
        <v>51.816778999999997</v>
      </c>
      <c r="AV15" s="289">
        <v>51.992212704000003</v>
      </c>
      <c r="AW15" s="289">
        <v>51.88278785</v>
      </c>
      <c r="AX15" s="289">
        <v>51.725170185000003</v>
      </c>
      <c r="AY15" s="355">
        <v>51.642609655999998</v>
      </c>
      <c r="AZ15" s="355">
        <v>52.053442777999997</v>
      </c>
      <c r="BA15" s="355">
        <v>51.768578533000003</v>
      </c>
      <c r="BB15" s="355">
        <v>51.577135405999996</v>
      </c>
      <c r="BC15" s="355">
        <v>51.312462510000003</v>
      </c>
      <c r="BD15" s="355">
        <v>51.576328457000002</v>
      </c>
      <c r="BE15" s="355">
        <v>51.596725777000003</v>
      </c>
      <c r="BF15" s="355">
        <v>51.426742920000002</v>
      </c>
      <c r="BG15" s="355">
        <v>51.502889590000002</v>
      </c>
      <c r="BH15" s="355">
        <v>51.682504225000002</v>
      </c>
      <c r="BI15" s="355">
        <v>52.019718335</v>
      </c>
      <c r="BJ15" s="355">
        <v>51.985010189</v>
      </c>
      <c r="BK15" s="355">
        <v>51.858486329000002</v>
      </c>
      <c r="BL15" s="355">
        <v>51.977677083000003</v>
      </c>
      <c r="BM15" s="355">
        <v>51.710618189000002</v>
      </c>
      <c r="BN15" s="355">
        <v>51.516983478999997</v>
      </c>
      <c r="BO15" s="355">
        <v>51.012364810999998</v>
      </c>
      <c r="BP15" s="355">
        <v>51.428238268000001</v>
      </c>
      <c r="BQ15" s="355">
        <v>51.490028467999998</v>
      </c>
      <c r="BR15" s="355">
        <v>51.544526245</v>
      </c>
      <c r="BS15" s="355">
        <v>51.634545338999999</v>
      </c>
      <c r="BT15" s="355">
        <v>51.972376642999997</v>
      </c>
      <c r="BU15" s="355">
        <v>52.253196604000003</v>
      </c>
      <c r="BV15" s="355">
        <v>52.187211961000003</v>
      </c>
    </row>
    <row r="16" spans="1:74" ht="11.1" customHeight="1" x14ac:dyDescent="0.2">
      <c r="A16" s="323" t="s">
        <v>818</v>
      </c>
      <c r="B16" s="393" t="s">
        <v>938</v>
      </c>
      <c r="C16" s="289">
        <v>18.173394515999998</v>
      </c>
      <c r="D16" s="289">
        <v>18.115127535999999</v>
      </c>
      <c r="E16" s="289">
        <v>18.716684709999999</v>
      </c>
      <c r="F16" s="289">
        <v>18.732390766999998</v>
      </c>
      <c r="G16" s="289">
        <v>19.357116935000001</v>
      </c>
      <c r="H16" s="289">
        <v>19.5696455</v>
      </c>
      <c r="I16" s="289">
        <v>19.741259160999999</v>
      </c>
      <c r="J16" s="289">
        <v>19.262433129000001</v>
      </c>
      <c r="K16" s="289">
        <v>19.259621766999999</v>
      </c>
      <c r="L16" s="289">
        <v>19.473287289999998</v>
      </c>
      <c r="M16" s="289">
        <v>19.529401533000001</v>
      </c>
      <c r="N16" s="289">
        <v>18.541645355</v>
      </c>
      <c r="O16" s="289">
        <v>19.174032742000001</v>
      </c>
      <c r="P16" s="289">
        <v>19.154826357000001</v>
      </c>
      <c r="Q16" s="289">
        <v>19.463033289999998</v>
      </c>
      <c r="R16" s="289">
        <v>19.8361716</v>
      </c>
      <c r="S16" s="289">
        <v>19.980243806000001</v>
      </c>
      <c r="T16" s="289">
        <v>20.353836433000001</v>
      </c>
      <c r="U16" s="289">
        <v>20.477108581</v>
      </c>
      <c r="V16" s="289">
        <v>20.599748096999999</v>
      </c>
      <c r="W16" s="289">
        <v>20.713429999999999</v>
      </c>
      <c r="X16" s="289">
        <v>20.745977226000001</v>
      </c>
      <c r="Y16" s="289">
        <v>20.761979767</v>
      </c>
      <c r="Z16" s="289">
        <v>20.519342806000001</v>
      </c>
      <c r="AA16" s="289">
        <v>19.505150677</v>
      </c>
      <c r="AB16" s="289">
        <v>20.080323551999999</v>
      </c>
      <c r="AC16" s="289">
        <v>20.425168323000001</v>
      </c>
      <c r="AD16" s="289">
        <v>20.800044267000001</v>
      </c>
      <c r="AE16" s="289">
        <v>21.107651419</v>
      </c>
      <c r="AF16" s="289">
        <v>21.375217200000002</v>
      </c>
      <c r="AG16" s="289">
        <v>21.193962355</v>
      </c>
      <c r="AH16" s="289">
        <v>21.344570483999998</v>
      </c>
      <c r="AI16" s="289">
        <v>21.325583099999999</v>
      </c>
      <c r="AJ16" s="289">
        <v>21.661037451999999</v>
      </c>
      <c r="AK16" s="289">
        <v>21.618169000000002</v>
      </c>
      <c r="AL16" s="289">
        <v>21.082554386999998</v>
      </c>
      <c r="AM16" s="289">
        <v>20.366643289999999</v>
      </c>
      <c r="AN16" s="289">
        <v>20.693651786</v>
      </c>
      <c r="AO16" s="289">
        <v>21.053671387000001</v>
      </c>
      <c r="AP16" s="289">
        <v>21.164233466999999</v>
      </c>
      <c r="AQ16" s="289">
        <v>21.576098644999998</v>
      </c>
      <c r="AR16" s="289">
        <v>21.716830367</v>
      </c>
      <c r="AS16" s="289">
        <v>22.163656355000001</v>
      </c>
      <c r="AT16" s="289">
        <v>22.233508097000001</v>
      </c>
      <c r="AU16" s="289">
        <v>22.222679599999999</v>
      </c>
      <c r="AV16" s="289">
        <v>22.131697327000001</v>
      </c>
      <c r="AW16" s="289">
        <v>22.077062554000001</v>
      </c>
      <c r="AX16" s="289">
        <v>21.627950394999999</v>
      </c>
      <c r="AY16" s="355">
        <v>21.358365150000001</v>
      </c>
      <c r="AZ16" s="355">
        <v>21.350678487</v>
      </c>
      <c r="BA16" s="355">
        <v>21.539767432000001</v>
      </c>
      <c r="BB16" s="355">
        <v>21.878901890000002</v>
      </c>
      <c r="BC16" s="355">
        <v>22.167391895000002</v>
      </c>
      <c r="BD16" s="355">
        <v>22.316239611</v>
      </c>
      <c r="BE16" s="355">
        <v>22.400256975000001</v>
      </c>
      <c r="BF16" s="355">
        <v>22.449651750000001</v>
      </c>
      <c r="BG16" s="355">
        <v>22.358633657999999</v>
      </c>
      <c r="BH16" s="355">
        <v>22.449280625</v>
      </c>
      <c r="BI16" s="355">
        <v>22.427608697</v>
      </c>
      <c r="BJ16" s="355">
        <v>22.031013596000001</v>
      </c>
      <c r="BK16" s="355">
        <v>21.704262645</v>
      </c>
      <c r="BL16" s="355">
        <v>21.741083805999999</v>
      </c>
      <c r="BM16" s="355">
        <v>21.909664707000001</v>
      </c>
      <c r="BN16" s="355">
        <v>22.273961901</v>
      </c>
      <c r="BO16" s="355">
        <v>22.560458992000001</v>
      </c>
      <c r="BP16" s="355">
        <v>22.617396297999999</v>
      </c>
      <c r="BQ16" s="355">
        <v>22.580605797</v>
      </c>
      <c r="BR16" s="355">
        <v>22.567775826999998</v>
      </c>
      <c r="BS16" s="355">
        <v>22.399854778000002</v>
      </c>
      <c r="BT16" s="355">
        <v>22.523236534999999</v>
      </c>
      <c r="BU16" s="355">
        <v>22.507978107</v>
      </c>
      <c r="BV16" s="355">
        <v>22.119050836</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355"/>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174</v>
      </c>
      <c r="B19" s="389" t="s">
        <v>814</v>
      </c>
      <c r="C19" s="105">
        <v>97.017431389999999</v>
      </c>
      <c r="D19" s="105">
        <v>100.26499966</v>
      </c>
      <c r="E19" s="105">
        <v>99.038745785000003</v>
      </c>
      <c r="F19" s="105">
        <v>97.745663123</v>
      </c>
      <c r="G19" s="105">
        <v>98.974367678999997</v>
      </c>
      <c r="H19" s="105">
        <v>100.78316726</v>
      </c>
      <c r="I19" s="105">
        <v>99.980818815000006</v>
      </c>
      <c r="J19" s="105">
        <v>100.57171313000001</v>
      </c>
      <c r="K19" s="105">
        <v>100.84397551000001</v>
      </c>
      <c r="L19" s="105">
        <v>98.554065312999995</v>
      </c>
      <c r="M19" s="105">
        <v>100.1514779</v>
      </c>
      <c r="N19" s="105">
        <v>100.75117735000001</v>
      </c>
      <c r="O19" s="105">
        <v>97.747715119999995</v>
      </c>
      <c r="P19" s="105">
        <v>101.34118503000001</v>
      </c>
      <c r="Q19" s="105">
        <v>100.79554631000001</v>
      </c>
      <c r="R19" s="105">
        <v>99.846991309000003</v>
      </c>
      <c r="S19" s="105">
        <v>101.41370397</v>
      </c>
      <c r="T19" s="105">
        <v>102.87107709</v>
      </c>
      <c r="U19" s="105">
        <v>101.61291676</v>
      </c>
      <c r="V19" s="105">
        <v>101.89900120999999</v>
      </c>
      <c r="W19" s="105">
        <v>101.92802512999999</v>
      </c>
      <c r="X19" s="105">
        <v>101.17760835999999</v>
      </c>
      <c r="Y19" s="105">
        <v>102.04736148000001</v>
      </c>
      <c r="Z19" s="105">
        <v>102.21263754</v>
      </c>
      <c r="AA19" s="105">
        <v>99.559924777999996</v>
      </c>
      <c r="AB19" s="105">
        <v>101.69053584</v>
      </c>
      <c r="AC19" s="105">
        <v>101.16063561999999</v>
      </c>
      <c r="AD19" s="105">
        <v>101.87086298</v>
      </c>
      <c r="AE19" s="105">
        <v>102.85157464</v>
      </c>
      <c r="AF19" s="105">
        <v>103.48757449999999</v>
      </c>
      <c r="AG19" s="105">
        <v>103.73483388</v>
      </c>
      <c r="AH19" s="105">
        <v>103.27562141</v>
      </c>
      <c r="AI19" s="105">
        <v>102.99267089</v>
      </c>
      <c r="AJ19" s="105">
        <v>103.33709571</v>
      </c>
      <c r="AK19" s="105">
        <v>102.99336424000001</v>
      </c>
      <c r="AL19" s="105">
        <v>103.33673217</v>
      </c>
      <c r="AM19" s="105">
        <v>101.37768447000001</v>
      </c>
      <c r="AN19" s="105">
        <v>102.82418636</v>
      </c>
      <c r="AO19" s="105">
        <v>101.75357723</v>
      </c>
      <c r="AP19" s="105">
        <v>103.03470538000001</v>
      </c>
      <c r="AQ19" s="105">
        <v>102.87723887999999</v>
      </c>
      <c r="AR19" s="105">
        <v>105.1619757</v>
      </c>
      <c r="AS19" s="105">
        <v>104.75981794</v>
      </c>
      <c r="AT19" s="105">
        <v>103.81689397</v>
      </c>
      <c r="AU19" s="105">
        <v>105.10331164</v>
      </c>
      <c r="AV19" s="105">
        <v>103.72601302</v>
      </c>
      <c r="AW19" s="105">
        <v>104.56415478</v>
      </c>
      <c r="AX19" s="105">
        <v>105.25702973</v>
      </c>
      <c r="AY19" s="388">
        <v>102.37526169</v>
      </c>
      <c r="AZ19" s="388">
        <v>104.41195008</v>
      </c>
      <c r="BA19" s="388">
        <v>103.39259936000001</v>
      </c>
      <c r="BB19" s="388">
        <v>104.21829006999999</v>
      </c>
      <c r="BC19" s="388">
        <v>104.42753904999999</v>
      </c>
      <c r="BD19" s="388">
        <v>105.94369569</v>
      </c>
      <c r="BE19" s="388">
        <v>105.78407489999999</v>
      </c>
      <c r="BF19" s="388">
        <v>105.56473429</v>
      </c>
      <c r="BG19" s="388">
        <v>105.64024867000001</v>
      </c>
      <c r="BH19" s="388">
        <v>104.46595691</v>
      </c>
      <c r="BI19" s="388">
        <v>105.41909928</v>
      </c>
      <c r="BJ19" s="388">
        <v>106.269908</v>
      </c>
      <c r="BK19" s="388">
        <v>103.43911352000001</v>
      </c>
      <c r="BL19" s="388">
        <v>105.8267618</v>
      </c>
      <c r="BM19" s="388">
        <v>104.7549521</v>
      </c>
      <c r="BN19" s="388">
        <v>105.61935172</v>
      </c>
      <c r="BO19" s="388">
        <v>105.86398289</v>
      </c>
      <c r="BP19" s="388">
        <v>107.33883349</v>
      </c>
      <c r="BQ19" s="388">
        <v>106.8837809</v>
      </c>
      <c r="BR19" s="388">
        <v>106.64207243</v>
      </c>
      <c r="BS19" s="388">
        <v>106.83731037</v>
      </c>
      <c r="BT19" s="388">
        <v>105.66434765</v>
      </c>
      <c r="BU19" s="388">
        <v>106.66742678</v>
      </c>
      <c r="BV19" s="388">
        <v>107.55170436</v>
      </c>
    </row>
    <row r="20" spans="1:74" s="272" customFormat="1" ht="11.1" customHeight="1" x14ac:dyDescent="0.2">
      <c r="A20" s="395" t="s">
        <v>167</v>
      </c>
      <c r="B20" s="392" t="s">
        <v>939</v>
      </c>
      <c r="C20" s="105">
        <v>44.458652198000003</v>
      </c>
      <c r="D20" s="105">
        <v>46.617020353000001</v>
      </c>
      <c r="E20" s="105">
        <v>46.161070520000003</v>
      </c>
      <c r="F20" s="105">
        <v>44.518644057000003</v>
      </c>
      <c r="G20" s="105">
        <v>44.937374097000003</v>
      </c>
      <c r="H20" s="105">
        <v>46.120027741000001</v>
      </c>
      <c r="I20" s="105">
        <v>45.688372209999997</v>
      </c>
      <c r="J20" s="105">
        <v>46.542339906999999</v>
      </c>
      <c r="K20" s="105">
        <v>46.131797954</v>
      </c>
      <c r="L20" s="105">
        <v>44.975866426000003</v>
      </c>
      <c r="M20" s="105">
        <v>45.998401856000001</v>
      </c>
      <c r="N20" s="105">
        <v>45.964388579000001</v>
      </c>
      <c r="O20" s="105">
        <v>44.000218594000003</v>
      </c>
      <c r="P20" s="105">
        <v>46.191184431000003</v>
      </c>
      <c r="Q20" s="105">
        <v>45.852018323000003</v>
      </c>
      <c r="R20" s="105">
        <v>44.520492122</v>
      </c>
      <c r="S20" s="105">
        <v>45.632971943999998</v>
      </c>
      <c r="T20" s="105">
        <v>46.542125120000001</v>
      </c>
      <c r="U20" s="105">
        <v>45.722153272</v>
      </c>
      <c r="V20" s="105">
        <v>46.366317692999999</v>
      </c>
      <c r="W20" s="105">
        <v>45.735835008000002</v>
      </c>
      <c r="X20" s="105">
        <v>46.127733786999997</v>
      </c>
      <c r="Y20" s="105">
        <v>46.236327447000001</v>
      </c>
      <c r="Z20" s="105">
        <v>45.802484735</v>
      </c>
      <c r="AA20" s="105">
        <v>44.586833933999998</v>
      </c>
      <c r="AB20" s="105">
        <v>45.304760209999998</v>
      </c>
      <c r="AC20" s="105">
        <v>44.974595276999999</v>
      </c>
      <c r="AD20" s="105">
        <v>45.405773683</v>
      </c>
      <c r="AE20" s="105">
        <v>45.947715586000001</v>
      </c>
      <c r="AF20" s="105">
        <v>46.042191852999999</v>
      </c>
      <c r="AG20" s="105">
        <v>46.531716027000002</v>
      </c>
      <c r="AH20" s="105">
        <v>46.776001626999999</v>
      </c>
      <c r="AI20" s="105">
        <v>45.947268340000001</v>
      </c>
      <c r="AJ20" s="105">
        <v>47.097864446999999</v>
      </c>
      <c r="AK20" s="105">
        <v>45.918302771</v>
      </c>
      <c r="AL20" s="105">
        <v>45.843511855999999</v>
      </c>
      <c r="AM20" s="105">
        <v>45.137105499</v>
      </c>
      <c r="AN20" s="105">
        <v>45.673394965</v>
      </c>
      <c r="AO20" s="105">
        <v>44.850151697000001</v>
      </c>
      <c r="AP20" s="105">
        <v>45.707011528999999</v>
      </c>
      <c r="AQ20" s="105">
        <v>44.872472397000003</v>
      </c>
      <c r="AR20" s="105">
        <v>46.509536042000001</v>
      </c>
      <c r="AS20" s="105">
        <v>46.655583907</v>
      </c>
      <c r="AT20" s="105">
        <v>46.096719364999998</v>
      </c>
      <c r="AU20" s="105">
        <v>46.600081693999996</v>
      </c>
      <c r="AV20" s="105">
        <v>46.357430155999999</v>
      </c>
      <c r="AW20" s="105">
        <v>46.132456167000001</v>
      </c>
      <c r="AX20" s="105">
        <v>46.187369668999999</v>
      </c>
      <c r="AY20" s="388">
        <v>44.906281272000001</v>
      </c>
      <c r="AZ20" s="388">
        <v>46.044346322000003</v>
      </c>
      <c r="BA20" s="388">
        <v>45.443302922999997</v>
      </c>
      <c r="BB20" s="388">
        <v>45.471866796</v>
      </c>
      <c r="BC20" s="388">
        <v>45.354339625000001</v>
      </c>
      <c r="BD20" s="388">
        <v>46.14137616</v>
      </c>
      <c r="BE20" s="388">
        <v>46.457417505999999</v>
      </c>
      <c r="BF20" s="388">
        <v>46.662042694999997</v>
      </c>
      <c r="BG20" s="388">
        <v>45.925488412</v>
      </c>
      <c r="BH20" s="388">
        <v>46.187030477</v>
      </c>
      <c r="BI20" s="388">
        <v>46.021989853999997</v>
      </c>
      <c r="BJ20" s="388">
        <v>46.090715959000001</v>
      </c>
      <c r="BK20" s="388">
        <v>44.977650288</v>
      </c>
      <c r="BL20" s="388">
        <v>46.249253134</v>
      </c>
      <c r="BM20" s="388">
        <v>45.573287507000003</v>
      </c>
      <c r="BN20" s="388">
        <v>45.613488875999998</v>
      </c>
      <c r="BO20" s="388">
        <v>45.522877485999999</v>
      </c>
      <c r="BP20" s="388">
        <v>46.312035672999997</v>
      </c>
      <c r="BQ20" s="388">
        <v>46.442800441999999</v>
      </c>
      <c r="BR20" s="388">
        <v>46.637060120999998</v>
      </c>
      <c r="BS20" s="388">
        <v>45.981257714000002</v>
      </c>
      <c r="BT20" s="388">
        <v>46.165524753</v>
      </c>
      <c r="BU20" s="388">
        <v>46.018710435000003</v>
      </c>
      <c r="BV20" s="388">
        <v>46.103483572000002</v>
      </c>
    </row>
    <row r="21" spans="1:74" ht="11.1" customHeight="1" x14ac:dyDescent="0.2">
      <c r="A21" s="323" t="s">
        <v>163</v>
      </c>
      <c r="B21" s="393" t="s">
        <v>944</v>
      </c>
      <c r="C21" s="289">
        <v>2.3759000000000001</v>
      </c>
      <c r="D21" s="289">
        <v>2.4607000000000001</v>
      </c>
      <c r="E21" s="289">
        <v>2.2360000000000002</v>
      </c>
      <c r="F21" s="289">
        <v>2.2698</v>
      </c>
      <c r="G21" s="289">
        <v>2.2747999999999999</v>
      </c>
      <c r="H21" s="289">
        <v>2.5112999999999999</v>
      </c>
      <c r="I21" s="289">
        <v>2.4826999999999999</v>
      </c>
      <c r="J21" s="289">
        <v>2.4209999999999998</v>
      </c>
      <c r="K21" s="289">
        <v>2.4074</v>
      </c>
      <c r="L21" s="289">
        <v>2.3578000000000001</v>
      </c>
      <c r="M21" s="289">
        <v>2.4929999999999999</v>
      </c>
      <c r="N21" s="289">
        <v>2.5352000000000001</v>
      </c>
      <c r="O21" s="289">
        <v>2.3007</v>
      </c>
      <c r="P21" s="289">
        <v>2.3675000000000002</v>
      </c>
      <c r="Q21" s="289">
        <v>2.3197999999999999</v>
      </c>
      <c r="R21" s="289">
        <v>2.2911000000000001</v>
      </c>
      <c r="S21" s="289">
        <v>2.4828999999999999</v>
      </c>
      <c r="T21" s="289">
        <v>2.6297000000000001</v>
      </c>
      <c r="U21" s="289">
        <v>2.7273999999999998</v>
      </c>
      <c r="V21" s="289">
        <v>2.6598999999999999</v>
      </c>
      <c r="W21" s="289">
        <v>2.4817</v>
      </c>
      <c r="X21" s="289">
        <v>2.4912999999999998</v>
      </c>
      <c r="Y21" s="289">
        <v>2.2745000000000002</v>
      </c>
      <c r="Z21" s="289">
        <v>2.3140999999999998</v>
      </c>
      <c r="AA21" s="289">
        <v>2.4039999999999999</v>
      </c>
      <c r="AB21" s="289">
        <v>2.4024000000000001</v>
      </c>
      <c r="AC21" s="289">
        <v>2.2909999999999999</v>
      </c>
      <c r="AD21" s="289">
        <v>2.1076000000000001</v>
      </c>
      <c r="AE21" s="289">
        <v>2.3273000000000001</v>
      </c>
      <c r="AF21" s="289">
        <v>2.4500999999999999</v>
      </c>
      <c r="AG21" s="289">
        <v>2.5373000000000001</v>
      </c>
      <c r="AH21" s="289">
        <v>2.4828999999999999</v>
      </c>
      <c r="AI21" s="289">
        <v>2.3048999999999999</v>
      </c>
      <c r="AJ21" s="289">
        <v>2.3077000000000001</v>
      </c>
      <c r="AK21" s="289">
        <v>2.4119999999999999</v>
      </c>
      <c r="AL21" s="289">
        <v>2.4062000000000001</v>
      </c>
      <c r="AM21" s="289">
        <v>2.4137</v>
      </c>
      <c r="AN21" s="289">
        <v>2.3742999999999999</v>
      </c>
      <c r="AO21" s="289">
        <v>2.3811</v>
      </c>
      <c r="AP21" s="289">
        <v>2.3685999999999998</v>
      </c>
      <c r="AQ21" s="289">
        <v>2.4003999999999999</v>
      </c>
      <c r="AR21" s="289">
        <v>2.3283999999999998</v>
      </c>
      <c r="AS21" s="289">
        <v>2.4333999999999998</v>
      </c>
      <c r="AT21" s="289">
        <v>2.5091000000000001</v>
      </c>
      <c r="AU21" s="289">
        <v>2.6478999999999999</v>
      </c>
      <c r="AV21" s="289">
        <v>2.4132274582000002</v>
      </c>
      <c r="AW21" s="289">
        <v>2.4164926038000001</v>
      </c>
      <c r="AX21" s="289">
        <v>2.3930152558</v>
      </c>
      <c r="AY21" s="355">
        <v>2.3930537845000002</v>
      </c>
      <c r="AZ21" s="355">
        <v>2.4242326253000002</v>
      </c>
      <c r="BA21" s="355">
        <v>2.3631008726</v>
      </c>
      <c r="BB21" s="355">
        <v>2.3005994308000002</v>
      </c>
      <c r="BC21" s="355">
        <v>2.3738720844999999</v>
      </c>
      <c r="BD21" s="355">
        <v>2.4370822436999999</v>
      </c>
      <c r="BE21" s="355">
        <v>2.4927153037999998</v>
      </c>
      <c r="BF21" s="355">
        <v>2.4992623296000001</v>
      </c>
      <c r="BG21" s="355">
        <v>2.4533269879000001</v>
      </c>
      <c r="BH21" s="355">
        <v>2.4250687750000002</v>
      </c>
      <c r="BI21" s="355">
        <v>2.4283364119000002</v>
      </c>
      <c r="BJ21" s="355">
        <v>2.4048411503999998</v>
      </c>
      <c r="BK21" s="355">
        <v>2.4063658395999998</v>
      </c>
      <c r="BL21" s="355">
        <v>2.4377188496</v>
      </c>
      <c r="BM21" s="355">
        <v>2.3259663002000002</v>
      </c>
      <c r="BN21" s="355">
        <v>2.2530598557000001</v>
      </c>
      <c r="BO21" s="355">
        <v>2.3770211267999999</v>
      </c>
      <c r="BP21" s="355">
        <v>2.4506402476</v>
      </c>
      <c r="BQ21" s="355">
        <v>2.5065840814999998</v>
      </c>
      <c r="BR21" s="355">
        <v>2.5131676798</v>
      </c>
      <c r="BS21" s="355">
        <v>2.4669757371999999</v>
      </c>
      <c r="BT21" s="355">
        <v>2.4385596701000001</v>
      </c>
      <c r="BU21" s="355">
        <v>2.4418455605</v>
      </c>
      <c r="BV21" s="355">
        <v>2.4182190513999999</v>
      </c>
    </row>
    <row r="22" spans="1:74" ht="11.1" customHeight="1" x14ac:dyDescent="0.2">
      <c r="A22" s="323" t="s">
        <v>164</v>
      </c>
      <c r="B22" s="393" t="s">
        <v>945</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12.564399999999999</v>
      </c>
      <c r="AB22" s="289">
        <v>12.968299999999999</v>
      </c>
      <c r="AC22" s="289">
        <v>12.917400000000001</v>
      </c>
      <c r="AD22" s="289">
        <v>13.6747</v>
      </c>
      <c r="AE22" s="289">
        <v>13.4193</v>
      </c>
      <c r="AF22" s="289">
        <v>13.700100000000001</v>
      </c>
      <c r="AG22" s="289">
        <v>14.212899999999999</v>
      </c>
      <c r="AH22" s="289">
        <v>13.840400000000001</v>
      </c>
      <c r="AI22" s="289">
        <v>13.9658</v>
      </c>
      <c r="AJ22" s="289">
        <v>14.104699999999999</v>
      </c>
      <c r="AK22" s="289">
        <v>13.4072</v>
      </c>
      <c r="AL22" s="289">
        <v>12.9069</v>
      </c>
      <c r="AM22" s="289">
        <v>12.4838</v>
      </c>
      <c r="AN22" s="289">
        <v>13.2447</v>
      </c>
      <c r="AO22" s="289">
        <v>13.053699999999999</v>
      </c>
      <c r="AP22" s="289">
        <v>13.745799999999999</v>
      </c>
      <c r="AQ22" s="289">
        <v>13.2658</v>
      </c>
      <c r="AR22" s="289">
        <v>13.992599999999999</v>
      </c>
      <c r="AS22" s="289">
        <v>13.9414</v>
      </c>
      <c r="AT22" s="289">
        <v>13.301500000000001</v>
      </c>
      <c r="AU22" s="289">
        <v>13.9328</v>
      </c>
      <c r="AV22" s="289">
        <v>13.883638723000001</v>
      </c>
      <c r="AW22" s="289">
        <v>13.466737902</v>
      </c>
      <c r="AX22" s="289">
        <v>13.277907813000001</v>
      </c>
      <c r="AY22" s="355">
        <v>12.613537296000001</v>
      </c>
      <c r="AZ22" s="355">
        <v>13.416809604999999</v>
      </c>
      <c r="BA22" s="355">
        <v>13.240021313</v>
      </c>
      <c r="BB22" s="355">
        <v>13.427564898</v>
      </c>
      <c r="BC22" s="355">
        <v>13.301550443</v>
      </c>
      <c r="BD22" s="355">
        <v>13.669421462000001</v>
      </c>
      <c r="BE22" s="355">
        <v>13.897669537000001</v>
      </c>
      <c r="BF22" s="355">
        <v>13.773282782000001</v>
      </c>
      <c r="BG22" s="355">
        <v>13.93830251</v>
      </c>
      <c r="BH22" s="355">
        <v>13.740713911</v>
      </c>
      <c r="BI22" s="355">
        <v>13.361984288</v>
      </c>
      <c r="BJ22" s="355">
        <v>13.172237956</v>
      </c>
      <c r="BK22" s="355">
        <v>12.613641239</v>
      </c>
      <c r="BL22" s="355">
        <v>13.422584233</v>
      </c>
      <c r="BM22" s="355">
        <v>13.244547907999999</v>
      </c>
      <c r="BN22" s="355">
        <v>13.433415453</v>
      </c>
      <c r="BO22" s="355">
        <v>13.306511401</v>
      </c>
      <c r="BP22" s="355">
        <v>13.676979399</v>
      </c>
      <c r="BQ22" s="355">
        <v>13.906838787</v>
      </c>
      <c r="BR22" s="355">
        <v>13.781573926</v>
      </c>
      <c r="BS22" s="355">
        <v>13.947758607000001</v>
      </c>
      <c r="BT22" s="355">
        <v>13.748775135000001</v>
      </c>
      <c r="BU22" s="355">
        <v>13.367371878</v>
      </c>
      <c r="BV22" s="355">
        <v>13.176286036</v>
      </c>
    </row>
    <row r="23" spans="1:74" ht="11.1" customHeight="1" x14ac:dyDescent="0.2">
      <c r="A23" s="323" t="s">
        <v>165</v>
      </c>
      <c r="B23" s="393" t="s">
        <v>946</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289">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2.8821693882999999</v>
      </c>
      <c r="AW23" s="289">
        <v>3.1691417150999999</v>
      </c>
      <c r="AX23" s="289">
        <v>3.5284431802</v>
      </c>
      <c r="AY23" s="355">
        <v>3.3698187355</v>
      </c>
      <c r="AZ23" s="355">
        <v>3.553471703</v>
      </c>
      <c r="BA23" s="355">
        <v>3.2444833795000001</v>
      </c>
      <c r="BB23" s="355">
        <v>2.9210460242999998</v>
      </c>
      <c r="BC23" s="355">
        <v>2.7127246986000002</v>
      </c>
      <c r="BD23" s="355">
        <v>2.7082075111999999</v>
      </c>
      <c r="BE23" s="355">
        <v>2.8073084246</v>
      </c>
      <c r="BF23" s="355">
        <v>2.8739015922000002</v>
      </c>
      <c r="BG23" s="355">
        <v>2.8033442236999999</v>
      </c>
      <c r="BH23" s="355">
        <v>2.8276340425000002</v>
      </c>
      <c r="BI23" s="355">
        <v>3.1091763848</v>
      </c>
      <c r="BJ23" s="355">
        <v>3.4616792801999998</v>
      </c>
      <c r="BK23" s="355">
        <v>3.3159413349000002</v>
      </c>
      <c r="BL23" s="355">
        <v>3.4966580184999998</v>
      </c>
      <c r="BM23" s="355">
        <v>3.1926098679999999</v>
      </c>
      <c r="BN23" s="355">
        <v>2.8743437000999998</v>
      </c>
      <c r="BO23" s="355">
        <v>2.6693530613999998</v>
      </c>
      <c r="BP23" s="355">
        <v>2.6649080959</v>
      </c>
      <c r="BQ23" s="355">
        <v>2.7624245621000001</v>
      </c>
      <c r="BR23" s="355">
        <v>2.8279530235000001</v>
      </c>
      <c r="BS23" s="355">
        <v>2.7585237416999999</v>
      </c>
      <c r="BT23" s="355">
        <v>2.7824252095999999</v>
      </c>
      <c r="BU23" s="355">
        <v>3.0594661911999999</v>
      </c>
      <c r="BV23" s="355">
        <v>3.406333193</v>
      </c>
    </row>
    <row r="24" spans="1:74" ht="11.1" customHeight="1" x14ac:dyDescent="0.2">
      <c r="A24" s="323" t="s">
        <v>161</v>
      </c>
      <c r="B24" s="393" t="s">
        <v>196</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289">
        <v>20.735623</v>
      </c>
      <c r="AN24" s="289">
        <v>20.225491999999999</v>
      </c>
      <c r="AO24" s="289">
        <v>19.949864000000002</v>
      </c>
      <c r="AP24" s="289">
        <v>20.212610000000002</v>
      </c>
      <c r="AQ24" s="289">
        <v>20.322932000000002</v>
      </c>
      <c r="AR24" s="289">
        <v>21.007194999999999</v>
      </c>
      <c r="AS24" s="289">
        <v>20.984271</v>
      </c>
      <c r="AT24" s="289">
        <v>21.195426000000001</v>
      </c>
      <c r="AU24" s="289">
        <v>20.720068000000001</v>
      </c>
      <c r="AV24" s="289">
        <v>20.878129999999999</v>
      </c>
      <c r="AW24" s="289">
        <v>20.61101</v>
      </c>
      <c r="AX24" s="289">
        <v>20.486983983999998</v>
      </c>
      <c r="AY24" s="355">
        <v>20.215789999999998</v>
      </c>
      <c r="AZ24" s="355">
        <v>20.174050000000001</v>
      </c>
      <c r="BA24" s="355">
        <v>20.251200000000001</v>
      </c>
      <c r="BB24" s="355">
        <v>20.513020000000001</v>
      </c>
      <c r="BC24" s="355">
        <v>20.61994</v>
      </c>
      <c r="BD24" s="355">
        <v>20.954190000000001</v>
      </c>
      <c r="BE24" s="355">
        <v>20.89798</v>
      </c>
      <c r="BF24" s="355">
        <v>21.079799999999999</v>
      </c>
      <c r="BG24" s="355">
        <v>20.447030000000002</v>
      </c>
      <c r="BH24" s="355">
        <v>20.90597</v>
      </c>
      <c r="BI24" s="355">
        <v>20.66405</v>
      </c>
      <c r="BJ24" s="355">
        <v>20.56109</v>
      </c>
      <c r="BK24" s="355">
        <v>20.268429999999999</v>
      </c>
      <c r="BL24" s="355">
        <v>20.355810000000002</v>
      </c>
      <c r="BM24" s="355">
        <v>20.405339999999999</v>
      </c>
      <c r="BN24" s="355">
        <v>20.722719999999999</v>
      </c>
      <c r="BO24" s="355">
        <v>20.803280000000001</v>
      </c>
      <c r="BP24" s="355">
        <v>21.136679999999998</v>
      </c>
      <c r="BQ24" s="355">
        <v>20.885190000000001</v>
      </c>
      <c r="BR24" s="355">
        <v>21.0687</v>
      </c>
      <c r="BS24" s="355">
        <v>20.514399999999998</v>
      </c>
      <c r="BT24" s="355">
        <v>20.89791</v>
      </c>
      <c r="BU24" s="355">
        <v>20.6708</v>
      </c>
      <c r="BV24" s="355">
        <v>20.55179</v>
      </c>
    </row>
    <row r="25" spans="1:74" ht="11.1" customHeight="1" x14ac:dyDescent="0.2">
      <c r="A25" s="323" t="s">
        <v>162</v>
      </c>
      <c r="B25" s="393" t="s">
        <v>947</v>
      </c>
      <c r="C25" s="289">
        <v>0.11114119789</v>
      </c>
      <c r="D25" s="289">
        <v>0.10860735309</v>
      </c>
      <c r="E25" s="289">
        <v>0.11498451967999999</v>
      </c>
      <c r="F25" s="289">
        <v>0.11600305727</v>
      </c>
      <c r="G25" s="289">
        <v>0.12040709697</v>
      </c>
      <c r="H25" s="289">
        <v>0.1221907408</v>
      </c>
      <c r="I25" s="289">
        <v>0.13221120950000001</v>
      </c>
      <c r="J25" s="289">
        <v>0.13241090671</v>
      </c>
      <c r="K25" s="289">
        <v>0.13293995431</v>
      </c>
      <c r="L25" s="289">
        <v>0.12514842613999999</v>
      </c>
      <c r="M25" s="289">
        <v>0.1237878558</v>
      </c>
      <c r="N25" s="289">
        <v>0.12537957935999999</v>
      </c>
      <c r="O25" s="289">
        <v>0.12753559443000001</v>
      </c>
      <c r="P25" s="289">
        <v>0.12446043079000001</v>
      </c>
      <c r="Q25" s="289">
        <v>0.13172532249999999</v>
      </c>
      <c r="R25" s="289">
        <v>0.13307712241</v>
      </c>
      <c r="S25" s="289">
        <v>0.13822894359999999</v>
      </c>
      <c r="T25" s="289">
        <v>0.14013911991</v>
      </c>
      <c r="U25" s="289">
        <v>0.15186427211</v>
      </c>
      <c r="V25" s="289">
        <v>0.15224569284</v>
      </c>
      <c r="W25" s="289">
        <v>0.15285200815</v>
      </c>
      <c r="X25" s="289">
        <v>0.14408978653000001</v>
      </c>
      <c r="Y25" s="289">
        <v>0.14244744667000001</v>
      </c>
      <c r="Z25" s="289">
        <v>0.14410173542999999</v>
      </c>
      <c r="AA25" s="289">
        <v>0.13175493429999999</v>
      </c>
      <c r="AB25" s="289">
        <v>0.12858220949999999</v>
      </c>
      <c r="AC25" s="289">
        <v>0.1360072766</v>
      </c>
      <c r="AD25" s="289">
        <v>0.1374946829</v>
      </c>
      <c r="AE25" s="289">
        <v>0.14278158599999999</v>
      </c>
      <c r="AF25" s="289">
        <v>0.14471485274000001</v>
      </c>
      <c r="AG25" s="289">
        <v>0.15683802720000001</v>
      </c>
      <c r="AH25" s="289">
        <v>0.15725262714999999</v>
      </c>
      <c r="AI25" s="289">
        <v>0.15787333967</v>
      </c>
      <c r="AJ25" s="289">
        <v>0.14889244689</v>
      </c>
      <c r="AK25" s="289">
        <v>0.14719977132000001</v>
      </c>
      <c r="AL25" s="289">
        <v>0.14886585643</v>
      </c>
      <c r="AM25" s="289">
        <v>0.12908249936999999</v>
      </c>
      <c r="AN25" s="289">
        <v>0.12720296457999999</v>
      </c>
      <c r="AO25" s="289">
        <v>0.14798769739000001</v>
      </c>
      <c r="AP25" s="289">
        <v>0.12260152945</v>
      </c>
      <c r="AQ25" s="289">
        <v>0.14084039732</v>
      </c>
      <c r="AR25" s="289">
        <v>0.13874104181999999</v>
      </c>
      <c r="AS25" s="289">
        <v>0.14331290684</v>
      </c>
      <c r="AT25" s="289">
        <v>0.14889336485999999</v>
      </c>
      <c r="AU25" s="289">
        <v>0.14081369426000001</v>
      </c>
      <c r="AV25" s="289">
        <v>0.15216370571999999</v>
      </c>
      <c r="AW25" s="289">
        <v>0.14286690575</v>
      </c>
      <c r="AX25" s="289">
        <v>0.13236529263999999</v>
      </c>
      <c r="AY25" s="355">
        <v>0.10700686562</v>
      </c>
      <c r="AZ25" s="355">
        <v>0.10516836285</v>
      </c>
      <c r="BA25" s="355">
        <v>0.12555565391000001</v>
      </c>
      <c r="BB25" s="355">
        <v>0.10064395914</v>
      </c>
      <c r="BC25" s="355">
        <v>0.11853742359</v>
      </c>
      <c r="BD25" s="355">
        <v>0.11647295583</v>
      </c>
      <c r="BE25" s="355">
        <v>0.12095300166</v>
      </c>
      <c r="BF25" s="355">
        <v>0.12642897091999999</v>
      </c>
      <c r="BG25" s="355">
        <v>0.11849796013</v>
      </c>
      <c r="BH25" s="355">
        <v>0.12965777999</v>
      </c>
      <c r="BI25" s="355">
        <v>0.12053531768</v>
      </c>
      <c r="BJ25" s="355">
        <v>0.11022174869</v>
      </c>
      <c r="BK25" s="355">
        <v>0.11565486411000001</v>
      </c>
      <c r="BL25" s="355">
        <v>0.11384308830000001</v>
      </c>
      <c r="BM25" s="355">
        <v>0.13397149849000001</v>
      </c>
      <c r="BN25" s="355">
        <v>0.10936886038</v>
      </c>
      <c r="BO25" s="355">
        <v>0.12703734009000001</v>
      </c>
      <c r="BP25" s="355">
        <v>0.12499559708000001</v>
      </c>
      <c r="BQ25" s="355">
        <v>0.12941583481999999</v>
      </c>
      <c r="BR25" s="355">
        <v>0.13482374344</v>
      </c>
      <c r="BS25" s="355">
        <v>0.12698956490999999</v>
      </c>
      <c r="BT25" s="355">
        <v>0.13802550004</v>
      </c>
      <c r="BU25" s="355">
        <v>0.12901659569999999</v>
      </c>
      <c r="BV25" s="355">
        <v>0.11882551264000001</v>
      </c>
    </row>
    <row r="26" spans="1:74" ht="11.1" customHeight="1" x14ac:dyDescent="0.2">
      <c r="A26" s="323" t="s">
        <v>166</v>
      </c>
      <c r="B26" s="393" t="s">
        <v>941</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6.2557999999999998</v>
      </c>
      <c r="AB26" s="289">
        <v>6.3182999999999998</v>
      </c>
      <c r="AC26" s="289">
        <v>6.2676999999999996</v>
      </c>
      <c r="AD26" s="289">
        <v>6.2351999999999999</v>
      </c>
      <c r="AE26" s="289">
        <v>6.2950999999999997</v>
      </c>
      <c r="AF26" s="289">
        <v>6.3320999999999996</v>
      </c>
      <c r="AG26" s="289">
        <v>6.1703999999999999</v>
      </c>
      <c r="AH26" s="289">
        <v>6.3535000000000004</v>
      </c>
      <c r="AI26" s="289">
        <v>6.2526000000000002</v>
      </c>
      <c r="AJ26" s="289">
        <v>6.3323999999999998</v>
      </c>
      <c r="AK26" s="289">
        <v>6.2858000000000001</v>
      </c>
      <c r="AL26" s="289">
        <v>6.2096999999999998</v>
      </c>
      <c r="AM26" s="289">
        <v>5.9974999999999996</v>
      </c>
      <c r="AN26" s="289">
        <v>6.2435999999999998</v>
      </c>
      <c r="AO26" s="289">
        <v>6.1063999999999998</v>
      </c>
      <c r="AP26" s="289">
        <v>6.2042999999999999</v>
      </c>
      <c r="AQ26" s="289">
        <v>6.0244</v>
      </c>
      <c r="AR26" s="289">
        <v>6.1851000000000003</v>
      </c>
      <c r="AS26" s="289">
        <v>6.3254000000000001</v>
      </c>
      <c r="AT26" s="289">
        <v>6.0659000000000001</v>
      </c>
      <c r="AU26" s="289">
        <v>6.2220000000000004</v>
      </c>
      <c r="AV26" s="289">
        <v>6.1481008810000004</v>
      </c>
      <c r="AW26" s="289">
        <v>6.326207041</v>
      </c>
      <c r="AX26" s="289">
        <v>6.3686541433999997</v>
      </c>
      <c r="AY26" s="355">
        <v>6.2070745905000004</v>
      </c>
      <c r="AZ26" s="355">
        <v>6.3706140260000002</v>
      </c>
      <c r="BA26" s="355">
        <v>6.2189417033999996</v>
      </c>
      <c r="BB26" s="355">
        <v>6.2089924840000004</v>
      </c>
      <c r="BC26" s="355">
        <v>6.2277149756999997</v>
      </c>
      <c r="BD26" s="355">
        <v>6.2560019875000004</v>
      </c>
      <c r="BE26" s="355">
        <v>6.240791239</v>
      </c>
      <c r="BF26" s="355">
        <v>6.3093670202999999</v>
      </c>
      <c r="BG26" s="355">
        <v>6.1649867299999999</v>
      </c>
      <c r="BH26" s="355">
        <v>6.1579859689000003</v>
      </c>
      <c r="BI26" s="355">
        <v>6.3379074515999996</v>
      </c>
      <c r="BJ26" s="355">
        <v>6.3806458231000001</v>
      </c>
      <c r="BK26" s="355">
        <v>6.2576170105999998</v>
      </c>
      <c r="BL26" s="355">
        <v>6.4226389441</v>
      </c>
      <c r="BM26" s="355">
        <v>6.2708519320000002</v>
      </c>
      <c r="BN26" s="355">
        <v>6.2205810068999998</v>
      </c>
      <c r="BO26" s="355">
        <v>6.2396745563999998</v>
      </c>
      <c r="BP26" s="355">
        <v>6.2578323336999997</v>
      </c>
      <c r="BQ26" s="355">
        <v>6.2523471770999999</v>
      </c>
      <c r="BR26" s="355">
        <v>6.3108417486999997</v>
      </c>
      <c r="BS26" s="355">
        <v>6.1666100634000003</v>
      </c>
      <c r="BT26" s="355">
        <v>6.1598292383000004</v>
      </c>
      <c r="BU26" s="355">
        <v>6.3502102096000002</v>
      </c>
      <c r="BV26" s="355">
        <v>6.4320297790999996</v>
      </c>
    </row>
    <row r="27" spans="1:74" s="272" customFormat="1" ht="11.1" customHeight="1" x14ac:dyDescent="0.2">
      <c r="A27" s="395" t="s">
        <v>173</v>
      </c>
      <c r="B27" s="392" t="s">
        <v>940</v>
      </c>
      <c r="C27" s="105">
        <v>52.558779192000003</v>
      </c>
      <c r="D27" s="105">
        <v>53.647979309999997</v>
      </c>
      <c r="E27" s="105">
        <v>52.877675265000001</v>
      </c>
      <c r="F27" s="105">
        <v>53.227019065999997</v>
      </c>
      <c r="G27" s="105">
        <v>54.036993582000001</v>
      </c>
      <c r="H27" s="105">
        <v>54.663139522000002</v>
      </c>
      <c r="I27" s="105">
        <v>54.292446605000002</v>
      </c>
      <c r="J27" s="105">
        <v>54.029373219999997</v>
      </c>
      <c r="K27" s="105">
        <v>54.712177554</v>
      </c>
      <c r="L27" s="105">
        <v>53.578198886999999</v>
      </c>
      <c r="M27" s="105">
        <v>54.153076048000003</v>
      </c>
      <c r="N27" s="105">
        <v>54.786788774999998</v>
      </c>
      <c r="O27" s="105">
        <v>53.747496525999999</v>
      </c>
      <c r="P27" s="105">
        <v>55.150000601000002</v>
      </c>
      <c r="Q27" s="105">
        <v>54.943527983999999</v>
      </c>
      <c r="R27" s="105">
        <v>55.326499185999999</v>
      </c>
      <c r="S27" s="105">
        <v>55.780732028999999</v>
      </c>
      <c r="T27" s="105">
        <v>56.328951969000002</v>
      </c>
      <c r="U27" s="105">
        <v>55.890763487999997</v>
      </c>
      <c r="V27" s="105">
        <v>55.532683519999999</v>
      </c>
      <c r="W27" s="105">
        <v>56.192190117000003</v>
      </c>
      <c r="X27" s="105">
        <v>55.049874570999997</v>
      </c>
      <c r="Y27" s="105">
        <v>55.811034034000002</v>
      </c>
      <c r="Z27" s="105">
        <v>56.410152807000003</v>
      </c>
      <c r="AA27" s="105">
        <v>54.973090843999998</v>
      </c>
      <c r="AB27" s="105">
        <v>56.385775629000001</v>
      </c>
      <c r="AC27" s="105">
        <v>56.186040339999998</v>
      </c>
      <c r="AD27" s="105">
        <v>56.465089302000003</v>
      </c>
      <c r="AE27" s="105">
        <v>56.903859056999998</v>
      </c>
      <c r="AF27" s="105">
        <v>57.445382647000002</v>
      </c>
      <c r="AG27" s="105">
        <v>57.203117851000002</v>
      </c>
      <c r="AH27" s="105">
        <v>56.499619780000003</v>
      </c>
      <c r="AI27" s="105">
        <v>57.045402551000002</v>
      </c>
      <c r="AJ27" s="105">
        <v>56.239231259999997</v>
      </c>
      <c r="AK27" s="105">
        <v>57.075061472999998</v>
      </c>
      <c r="AL27" s="105">
        <v>57.493220317000002</v>
      </c>
      <c r="AM27" s="105">
        <v>56.240578966999998</v>
      </c>
      <c r="AN27" s="105">
        <v>57.150791390999998</v>
      </c>
      <c r="AO27" s="105">
        <v>56.90342553</v>
      </c>
      <c r="AP27" s="105">
        <v>57.327693846000003</v>
      </c>
      <c r="AQ27" s="105">
        <v>58.004766486000001</v>
      </c>
      <c r="AR27" s="105">
        <v>58.652439661999999</v>
      </c>
      <c r="AS27" s="105">
        <v>58.104234030999997</v>
      </c>
      <c r="AT27" s="105">
        <v>57.720174608000001</v>
      </c>
      <c r="AU27" s="105">
        <v>58.503229947999998</v>
      </c>
      <c r="AV27" s="105">
        <v>57.368582859999997</v>
      </c>
      <c r="AW27" s="105">
        <v>58.431698609000001</v>
      </c>
      <c r="AX27" s="105">
        <v>59.069660063000001</v>
      </c>
      <c r="AY27" s="388">
        <v>57.468980418999998</v>
      </c>
      <c r="AZ27" s="388">
        <v>58.367603760999998</v>
      </c>
      <c r="BA27" s="388">
        <v>57.949296439999998</v>
      </c>
      <c r="BB27" s="388">
        <v>58.746423274999998</v>
      </c>
      <c r="BC27" s="388">
        <v>59.073199422000002</v>
      </c>
      <c r="BD27" s="388">
        <v>59.802319529000002</v>
      </c>
      <c r="BE27" s="388">
        <v>59.326657394000001</v>
      </c>
      <c r="BF27" s="388">
        <v>58.902691595</v>
      </c>
      <c r="BG27" s="388">
        <v>59.714760259000002</v>
      </c>
      <c r="BH27" s="388">
        <v>58.278926429000002</v>
      </c>
      <c r="BI27" s="388">
        <v>59.397109430999997</v>
      </c>
      <c r="BJ27" s="388">
        <v>60.179192045000001</v>
      </c>
      <c r="BK27" s="388">
        <v>58.461463228</v>
      </c>
      <c r="BL27" s="388">
        <v>59.57750867</v>
      </c>
      <c r="BM27" s="388">
        <v>59.181664593000001</v>
      </c>
      <c r="BN27" s="388">
        <v>60.005862845000003</v>
      </c>
      <c r="BO27" s="388">
        <v>60.341105407000001</v>
      </c>
      <c r="BP27" s="388">
        <v>61.026797815999998</v>
      </c>
      <c r="BQ27" s="388">
        <v>60.440980463000002</v>
      </c>
      <c r="BR27" s="388">
        <v>60.005012303999997</v>
      </c>
      <c r="BS27" s="388">
        <v>60.856052654000003</v>
      </c>
      <c r="BT27" s="388">
        <v>59.498822893000003</v>
      </c>
      <c r="BU27" s="388">
        <v>60.648716342</v>
      </c>
      <c r="BV27" s="388">
        <v>61.448220784999997</v>
      </c>
    </row>
    <row r="28" spans="1:74" ht="11.1" customHeight="1" x14ac:dyDescent="0.2">
      <c r="A28" s="323" t="s">
        <v>170</v>
      </c>
      <c r="B28" s="393" t="s">
        <v>948</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289">
        <v>16.257870824000001</v>
      </c>
      <c r="AN28" s="289">
        <v>16.656252167000002</v>
      </c>
      <c r="AO28" s="289">
        <v>16.405304385000001</v>
      </c>
      <c r="AP28" s="289">
        <v>16.766520257</v>
      </c>
      <c r="AQ28" s="289">
        <v>16.645771287999999</v>
      </c>
      <c r="AR28" s="289">
        <v>16.664950356999999</v>
      </c>
      <c r="AS28" s="289">
        <v>16.42478942</v>
      </c>
      <c r="AT28" s="289">
        <v>15.943661860000001</v>
      </c>
      <c r="AU28" s="289">
        <v>17.005104587000002</v>
      </c>
      <c r="AV28" s="289">
        <v>15.870007331</v>
      </c>
      <c r="AW28" s="289">
        <v>17.018279496000002</v>
      </c>
      <c r="AX28" s="289">
        <v>17.557172028</v>
      </c>
      <c r="AY28" s="355">
        <v>16.672964068999999</v>
      </c>
      <c r="AZ28" s="355">
        <v>16.957187081000001</v>
      </c>
      <c r="BA28" s="355">
        <v>16.598874864999999</v>
      </c>
      <c r="BB28" s="355">
        <v>17.182385654000001</v>
      </c>
      <c r="BC28" s="355">
        <v>16.722177981000002</v>
      </c>
      <c r="BD28" s="355">
        <v>16.792808733000001</v>
      </c>
      <c r="BE28" s="355">
        <v>16.638475772</v>
      </c>
      <c r="BF28" s="355">
        <v>16.082930013999999</v>
      </c>
      <c r="BG28" s="355">
        <v>17.230968513000001</v>
      </c>
      <c r="BH28" s="355">
        <v>15.951575745</v>
      </c>
      <c r="BI28" s="355">
        <v>17.137216526</v>
      </c>
      <c r="BJ28" s="355">
        <v>17.776243047000001</v>
      </c>
      <c r="BK28" s="355">
        <v>16.781375127</v>
      </c>
      <c r="BL28" s="355">
        <v>17.071512688999999</v>
      </c>
      <c r="BM28" s="355">
        <v>16.705744161999998</v>
      </c>
      <c r="BN28" s="355">
        <v>17.415728208000001</v>
      </c>
      <c r="BO28" s="355">
        <v>16.945943826000001</v>
      </c>
      <c r="BP28" s="355">
        <v>17.018044370999998</v>
      </c>
      <c r="BQ28" s="355">
        <v>16.860499813000001</v>
      </c>
      <c r="BR28" s="355">
        <v>16.293393405</v>
      </c>
      <c r="BS28" s="355">
        <v>17.465322054000001</v>
      </c>
      <c r="BT28" s="355">
        <v>16.159305713999998</v>
      </c>
      <c r="BU28" s="355">
        <v>17.369619132</v>
      </c>
      <c r="BV28" s="355">
        <v>18.021943499999999</v>
      </c>
    </row>
    <row r="29" spans="1:74" ht="11.1" customHeight="1" x14ac:dyDescent="0.2">
      <c r="A29" s="323" t="s">
        <v>168</v>
      </c>
      <c r="B29" s="393" t="s">
        <v>949</v>
      </c>
      <c r="C29" s="289">
        <v>4.6102742780000003</v>
      </c>
      <c r="D29" s="289">
        <v>4.8515067744999998</v>
      </c>
      <c r="E29" s="289">
        <v>4.7401745617</v>
      </c>
      <c r="F29" s="289">
        <v>4.6652836269</v>
      </c>
      <c r="G29" s="289">
        <v>4.8054157449000003</v>
      </c>
      <c r="H29" s="289">
        <v>5.0099369489000001</v>
      </c>
      <c r="I29" s="289">
        <v>5.0756734465999997</v>
      </c>
      <c r="J29" s="289">
        <v>5.1978778529999996</v>
      </c>
      <c r="K29" s="289">
        <v>5.1027604882000004</v>
      </c>
      <c r="L29" s="289">
        <v>4.9219993112999996</v>
      </c>
      <c r="M29" s="289">
        <v>4.9906850134000003</v>
      </c>
      <c r="N29" s="289">
        <v>5.0363857076</v>
      </c>
      <c r="O29" s="289">
        <v>4.6511382905999996</v>
      </c>
      <c r="P29" s="289">
        <v>4.8919538549999997</v>
      </c>
      <c r="Q29" s="289">
        <v>4.7808198849999997</v>
      </c>
      <c r="R29" s="289">
        <v>4.7063575138999996</v>
      </c>
      <c r="S29" s="289">
        <v>4.8462470255000003</v>
      </c>
      <c r="T29" s="289">
        <v>5.0504159095999999</v>
      </c>
      <c r="U29" s="289">
        <v>5.1161233122000001</v>
      </c>
      <c r="V29" s="289">
        <v>5.2381187446000004</v>
      </c>
      <c r="W29" s="289">
        <v>5.1431681724000002</v>
      </c>
      <c r="X29" s="289">
        <v>4.9630848978</v>
      </c>
      <c r="Y29" s="289">
        <v>5.0316526509999999</v>
      </c>
      <c r="Z29" s="289">
        <v>5.0772731557000004</v>
      </c>
      <c r="AA29" s="289">
        <v>4.7467304879999999</v>
      </c>
      <c r="AB29" s="289">
        <v>4.9936612564000002</v>
      </c>
      <c r="AC29" s="289">
        <v>4.8796970771000003</v>
      </c>
      <c r="AD29" s="289">
        <v>4.8035221867000004</v>
      </c>
      <c r="AE29" s="289">
        <v>4.9469636091</v>
      </c>
      <c r="AF29" s="289">
        <v>5.1563152145000002</v>
      </c>
      <c r="AG29" s="289">
        <v>5.2237719145000003</v>
      </c>
      <c r="AH29" s="289">
        <v>5.3488618732999997</v>
      </c>
      <c r="AI29" s="289">
        <v>5.2514956920999998</v>
      </c>
      <c r="AJ29" s="289">
        <v>5.0670124145999997</v>
      </c>
      <c r="AK29" s="289">
        <v>5.1373193447999999</v>
      </c>
      <c r="AL29" s="289">
        <v>5.1841049353999997</v>
      </c>
      <c r="AM29" s="289">
        <v>4.7147302882000002</v>
      </c>
      <c r="AN29" s="289">
        <v>4.9794716127000003</v>
      </c>
      <c r="AO29" s="289">
        <v>4.8421048168</v>
      </c>
      <c r="AP29" s="289">
        <v>4.8147758124999998</v>
      </c>
      <c r="AQ29" s="289">
        <v>4.9791911967000004</v>
      </c>
      <c r="AR29" s="289">
        <v>5.1932513017000002</v>
      </c>
      <c r="AS29" s="289">
        <v>5.2728976299000001</v>
      </c>
      <c r="AT29" s="289">
        <v>5.3911308919999996</v>
      </c>
      <c r="AU29" s="289">
        <v>5.2771216109000001</v>
      </c>
      <c r="AV29" s="289">
        <v>5.1633217819999997</v>
      </c>
      <c r="AW29" s="289">
        <v>5.2066636402000004</v>
      </c>
      <c r="AX29" s="289">
        <v>5.2349114162000001</v>
      </c>
      <c r="AY29" s="355">
        <v>4.7017582793999999</v>
      </c>
      <c r="AZ29" s="355">
        <v>4.9684346246000004</v>
      </c>
      <c r="BA29" s="355">
        <v>4.8301332207999996</v>
      </c>
      <c r="BB29" s="355">
        <v>4.8027629638000002</v>
      </c>
      <c r="BC29" s="355">
        <v>4.9682475851000003</v>
      </c>
      <c r="BD29" s="355">
        <v>5.1837385970999996</v>
      </c>
      <c r="BE29" s="355">
        <v>5.2639561506000003</v>
      </c>
      <c r="BF29" s="355">
        <v>5.3829644937000003</v>
      </c>
      <c r="BG29" s="355">
        <v>5.2682276286</v>
      </c>
      <c r="BH29" s="355">
        <v>5.1539827488999999</v>
      </c>
      <c r="BI29" s="355">
        <v>5.1975325422000003</v>
      </c>
      <c r="BJ29" s="355">
        <v>5.2258171652999996</v>
      </c>
      <c r="BK29" s="355">
        <v>4.7096556644999996</v>
      </c>
      <c r="BL29" s="355">
        <v>4.9796448034000003</v>
      </c>
      <c r="BM29" s="355">
        <v>4.8395808820999999</v>
      </c>
      <c r="BN29" s="355">
        <v>4.8117690960999999</v>
      </c>
      <c r="BO29" s="355">
        <v>4.9793943178999998</v>
      </c>
      <c r="BP29" s="355">
        <v>5.1976478972000004</v>
      </c>
      <c r="BQ29" s="355">
        <v>5.2788689483000004</v>
      </c>
      <c r="BR29" s="355">
        <v>5.3994127445000002</v>
      </c>
      <c r="BS29" s="355">
        <v>5.2831828410000004</v>
      </c>
      <c r="BT29" s="355">
        <v>5.1672710465999998</v>
      </c>
      <c r="BU29" s="355">
        <v>5.2114315621999996</v>
      </c>
      <c r="BV29" s="355">
        <v>5.2401761962000002</v>
      </c>
    </row>
    <row r="30" spans="1:74" ht="11.1" customHeight="1" x14ac:dyDescent="0.2">
      <c r="A30" s="323" t="s">
        <v>169</v>
      </c>
      <c r="B30" s="393" t="s">
        <v>945</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289">
        <v>0.74805186187999995</v>
      </c>
      <c r="AN30" s="289">
        <v>0.77189581973999999</v>
      </c>
      <c r="AO30" s="289">
        <v>0.78093107570999998</v>
      </c>
      <c r="AP30" s="289">
        <v>0.78560365051000003</v>
      </c>
      <c r="AQ30" s="289">
        <v>0.80737038117000004</v>
      </c>
      <c r="AR30" s="289">
        <v>0.80764206291999996</v>
      </c>
      <c r="AS30" s="289">
        <v>0.81649256923000002</v>
      </c>
      <c r="AT30" s="289">
        <v>0.81586855273000003</v>
      </c>
      <c r="AU30" s="289">
        <v>0.81654196335999996</v>
      </c>
      <c r="AV30" s="289">
        <v>0.83562988022999996</v>
      </c>
      <c r="AW30" s="289">
        <v>0.82420627834000004</v>
      </c>
      <c r="AX30" s="289">
        <v>0.79230990419000003</v>
      </c>
      <c r="AY30" s="355">
        <v>0.74874830061999997</v>
      </c>
      <c r="AZ30" s="355">
        <v>0.77261445728</v>
      </c>
      <c r="BA30" s="355">
        <v>0.78165812509999999</v>
      </c>
      <c r="BB30" s="355">
        <v>0.78633505009000004</v>
      </c>
      <c r="BC30" s="355">
        <v>0.80812204565000001</v>
      </c>
      <c r="BD30" s="355">
        <v>0.80839398032999998</v>
      </c>
      <c r="BE30" s="355">
        <v>0.81725272650000003</v>
      </c>
      <c r="BF30" s="355">
        <v>0.81662812903000004</v>
      </c>
      <c r="BG30" s="355">
        <v>0.81730216660999999</v>
      </c>
      <c r="BH30" s="355">
        <v>0.83640785438999998</v>
      </c>
      <c r="BI30" s="355">
        <v>0.82497361709000006</v>
      </c>
      <c r="BJ30" s="355">
        <v>0.79304754731000004</v>
      </c>
      <c r="BK30" s="355">
        <v>0.74989999528999995</v>
      </c>
      <c r="BL30" s="355">
        <v>0.77380286192000003</v>
      </c>
      <c r="BM30" s="355">
        <v>0.78286044035000002</v>
      </c>
      <c r="BN30" s="355">
        <v>0.78754455918999999</v>
      </c>
      <c r="BO30" s="355">
        <v>0.80936506663999996</v>
      </c>
      <c r="BP30" s="355">
        <v>0.80963741960000002</v>
      </c>
      <c r="BQ30" s="355">
        <v>0.81850979192999995</v>
      </c>
      <c r="BR30" s="355">
        <v>0.81788423373999997</v>
      </c>
      <c r="BS30" s="355">
        <v>0.81855930808999999</v>
      </c>
      <c r="BT30" s="355">
        <v>0.83769438347000003</v>
      </c>
      <c r="BU30" s="355">
        <v>0.82624255848999995</v>
      </c>
      <c r="BV30" s="355">
        <v>0.79426738130999996</v>
      </c>
    </row>
    <row r="31" spans="1:74" ht="11.1" customHeight="1" x14ac:dyDescent="0.2">
      <c r="A31" s="323" t="s">
        <v>171</v>
      </c>
      <c r="B31" s="393" t="s">
        <v>950</v>
      </c>
      <c r="C31" s="289">
        <v>13.279739694</v>
      </c>
      <c r="D31" s="289">
        <v>13.670467465</v>
      </c>
      <c r="E31" s="289">
        <v>13.630081253</v>
      </c>
      <c r="F31" s="289">
        <v>13.577816187</v>
      </c>
      <c r="G31" s="289">
        <v>13.645829829</v>
      </c>
      <c r="H31" s="289">
        <v>13.565339831999999</v>
      </c>
      <c r="I31" s="289">
        <v>13.285599275999999</v>
      </c>
      <c r="J31" s="289">
        <v>13.171905804</v>
      </c>
      <c r="K31" s="289">
        <v>13.256613966</v>
      </c>
      <c r="L31" s="289">
        <v>13.412513642</v>
      </c>
      <c r="M31" s="289">
        <v>13.632041255000001</v>
      </c>
      <c r="N31" s="289">
        <v>13.688613777</v>
      </c>
      <c r="O31" s="289">
        <v>13.777401528</v>
      </c>
      <c r="P31" s="289">
        <v>14.187205990000001</v>
      </c>
      <c r="Q31" s="289">
        <v>14.145038253999999</v>
      </c>
      <c r="R31" s="289">
        <v>14.089375130000001</v>
      </c>
      <c r="S31" s="289">
        <v>14.161006213</v>
      </c>
      <c r="T31" s="289">
        <v>14.076252337</v>
      </c>
      <c r="U31" s="289">
        <v>13.783400616</v>
      </c>
      <c r="V31" s="289">
        <v>13.664222755000001</v>
      </c>
      <c r="W31" s="289">
        <v>13.753029510999999</v>
      </c>
      <c r="X31" s="289">
        <v>13.915077715000001</v>
      </c>
      <c r="Y31" s="289">
        <v>14.145265132</v>
      </c>
      <c r="Z31" s="289">
        <v>14.204611099999999</v>
      </c>
      <c r="AA31" s="289">
        <v>14.284748044000001</v>
      </c>
      <c r="AB31" s="289">
        <v>14.68313934</v>
      </c>
      <c r="AC31" s="289">
        <v>14.649493053</v>
      </c>
      <c r="AD31" s="289">
        <v>14.485589976</v>
      </c>
      <c r="AE31" s="289">
        <v>14.539396627</v>
      </c>
      <c r="AF31" s="289">
        <v>14.441183201999999</v>
      </c>
      <c r="AG31" s="289">
        <v>14.348388754</v>
      </c>
      <c r="AH31" s="289">
        <v>13.886909372</v>
      </c>
      <c r="AI31" s="289">
        <v>13.845399854</v>
      </c>
      <c r="AJ31" s="289">
        <v>14.371743038</v>
      </c>
      <c r="AK31" s="289">
        <v>14.660329584999999</v>
      </c>
      <c r="AL31" s="289">
        <v>14.524526909</v>
      </c>
      <c r="AM31" s="289">
        <v>14.901887614</v>
      </c>
      <c r="AN31" s="289">
        <v>14.905231854</v>
      </c>
      <c r="AO31" s="289">
        <v>14.968963537</v>
      </c>
      <c r="AP31" s="289">
        <v>14.88666078</v>
      </c>
      <c r="AQ31" s="289">
        <v>15.066210718000001</v>
      </c>
      <c r="AR31" s="289">
        <v>14.812458709</v>
      </c>
      <c r="AS31" s="289">
        <v>14.557289303999999</v>
      </c>
      <c r="AT31" s="289">
        <v>14.397986384999999</v>
      </c>
      <c r="AU31" s="289">
        <v>14.438246112</v>
      </c>
      <c r="AV31" s="289">
        <v>14.846201622000001</v>
      </c>
      <c r="AW31" s="289">
        <v>15.171995497999999</v>
      </c>
      <c r="AX31" s="289">
        <v>15.220071865</v>
      </c>
      <c r="AY31" s="355">
        <v>15.308592676</v>
      </c>
      <c r="AZ31" s="355">
        <v>15.408848183</v>
      </c>
      <c r="BA31" s="355">
        <v>15.410010785000001</v>
      </c>
      <c r="BB31" s="355">
        <v>15.476695914</v>
      </c>
      <c r="BC31" s="355">
        <v>15.637308614</v>
      </c>
      <c r="BD31" s="355">
        <v>15.410697795999999</v>
      </c>
      <c r="BE31" s="355">
        <v>15.136507479</v>
      </c>
      <c r="BF31" s="355">
        <v>15.01846995</v>
      </c>
      <c r="BG31" s="355">
        <v>15.004136064000001</v>
      </c>
      <c r="BH31" s="355">
        <v>15.260753937</v>
      </c>
      <c r="BI31" s="355">
        <v>15.599745696999999</v>
      </c>
      <c r="BJ31" s="355">
        <v>15.649324905</v>
      </c>
      <c r="BK31" s="355">
        <v>15.762242016</v>
      </c>
      <c r="BL31" s="355">
        <v>16.066496486999998</v>
      </c>
      <c r="BM31" s="355">
        <v>16.098529007</v>
      </c>
      <c r="BN31" s="355">
        <v>16.064038758999999</v>
      </c>
      <c r="BO31" s="355">
        <v>16.232724845</v>
      </c>
      <c r="BP31" s="355">
        <v>15.996490274999999</v>
      </c>
      <c r="BQ31" s="355">
        <v>15.709538094999999</v>
      </c>
      <c r="BR31" s="355">
        <v>15.586834272999999</v>
      </c>
      <c r="BS31" s="355">
        <v>15.571788128</v>
      </c>
      <c r="BT31" s="355">
        <v>15.81997269</v>
      </c>
      <c r="BU31" s="355">
        <v>16.172543765</v>
      </c>
      <c r="BV31" s="355">
        <v>16.223673660999999</v>
      </c>
    </row>
    <row r="32" spans="1:74" ht="11.1" customHeight="1" x14ac:dyDescent="0.2">
      <c r="A32" s="323" t="s">
        <v>172</v>
      </c>
      <c r="B32" s="393" t="s">
        <v>951</v>
      </c>
      <c r="C32" s="289">
        <v>18.640315220000002</v>
      </c>
      <c r="D32" s="289">
        <v>18.886612342999999</v>
      </c>
      <c r="E32" s="289">
        <v>18.923794967999999</v>
      </c>
      <c r="F32" s="289">
        <v>19.093618008</v>
      </c>
      <c r="G32" s="289">
        <v>19.540374256</v>
      </c>
      <c r="H32" s="289">
        <v>20.141029647</v>
      </c>
      <c r="I32" s="289">
        <v>19.986700272</v>
      </c>
      <c r="J32" s="289">
        <v>20.105176362000002</v>
      </c>
      <c r="K32" s="289">
        <v>19.939168722000002</v>
      </c>
      <c r="L32" s="289">
        <v>19.746118086999999</v>
      </c>
      <c r="M32" s="289">
        <v>19.266316633999999</v>
      </c>
      <c r="N32" s="289">
        <v>19.339451935</v>
      </c>
      <c r="O32" s="289">
        <v>18.938018498999998</v>
      </c>
      <c r="P32" s="289">
        <v>19.192637337000001</v>
      </c>
      <c r="Q32" s="289">
        <v>19.229470589000002</v>
      </c>
      <c r="R32" s="289">
        <v>19.398618853999999</v>
      </c>
      <c r="S32" s="289">
        <v>19.852429651000001</v>
      </c>
      <c r="T32" s="289">
        <v>20.466008377000001</v>
      </c>
      <c r="U32" s="289">
        <v>20.305536708999998</v>
      </c>
      <c r="V32" s="289">
        <v>20.426257236000001</v>
      </c>
      <c r="W32" s="289">
        <v>20.258238925000001</v>
      </c>
      <c r="X32" s="289">
        <v>20.061951057999998</v>
      </c>
      <c r="Y32" s="289">
        <v>19.577208220999999</v>
      </c>
      <c r="Z32" s="289">
        <v>19.651995072999998</v>
      </c>
      <c r="AA32" s="289">
        <v>19.178227294999999</v>
      </c>
      <c r="AB32" s="289">
        <v>19.436914302000002</v>
      </c>
      <c r="AC32" s="289">
        <v>19.478000430000002</v>
      </c>
      <c r="AD32" s="289">
        <v>19.646339040000001</v>
      </c>
      <c r="AE32" s="289">
        <v>20.105113112000002</v>
      </c>
      <c r="AF32" s="289">
        <v>20.723611219999999</v>
      </c>
      <c r="AG32" s="289">
        <v>20.560612634999998</v>
      </c>
      <c r="AH32" s="289">
        <v>20.686875065999999</v>
      </c>
      <c r="AI32" s="289">
        <v>20.518272995</v>
      </c>
      <c r="AJ32" s="289">
        <v>20.320492264999999</v>
      </c>
      <c r="AK32" s="289">
        <v>19.826410605</v>
      </c>
      <c r="AL32" s="289">
        <v>19.902143188</v>
      </c>
      <c r="AM32" s="289">
        <v>19.618038379000001</v>
      </c>
      <c r="AN32" s="289">
        <v>19.837939938000002</v>
      </c>
      <c r="AO32" s="289">
        <v>19.906121716000001</v>
      </c>
      <c r="AP32" s="289">
        <v>20.074133346</v>
      </c>
      <c r="AQ32" s="289">
        <v>20.506222902000001</v>
      </c>
      <c r="AR32" s="289">
        <v>21.174137231</v>
      </c>
      <c r="AS32" s="289">
        <v>21.032765108</v>
      </c>
      <c r="AT32" s="289">
        <v>21.171526918000001</v>
      </c>
      <c r="AU32" s="289">
        <v>20.966215674000001</v>
      </c>
      <c r="AV32" s="289">
        <v>20.653422244000001</v>
      </c>
      <c r="AW32" s="289">
        <v>20.210553696000002</v>
      </c>
      <c r="AX32" s="289">
        <v>20.265194849</v>
      </c>
      <c r="AY32" s="355">
        <v>20.036917094</v>
      </c>
      <c r="AZ32" s="355">
        <v>20.260519415000001</v>
      </c>
      <c r="BA32" s="355">
        <v>20.328619444000001</v>
      </c>
      <c r="BB32" s="355">
        <v>20.498243692999999</v>
      </c>
      <c r="BC32" s="355">
        <v>20.937343196</v>
      </c>
      <c r="BD32" s="355">
        <v>21.606680423</v>
      </c>
      <c r="BE32" s="355">
        <v>21.470465266000001</v>
      </c>
      <c r="BF32" s="355">
        <v>21.601699009000001</v>
      </c>
      <c r="BG32" s="355">
        <v>21.394125887000001</v>
      </c>
      <c r="BH32" s="355">
        <v>21.076206145</v>
      </c>
      <c r="BI32" s="355">
        <v>20.637641047999999</v>
      </c>
      <c r="BJ32" s="355">
        <v>20.73475938</v>
      </c>
      <c r="BK32" s="355">
        <v>20.458290425000001</v>
      </c>
      <c r="BL32" s="355">
        <v>20.686051829</v>
      </c>
      <c r="BM32" s="355">
        <v>20.754950101999999</v>
      </c>
      <c r="BN32" s="355">
        <v>20.926782223</v>
      </c>
      <c r="BO32" s="355">
        <v>21.373677351000001</v>
      </c>
      <c r="BP32" s="355">
        <v>22.004977853</v>
      </c>
      <c r="BQ32" s="355">
        <v>21.773563813999999</v>
      </c>
      <c r="BR32" s="355">
        <v>21.907487648</v>
      </c>
      <c r="BS32" s="355">
        <v>21.717200323</v>
      </c>
      <c r="BT32" s="355">
        <v>21.514579058999999</v>
      </c>
      <c r="BU32" s="355">
        <v>21.068879325000001</v>
      </c>
      <c r="BV32" s="355">
        <v>21.168160048000001</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355"/>
      <c r="AZ33" s="355"/>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355"/>
      <c r="AZ34" s="355"/>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184</v>
      </c>
      <c r="B35" s="389" t="s">
        <v>814</v>
      </c>
      <c r="C35" s="105">
        <v>-1.3578218251</v>
      </c>
      <c r="D35" s="105">
        <v>0.72738062179999996</v>
      </c>
      <c r="E35" s="105">
        <v>-1.0077467775</v>
      </c>
      <c r="F35" s="105">
        <v>-1.6706920054000001</v>
      </c>
      <c r="G35" s="105">
        <v>-0.45130193105999999</v>
      </c>
      <c r="H35" s="105">
        <v>0.84112446638000005</v>
      </c>
      <c r="I35" s="105">
        <v>-1.0863703494000001</v>
      </c>
      <c r="J35" s="105">
        <v>-1.0413695048</v>
      </c>
      <c r="K35" s="105">
        <v>-1.2994481931999999</v>
      </c>
      <c r="L35" s="105">
        <v>-3.7602090387999998</v>
      </c>
      <c r="M35" s="105">
        <v>-2.3287595240000001</v>
      </c>
      <c r="N35" s="105">
        <v>-9.1847827248999994E-2</v>
      </c>
      <c r="O35" s="105">
        <v>-3.8387426404</v>
      </c>
      <c r="P35" s="105">
        <v>-0.84524171436999995</v>
      </c>
      <c r="Q35" s="105">
        <v>-1.7343990188</v>
      </c>
      <c r="R35" s="105">
        <v>-2.4786135058999998</v>
      </c>
      <c r="S35" s="105">
        <v>-0.39968285948999999</v>
      </c>
      <c r="T35" s="105">
        <v>0.14695817883000001</v>
      </c>
      <c r="U35" s="105">
        <v>-0.61495467004000004</v>
      </c>
      <c r="V35" s="105">
        <v>-3.7123874128999999E-2</v>
      </c>
      <c r="W35" s="105">
        <v>-1.1067006386</v>
      </c>
      <c r="X35" s="105">
        <v>-2.1093078469000002</v>
      </c>
      <c r="Y35" s="105">
        <v>-2.0321393959999998</v>
      </c>
      <c r="Z35" s="105">
        <v>-1.8786575271999999</v>
      </c>
      <c r="AA35" s="105">
        <v>-2.0911258779000002</v>
      </c>
      <c r="AB35" s="105">
        <v>-1.2368637548000001</v>
      </c>
      <c r="AC35" s="105">
        <v>-2.5565628304999999</v>
      </c>
      <c r="AD35" s="105">
        <v>-1.7480102305</v>
      </c>
      <c r="AE35" s="105">
        <v>-0.40884448936000001</v>
      </c>
      <c r="AF35" s="105">
        <v>0.24294910859999999</v>
      </c>
      <c r="AG35" s="105">
        <v>0.39205456790999998</v>
      </c>
      <c r="AH35" s="105">
        <v>-0.44697958921999997</v>
      </c>
      <c r="AI35" s="105">
        <v>0.38556523692</v>
      </c>
      <c r="AJ35" s="105">
        <v>-0.58689928295000005</v>
      </c>
      <c r="AK35" s="105">
        <v>-1.0582229105000001</v>
      </c>
      <c r="AL35" s="105">
        <v>-0.56807079659000004</v>
      </c>
      <c r="AM35" s="105">
        <v>-1.4347891045000001</v>
      </c>
      <c r="AN35" s="105">
        <v>-0.52651543017000002</v>
      </c>
      <c r="AO35" s="105">
        <v>-3.0596501598999999</v>
      </c>
      <c r="AP35" s="105">
        <v>-1.4422390912</v>
      </c>
      <c r="AQ35" s="105">
        <v>-2.1016247618000001</v>
      </c>
      <c r="AR35" s="105">
        <v>-1.0273386631999999</v>
      </c>
      <c r="AS35" s="105">
        <v>-2.4774194168000001</v>
      </c>
      <c r="AT35" s="105">
        <v>-3.9801351237000002</v>
      </c>
      <c r="AU35" s="105">
        <v>-3.5123469581000002</v>
      </c>
      <c r="AV35" s="105">
        <v>-4.6411130813000003</v>
      </c>
      <c r="AW35" s="105">
        <v>-3.9267325686999999</v>
      </c>
      <c r="AX35" s="105">
        <v>-2.7858980262999999</v>
      </c>
      <c r="AY35" s="388">
        <v>-4.3248548126999999</v>
      </c>
      <c r="AZ35" s="388">
        <v>-2.6042659942999999</v>
      </c>
      <c r="BA35" s="388">
        <v>-3.6796087944</v>
      </c>
      <c r="BB35" s="388">
        <v>-3.1141031540999999</v>
      </c>
      <c r="BC35" s="388">
        <v>-2.9759309198000001</v>
      </c>
      <c r="BD35" s="388">
        <v>-1.8815768245</v>
      </c>
      <c r="BE35" s="388">
        <v>-2.1730361889999998</v>
      </c>
      <c r="BF35" s="388">
        <v>-2.2692476020000001</v>
      </c>
      <c r="BG35" s="388">
        <v>-2.3263982765</v>
      </c>
      <c r="BH35" s="388">
        <v>-3.7677020897000002</v>
      </c>
      <c r="BI35" s="388">
        <v>-3.0279925717</v>
      </c>
      <c r="BJ35" s="388">
        <v>-1.7647371189000001</v>
      </c>
      <c r="BK35" s="388">
        <v>-4.0425133488</v>
      </c>
      <c r="BL35" s="388">
        <v>-1.8089819351</v>
      </c>
      <c r="BM35" s="388">
        <v>-2.8990753890000001</v>
      </c>
      <c r="BN35" s="388">
        <v>-2.3528618412000002</v>
      </c>
      <c r="BO35" s="388">
        <v>-1.8873971946999999</v>
      </c>
      <c r="BP35" s="388">
        <v>-0.90344471397000004</v>
      </c>
      <c r="BQ35" s="388">
        <v>-1.3808201231999999</v>
      </c>
      <c r="BR35" s="388">
        <v>-1.6816609879</v>
      </c>
      <c r="BS35" s="388">
        <v>-1.5261186152999999</v>
      </c>
      <c r="BT35" s="388">
        <v>-3.157059619</v>
      </c>
      <c r="BU35" s="388">
        <v>-2.3574663595000001</v>
      </c>
      <c r="BV35" s="388">
        <v>-1.0161605334999999</v>
      </c>
    </row>
    <row r="36" spans="1:74" ht="11.1" customHeight="1" x14ac:dyDescent="0.2">
      <c r="A36" s="323" t="s">
        <v>181</v>
      </c>
      <c r="B36" s="391" t="s">
        <v>196</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289">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-0.26337636618999999</v>
      </c>
      <c r="AX36" s="289">
        <v>-0.53648078848000003</v>
      </c>
      <c r="AY36" s="355">
        <v>-0.63534601843000005</v>
      </c>
      <c r="AZ36" s="355">
        <v>0.16857142856999999</v>
      </c>
      <c r="BA36" s="355">
        <v>-0.30274193548</v>
      </c>
      <c r="BB36" s="355">
        <v>-0.55343333333</v>
      </c>
      <c r="BC36" s="355">
        <v>-0.69941935483999995</v>
      </c>
      <c r="BD36" s="355">
        <v>-0.13513333332999999</v>
      </c>
      <c r="BE36" s="355">
        <v>-0.31961290323000002</v>
      </c>
      <c r="BF36" s="355">
        <v>-2.1516129031999998E-2</v>
      </c>
      <c r="BG36" s="355">
        <v>-0.10303333333</v>
      </c>
      <c r="BH36" s="355">
        <v>0.23087096773999999</v>
      </c>
      <c r="BI36" s="355">
        <v>3.2533333333E-2</v>
      </c>
      <c r="BJ36" s="355">
        <v>0.38932258065000003</v>
      </c>
      <c r="BK36" s="355">
        <v>-0.46193548387</v>
      </c>
      <c r="BL36" s="355">
        <v>0.54846428571000005</v>
      </c>
      <c r="BM36" s="355">
        <v>2.1161290323000001E-2</v>
      </c>
      <c r="BN36" s="355">
        <v>-0.23553333333000001</v>
      </c>
      <c r="BO36" s="355">
        <v>-0.55164516128999996</v>
      </c>
      <c r="BP36" s="355">
        <v>-7.8299999999999995E-2</v>
      </c>
      <c r="BQ36" s="355">
        <v>-0.39235483870999999</v>
      </c>
      <c r="BR36" s="355">
        <v>2.3161290322999999E-2</v>
      </c>
      <c r="BS36" s="355">
        <v>5.67E-2</v>
      </c>
      <c r="BT36" s="355">
        <v>0.22993548387000001</v>
      </c>
      <c r="BU36" s="355">
        <v>0.10446666667</v>
      </c>
      <c r="BV36" s="355">
        <v>0.40929032257999998</v>
      </c>
    </row>
    <row r="37" spans="1:74" ht="11.1" customHeight="1" x14ac:dyDescent="0.2">
      <c r="A37" s="323" t="s">
        <v>182</v>
      </c>
      <c r="B37" s="391" t="s">
        <v>941</v>
      </c>
      <c r="C37" s="289">
        <v>-0.40064516129</v>
      </c>
      <c r="D37" s="289">
        <v>9.6964285713999995E-2</v>
      </c>
      <c r="E37" s="289">
        <v>9.0612903226000005E-2</v>
      </c>
      <c r="F37" s="289">
        <v>-1.6824666666999999</v>
      </c>
      <c r="G37" s="289">
        <v>0.21803225806000001</v>
      </c>
      <c r="H37" s="289">
        <v>0.66966666666999997</v>
      </c>
      <c r="I37" s="289">
        <v>-0.78545161289999998</v>
      </c>
      <c r="J37" s="289">
        <v>-0.14293548386999999</v>
      </c>
      <c r="K37" s="289">
        <v>-0.72399999999999998</v>
      </c>
      <c r="L37" s="289">
        <v>-0.22438709676999999</v>
      </c>
      <c r="M37" s="289">
        <v>-0.84576666667</v>
      </c>
      <c r="N37" s="289">
        <v>0.26190322580999997</v>
      </c>
      <c r="O37" s="289">
        <v>-0.50377419354999997</v>
      </c>
      <c r="P37" s="289">
        <v>0.99510714286000002</v>
      </c>
      <c r="Q37" s="289">
        <v>0.54506451612999995</v>
      </c>
      <c r="R37" s="289">
        <v>-1.5921333333000001</v>
      </c>
      <c r="S37" s="289">
        <v>0.68445161290000001</v>
      </c>
      <c r="T37" s="289">
        <v>0.92683333332999995</v>
      </c>
      <c r="U37" s="289">
        <v>-0.68061290323000001</v>
      </c>
      <c r="V37" s="289">
        <v>-0.50332258065000002</v>
      </c>
      <c r="W37" s="289">
        <v>0.65093333333000003</v>
      </c>
      <c r="X37" s="289">
        <v>0.55932258064999996</v>
      </c>
      <c r="Y37" s="289">
        <v>0.19266666666999999</v>
      </c>
      <c r="Z37" s="289">
        <v>-0.10467741934999999</v>
      </c>
      <c r="AA37" s="289">
        <v>-0.55254838709999998</v>
      </c>
      <c r="AB37" s="289">
        <v>-0.36648275862000002</v>
      </c>
      <c r="AC37" s="289">
        <v>0.45993548386999999</v>
      </c>
      <c r="AD37" s="289">
        <v>-1.1939666667</v>
      </c>
      <c r="AE37" s="289">
        <v>4.1064516129E-2</v>
      </c>
      <c r="AF37" s="289">
        <v>0.27983333332999999</v>
      </c>
      <c r="AG37" s="289">
        <v>0.75745161289999996</v>
      </c>
      <c r="AH37" s="289">
        <v>-0.69138709676999999</v>
      </c>
      <c r="AI37" s="289">
        <v>0.84726666666999995</v>
      </c>
      <c r="AJ37" s="289">
        <v>0.58119354839000004</v>
      </c>
      <c r="AK37" s="289">
        <v>0.17813333333</v>
      </c>
      <c r="AL37" s="289">
        <v>-8.4258064516E-2</v>
      </c>
      <c r="AM37" s="289">
        <v>-0.83825806451999996</v>
      </c>
      <c r="AN37" s="289">
        <v>0.25689285713999999</v>
      </c>
      <c r="AO37" s="289">
        <v>-0.27958064515999997</v>
      </c>
      <c r="AP37" s="289">
        <v>0.25706666667</v>
      </c>
      <c r="AQ37" s="289">
        <v>-0.60051612902999996</v>
      </c>
      <c r="AR37" s="289">
        <v>0.46873333333</v>
      </c>
      <c r="AS37" s="289">
        <v>-0.21816129032000001</v>
      </c>
      <c r="AT37" s="289">
        <v>-0.73767741934999997</v>
      </c>
      <c r="AU37" s="289">
        <v>-7.7833333332999993E-2</v>
      </c>
      <c r="AV37" s="289">
        <v>-1.2379456714999999</v>
      </c>
      <c r="AW37" s="289">
        <v>-0.78031343194000002</v>
      </c>
      <c r="AX37" s="289">
        <v>-0.35939245122000002</v>
      </c>
      <c r="AY37" s="355">
        <v>-0.78618725227999997</v>
      </c>
      <c r="AZ37" s="355">
        <v>-0.49442307354999998</v>
      </c>
      <c r="BA37" s="355">
        <v>-0.70062052918999995</v>
      </c>
      <c r="BB37" s="355">
        <v>-0.43019524375000001</v>
      </c>
      <c r="BC37" s="355">
        <v>-0.34929335480000001</v>
      </c>
      <c r="BD37" s="355">
        <v>-0.18423641804999999</v>
      </c>
      <c r="BE37" s="355">
        <v>-0.23549022264</v>
      </c>
      <c r="BF37" s="355">
        <v>-0.35803788804999997</v>
      </c>
      <c r="BG37" s="355">
        <v>-0.33160117816000001</v>
      </c>
      <c r="BH37" s="355">
        <v>-0.88718698440999999</v>
      </c>
      <c r="BI37" s="355">
        <v>-0.58234818034000002</v>
      </c>
      <c r="BJ37" s="355">
        <v>-0.31903756521999999</v>
      </c>
      <c r="BK37" s="355">
        <v>-0.74117503751000002</v>
      </c>
      <c r="BL37" s="355">
        <v>-0.35704597977000002</v>
      </c>
      <c r="BM37" s="355">
        <v>-0.54874954383999996</v>
      </c>
      <c r="BN37" s="355">
        <v>-0.28744435189</v>
      </c>
      <c r="BO37" s="355">
        <v>-6.5603927559000005E-2</v>
      </c>
      <c r="BP37" s="355">
        <v>9.2349659316999996E-2</v>
      </c>
      <c r="BQ37" s="355">
        <v>2.8822219459000001E-2</v>
      </c>
      <c r="BR37" s="355">
        <v>-0.18680105519000001</v>
      </c>
      <c r="BS37" s="355">
        <v>-0.13362748034999999</v>
      </c>
      <c r="BT37" s="355">
        <v>-0.68703223708000005</v>
      </c>
      <c r="BU37" s="355">
        <v>-0.39233301177000002</v>
      </c>
      <c r="BV37" s="355">
        <v>-9.6071301156999994E-2</v>
      </c>
    </row>
    <row r="38" spans="1:74" ht="11.1" customHeight="1" x14ac:dyDescent="0.2">
      <c r="A38" s="323" t="s">
        <v>183</v>
      </c>
      <c r="B38" s="391" t="s">
        <v>942</v>
      </c>
      <c r="C38" s="289">
        <v>-1.4047437605999999</v>
      </c>
      <c r="D38" s="289">
        <v>-0.58149873533999996</v>
      </c>
      <c r="E38" s="289">
        <v>-1.8785896485</v>
      </c>
      <c r="F38" s="289">
        <v>-0.60832233870999997</v>
      </c>
      <c r="G38" s="289">
        <v>-0.87677880202000003</v>
      </c>
      <c r="H38" s="289">
        <v>-0.54626896696000005</v>
      </c>
      <c r="I38" s="289">
        <v>8.4517474210999994E-3</v>
      </c>
      <c r="J38" s="289">
        <v>-1.7240955693</v>
      </c>
      <c r="K38" s="289">
        <v>-1.4346639266000001</v>
      </c>
      <c r="L38" s="289">
        <v>-3.6283820064999999</v>
      </c>
      <c r="M38" s="289">
        <v>-1.9458851574</v>
      </c>
      <c r="N38" s="289">
        <v>-1.0174256982000001</v>
      </c>
      <c r="O38" s="289">
        <v>-2.3430070920000001</v>
      </c>
      <c r="P38" s="289">
        <v>-1.3791872501</v>
      </c>
      <c r="Q38" s="289">
        <v>-3.4774262123000002</v>
      </c>
      <c r="R38" s="289">
        <v>-0.61458223922999999</v>
      </c>
      <c r="S38" s="289">
        <v>-0.91948827884999995</v>
      </c>
      <c r="T38" s="289">
        <v>-0.91905455450999995</v>
      </c>
      <c r="U38" s="289">
        <v>0.29634971706000002</v>
      </c>
      <c r="V38" s="289">
        <v>0.19207786781</v>
      </c>
      <c r="W38" s="289">
        <v>-0.93053777191999998</v>
      </c>
      <c r="X38" s="289">
        <v>-3.2748713629999999</v>
      </c>
      <c r="Y38" s="289">
        <v>-2.1918687627</v>
      </c>
      <c r="Z38" s="289">
        <v>-2.0898799143</v>
      </c>
      <c r="AA38" s="289">
        <v>-2.0530202649999998</v>
      </c>
      <c r="AB38" s="289">
        <v>-1.1074262031</v>
      </c>
      <c r="AC38" s="289">
        <v>-2.6238714756000001</v>
      </c>
      <c r="AD38" s="289">
        <v>0.46774580279</v>
      </c>
      <c r="AE38" s="289">
        <v>0.21190134934999999</v>
      </c>
      <c r="AF38" s="289">
        <v>0.15618894192999999</v>
      </c>
      <c r="AG38" s="289">
        <v>-4.0249044997000001E-2</v>
      </c>
      <c r="AH38" s="289">
        <v>4.4316830132000003E-2</v>
      </c>
      <c r="AI38" s="289">
        <v>-0.66186502974999994</v>
      </c>
      <c r="AJ38" s="289">
        <v>-1.6272768958999999</v>
      </c>
      <c r="AK38" s="289">
        <v>-1.1493713437999999</v>
      </c>
      <c r="AL38" s="289">
        <v>-0.77256957077999999</v>
      </c>
      <c r="AM38" s="289">
        <v>-1.3659537820000001</v>
      </c>
      <c r="AN38" s="289">
        <v>-1.1128366802</v>
      </c>
      <c r="AO38" s="289">
        <v>-2.6269922243999999</v>
      </c>
      <c r="AP38" s="289">
        <v>-1.2642662912</v>
      </c>
      <c r="AQ38" s="289">
        <v>-0.53483292306999997</v>
      </c>
      <c r="AR38" s="289">
        <v>-1.3892626965999999</v>
      </c>
      <c r="AS38" s="289">
        <v>-1.6005456104</v>
      </c>
      <c r="AT38" s="289">
        <v>-2.5171666076000001</v>
      </c>
      <c r="AU38" s="289">
        <v>-3.2125363247999998</v>
      </c>
      <c r="AV38" s="289">
        <v>-3.8362243775999998</v>
      </c>
      <c r="AW38" s="289">
        <v>-2.8830427705999999</v>
      </c>
      <c r="AX38" s="289">
        <v>-1.8900247866</v>
      </c>
      <c r="AY38" s="355">
        <v>-2.903321542</v>
      </c>
      <c r="AZ38" s="355">
        <v>-2.2784143494000002</v>
      </c>
      <c r="BA38" s="355">
        <v>-2.6762463297000001</v>
      </c>
      <c r="BB38" s="355">
        <v>-2.1304745770000002</v>
      </c>
      <c r="BC38" s="355">
        <v>-1.9272182100999999</v>
      </c>
      <c r="BD38" s="355">
        <v>-1.5622070731</v>
      </c>
      <c r="BE38" s="355">
        <v>-1.6179330631</v>
      </c>
      <c r="BF38" s="355">
        <v>-1.8896935850000001</v>
      </c>
      <c r="BG38" s="355">
        <v>-1.8917637650000001</v>
      </c>
      <c r="BH38" s="355">
        <v>-3.1113860729999998</v>
      </c>
      <c r="BI38" s="355">
        <v>-2.4781777247000001</v>
      </c>
      <c r="BJ38" s="355">
        <v>-1.8350221342999999</v>
      </c>
      <c r="BK38" s="355">
        <v>-2.8394028273999998</v>
      </c>
      <c r="BL38" s="355">
        <v>-2.0004002409999999</v>
      </c>
      <c r="BM38" s="355">
        <v>-2.3714871354999998</v>
      </c>
      <c r="BN38" s="355">
        <v>-1.8298841560000001</v>
      </c>
      <c r="BO38" s="355">
        <v>-1.2701481058999999</v>
      </c>
      <c r="BP38" s="355">
        <v>-0.91749437329000005</v>
      </c>
      <c r="BQ38" s="355">
        <v>-1.017287504</v>
      </c>
      <c r="BR38" s="355">
        <v>-1.5180212230000001</v>
      </c>
      <c r="BS38" s="355">
        <v>-1.449191135</v>
      </c>
      <c r="BT38" s="355">
        <v>-2.6999628657999999</v>
      </c>
      <c r="BU38" s="355">
        <v>-2.0696000144000002</v>
      </c>
      <c r="BV38" s="355">
        <v>-1.3293795549</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355"/>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355"/>
      <c r="AZ40" s="355"/>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180</v>
      </c>
      <c r="B41" s="389" t="s">
        <v>821</v>
      </c>
      <c r="C41" s="107">
        <v>2645.4468499999998</v>
      </c>
      <c r="D41" s="107">
        <v>2618.2432279999998</v>
      </c>
      <c r="E41" s="107">
        <v>2604.0580989999999</v>
      </c>
      <c r="F41" s="107">
        <v>2654.1241890000001</v>
      </c>
      <c r="G41" s="107">
        <v>2665.6914059999999</v>
      </c>
      <c r="H41" s="107">
        <v>2653.8546030000002</v>
      </c>
      <c r="I41" s="107">
        <v>2713.1120879999999</v>
      </c>
      <c r="J41" s="107">
        <v>2714.8965800000001</v>
      </c>
      <c r="K41" s="107">
        <v>2739.5041080000001</v>
      </c>
      <c r="L41" s="107">
        <v>2761.4147459999999</v>
      </c>
      <c r="M41" s="107">
        <v>2783.0509769999999</v>
      </c>
      <c r="N41" s="107">
        <v>2770.7470629999998</v>
      </c>
      <c r="O41" s="107">
        <v>2817.565865</v>
      </c>
      <c r="P41" s="107">
        <v>2802.6153899999999</v>
      </c>
      <c r="Q41" s="107">
        <v>2748.9855470000002</v>
      </c>
      <c r="R41" s="107">
        <v>2812.3584850000002</v>
      </c>
      <c r="S41" s="107">
        <v>2805.6015170000001</v>
      </c>
      <c r="T41" s="107">
        <v>2780.829135</v>
      </c>
      <c r="U41" s="107">
        <v>2808.7835709999999</v>
      </c>
      <c r="V41" s="107">
        <v>2813.0128249999998</v>
      </c>
      <c r="W41" s="107">
        <v>2817.3537110000002</v>
      </c>
      <c r="X41" s="107">
        <v>2781.2212420000001</v>
      </c>
      <c r="Y41" s="107">
        <v>2775.7923609999998</v>
      </c>
      <c r="Z41" s="107">
        <v>2766.4714669999998</v>
      </c>
      <c r="AA41" s="107">
        <v>2764.3237410000002</v>
      </c>
      <c r="AB41" s="107">
        <v>2765.1324300000001</v>
      </c>
      <c r="AC41" s="107">
        <v>2760.0698619999998</v>
      </c>
      <c r="AD41" s="107">
        <v>2823.5595429999998</v>
      </c>
      <c r="AE41" s="107">
        <v>2839.5526639999998</v>
      </c>
      <c r="AF41" s="107">
        <v>2834.0448590000001</v>
      </c>
      <c r="AG41" s="107">
        <v>2818.282447</v>
      </c>
      <c r="AH41" s="107">
        <v>2829.289636</v>
      </c>
      <c r="AI41" s="107">
        <v>2794.5927280000001</v>
      </c>
      <c r="AJ41" s="107">
        <v>2758.0530220000001</v>
      </c>
      <c r="AK41" s="107">
        <v>2750.7365690000001</v>
      </c>
      <c r="AL41" s="107">
        <v>2742.6291070000002</v>
      </c>
      <c r="AM41" s="107">
        <v>2743.267002</v>
      </c>
      <c r="AN41" s="107">
        <v>2726.6010070000002</v>
      </c>
      <c r="AO41" s="107">
        <v>2738.616403</v>
      </c>
      <c r="AP41" s="107">
        <v>2741.5445869999999</v>
      </c>
      <c r="AQ41" s="107">
        <v>2787.177134</v>
      </c>
      <c r="AR41" s="107">
        <v>2775.3754130000002</v>
      </c>
      <c r="AS41" s="107">
        <v>2802.585501</v>
      </c>
      <c r="AT41" s="107">
        <v>2845.9725250000001</v>
      </c>
      <c r="AU41" s="107">
        <v>2852.9248440000001</v>
      </c>
      <c r="AV41" s="107">
        <v>2875.2653937999999</v>
      </c>
      <c r="AW41" s="107">
        <v>2904.3898020000001</v>
      </c>
      <c r="AX41" s="107">
        <v>2930.5131581999999</v>
      </c>
      <c r="AY41" s="396">
        <v>2972.5906896000001</v>
      </c>
      <c r="AZ41" s="396">
        <v>2980.3245356000002</v>
      </c>
      <c r="BA41" s="396">
        <v>3010.0387719999999</v>
      </c>
      <c r="BB41" s="396">
        <v>3038.1576294000001</v>
      </c>
      <c r="BC41" s="396">
        <v>3069.2777234</v>
      </c>
      <c r="BD41" s="396">
        <v>3077.4688159000002</v>
      </c>
      <c r="BE41" s="396">
        <v>3093.2870128</v>
      </c>
      <c r="BF41" s="396">
        <v>3103.6631873000001</v>
      </c>
      <c r="BG41" s="396">
        <v>3115.3122226999999</v>
      </c>
      <c r="BH41" s="396">
        <v>3134.2680191999998</v>
      </c>
      <c r="BI41" s="396">
        <v>3149.3724646000001</v>
      </c>
      <c r="BJ41" s="396">
        <v>3145.8036290999999</v>
      </c>
      <c r="BK41" s="396">
        <v>3181.7100553</v>
      </c>
      <c r="BL41" s="396">
        <v>3174.9603427000002</v>
      </c>
      <c r="BM41" s="396">
        <v>3189.9255785999999</v>
      </c>
      <c r="BN41" s="396">
        <v>3205.6149091000002</v>
      </c>
      <c r="BO41" s="396">
        <v>3224.7496308999998</v>
      </c>
      <c r="BP41" s="396">
        <v>3224.3281410999998</v>
      </c>
      <c r="BQ41" s="396">
        <v>3235.5976522999999</v>
      </c>
      <c r="BR41" s="396">
        <v>3240.6704850000001</v>
      </c>
      <c r="BS41" s="396">
        <v>3242.9783093999999</v>
      </c>
      <c r="BT41" s="396">
        <v>3257.1483088</v>
      </c>
      <c r="BU41" s="396">
        <v>3265.7842991000002</v>
      </c>
      <c r="BV41" s="396">
        <v>3256.0745095000002</v>
      </c>
    </row>
    <row r="42" spans="1:74" ht="11.1" customHeight="1" x14ac:dyDescent="0.2">
      <c r="A42" s="323" t="s">
        <v>286</v>
      </c>
      <c r="B42" s="391" t="s">
        <v>196</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386">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1279.8480833000001</v>
      </c>
      <c r="AX42" s="386">
        <v>1294.8302733999999</v>
      </c>
      <c r="AY42" s="358">
        <v>1312.5360000000001</v>
      </c>
      <c r="AZ42" s="358">
        <v>1306.4259999999999</v>
      </c>
      <c r="BA42" s="358">
        <v>1314.421</v>
      </c>
      <c r="BB42" s="358">
        <v>1329.634</v>
      </c>
      <c r="BC42" s="358">
        <v>1349.9259999999999</v>
      </c>
      <c r="BD42" s="358">
        <v>1352.59</v>
      </c>
      <c r="BE42" s="358">
        <v>1361.1079999999999</v>
      </c>
      <c r="BF42" s="358">
        <v>1360.385</v>
      </c>
      <c r="BG42" s="358">
        <v>1362.086</v>
      </c>
      <c r="BH42" s="358">
        <v>1353.539</v>
      </c>
      <c r="BI42" s="358">
        <v>1351.173</v>
      </c>
      <c r="BJ42" s="358">
        <v>1337.7139999999999</v>
      </c>
      <c r="BK42" s="358">
        <v>1350.644</v>
      </c>
      <c r="BL42" s="358">
        <v>1333.8969999999999</v>
      </c>
      <c r="BM42" s="358">
        <v>1331.8510000000001</v>
      </c>
      <c r="BN42" s="358">
        <v>1338.9169999999999</v>
      </c>
      <c r="BO42" s="358">
        <v>1356.018</v>
      </c>
      <c r="BP42" s="358">
        <v>1358.367</v>
      </c>
      <c r="BQ42" s="358">
        <v>1370.53</v>
      </c>
      <c r="BR42" s="358">
        <v>1369.8119999999999</v>
      </c>
      <c r="BS42" s="358">
        <v>1368.1110000000001</v>
      </c>
      <c r="BT42" s="358">
        <v>1360.9829999999999</v>
      </c>
      <c r="BU42" s="358">
        <v>1357.8489999999999</v>
      </c>
      <c r="BV42" s="358">
        <v>1345.1610000000001</v>
      </c>
    </row>
    <row r="43" spans="1:74" ht="11.1" customHeight="1" x14ac:dyDescent="0.2">
      <c r="A43" s="323" t="s">
        <v>822</v>
      </c>
      <c r="B43" s="394" t="s">
        <v>941</v>
      </c>
      <c r="C43" s="387">
        <v>1455.3440000000001</v>
      </c>
      <c r="D43" s="387">
        <v>1452.6289999999999</v>
      </c>
      <c r="E43" s="387">
        <v>1449.82</v>
      </c>
      <c r="F43" s="387">
        <v>1500.2940000000001</v>
      </c>
      <c r="G43" s="387">
        <v>1493.5350000000001</v>
      </c>
      <c r="H43" s="387">
        <v>1473.4449999999999</v>
      </c>
      <c r="I43" s="387">
        <v>1497.7940000000001</v>
      </c>
      <c r="J43" s="387">
        <v>1502.2249999999999</v>
      </c>
      <c r="K43" s="387">
        <v>1523.9449999999999</v>
      </c>
      <c r="L43" s="387">
        <v>1530.9010000000001</v>
      </c>
      <c r="M43" s="387">
        <v>1556.2739999999999</v>
      </c>
      <c r="N43" s="387">
        <v>1548.155</v>
      </c>
      <c r="O43" s="387">
        <v>1563.7719999999999</v>
      </c>
      <c r="P43" s="387">
        <v>1535.9090000000001</v>
      </c>
      <c r="Q43" s="387">
        <v>1519.0119999999999</v>
      </c>
      <c r="R43" s="387">
        <v>1566.7760000000001</v>
      </c>
      <c r="S43" s="387">
        <v>1545.558</v>
      </c>
      <c r="T43" s="387">
        <v>1517.7529999999999</v>
      </c>
      <c r="U43" s="387">
        <v>1538.8520000000001</v>
      </c>
      <c r="V43" s="387">
        <v>1554.4549999999999</v>
      </c>
      <c r="W43" s="387">
        <v>1534.9269999999999</v>
      </c>
      <c r="X43" s="387">
        <v>1517.588</v>
      </c>
      <c r="Y43" s="387">
        <v>1511.808</v>
      </c>
      <c r="Z43" s="387">
        <v>1515.0530000000001</v>
      </c>
      <c r="AA43" s="387">
        <v>1532.182</v>
      </c>
      <c r="AB43" s="387">
        <v>1542.81</v>
      </c>
      <c r="AC43" s="387">
        <v>1528.5519999999999</v>
      </c>
      <c r="AD43" s="387">
        <v>1564.3710000000001</v>
      </c>
      <c r="AE43" s="387">
        <v>1563.098</v>
      </c>
      <c r="AF43" s="387">
        <v>1554.703</v>
      </c>
      <c r="AG43" s="387">
        <v>1531.222</v>
      </c>
      <c r="AH43" s="387">
        <v>1552.655</v>
      </c>
      <c r="AI43" s="387">
        <v>1527.2370000000001</v>
      </c>
      <c r="AJ43" s="387">
        <v>1509.22</v>
      </c>
      <c r="AK43" s="387">
        <v>1503.876</v>
      </c>
      <c r="AL43" s="387">
        <v>1506.4880000000001</v>
      </c>
      <c r="AM43" s="387">
        <v>1532.4739999999999</v>
      </c>
      <c r="AN43" s="387">
        <v>1525.2809999999999</v>
      </c>
      <c r="AO43" s="387">
        <v>1533.9480000000001</v>
      </c>
      <c r="AP43" s="387">
        <v>1526.2360000000001</v>
      </c>
      <c r="AQ43" s="387">
        <v>1544.8520000000001</v>
      </c>
      <c r="AR43" s="387">
        <v>1530.79</v>
      </c>
      <c r="AS43" s="387">
        <v>1537.5530000000001</v>
      </c>
      <c r="AT43" s="387">
        <v>1560.421</v>
      </c>
      <c r="AU43" s="387">
        <v>1562.7560000000001</v>
      </c>
      <c r="AV43" s="387">
        <v>1601.1323158</v>
      </c>
      <c r="AW43" s="387">
        <v>1624.5417187999999</v>
      </c>
      <c r="AX43" s="387">
        <v>1635.6828848</v>
      </c>
      <c r="AY43" s="360">
        <v>1660.0546896000001</v>
      </c>
      <c r="AZ43" s="360">
        <v>1673.8985356000001</v>
      </c>
      <c r="BA43" s="360">
        <v>1695.6177720000001</v>
      </c>
      <c r="BB43" s="360">
        <v>1708.5236293999999</v>
      </c>
      <c r="BC43" s="360">
        <v>1719.3517234000001</v>
      </c>
      <c r="BD43" s="360">
        <v>1724.8788159000001</v>
      </c>
      <c r="BE43" s="360">
        <v>1732.1790128</v>
      </c>
      <c r="BF43" s="360">
        <v>1743.2781872999999</v>
      </c>
      <c r="BG43" s="360">
        <v>1753.2262227000001</v>
      </c>
      <c r="BH43" s="360">
        <v>1780.7290192</v>
      </c>
      <c r="BI43" s="360">
        <v>1798.1994646000001</v>
      </c>
      <c r="BJ43" s="360">
        <v>1808.0896290999999</v>
      </c>
      <c r="BK43" s="360">
        <v>1831.0660553</v>
      </c>
      <c r="BL43" s="360">
        <v>1841.0633427</v>
      </c>
      <c r="BM43" s="360">
        <v>1858.0745786</v>
      </c>
      <c r="BN43" s="360">
        <v>1866.6979091000001</v>
      </c>
      <c r="BO43" s="360">
        <v>1868.7316309</v>
      </c>
      <c r="BP43" s="360">
        <v>1865.9611411000001</v>
      </c>
      <c r="BQ43" s="360">
        <v>1865.0676523</v>
      </c>
      <c r="BR43" s="360">
        <v>1870.858485</v>
      </c>
      <c r="BS43" s="360">
        <v>1874.8673094000001</v>
      </c>
      <c r="BT43" s="360">
        <v>1896.1653088</v>
      </c>
      <c r="BU43" s="360">
        <v>1907.9352991000001</v>
      </c>
      <c r="BV43" s="360">
        <v>1910.9135094999999</v>
      </c>
    </row>
    <row r="44" spans="1:74" s="160" customFormat="1" ht="25.5" customHeight="1" x14ac:dyDescent="0.2">
      <c r="A44" s="159"/>
      <c r="B44" s="953" t="s">
        <v>823</v>
      </c>
      <c r="C44" s="942"/>
      <c r="D44" s="942"/>
      <c r="E44" s="942"/>
      <c r="F44" s="942"/>
      <c r="G44" s="942"/>
      <c r="H44" s="942"/>
      <c r="I44" s="942"/>
      <c r="J44" s="942"/>
      <c r="K44" s="942"/>
      <c r="L44" s="942"/>
      <c r="M44" s="942"/>
      <c r="N44" s="942"/>
      <c r="O44" s="942"/>
      <c r="P44" s="942"/>
      <c r="Q44" s="942"/>
      <c r="R44" s="784"/>
      <c r="AY44" s="826"/>
      <c r="AZ44" s="826"/>
      <c r="BA44" s="826"/>
      <c r="BB44" s="826"/>
      <c r="BC44" s="826"/>
      <c r="BD44" s="635"/>
      <c r="BE44" s="635"/>
      <c r="BF44" s="635"/>
      <c r="BG44" s="826"/>
      <c r="BH44" s="826"/>
      <c r="BI44" s="826"/>
      <c r="BJ44" s="221"/>
    </row>
    <row r="45" spans="1:74" s="160" customFormat="1" ht="12" customHeight="1" x14ac:dyDescent="0.2">
      <c r="A45" s="159"/>
      <c r="B45" s="940" t="s">
        <v>824</v>
      </c>
      <c r="C45" s="940"/>
      <c r="D45" s="940"/>
      <c r="E45" s="940"/>
      <c r="F45" s="940"/>
      <c r="G45" s="940"/>
      <c r="H45" s="940"/>
      <c r="I45" s="940"/>
      <c r="J45" s="940"/>
      <c r="K45" s="940"/>
      <c r="L45" s="940"/>
      <c r="M45" s="940"/>
      <c r="N45" s="940"/>
      <c r="O45" s="940"/>
      <c r="P45" s="940"/>
      <c r="Q45" s="940"/>
      <c r="R45" s="784"/>
      <c r="AY45" s="826"/>
      <c r="AZ45" s="826"/>
      <c r="BA45" s="826"/>
      <c r="BB45" s="826"/>
      <c r="BC45" s="826"/>
      <c r="BD45" s="635"/>
      <c r="BE45" s="635"/>
      <c r="BF45" s="635"/>
      <c r="BG45" s="826"/>
      <c r="BH45" s="826"/>
      <c r="BI45" s="826"/>
      <c r="BJ45" s="221"/>
    </row>
    <row r="46" spans="1:74" s="160" customFormat="1" ht="22.7" customHeight="1" x14ac:dyDescent="0.2">
      <c r="A46" s="159"/>
      <c r="B46" s="940" t="s">
        <v>825</v>
      </c>
      <c r="C46" s="940"/>
      <c r="D46" s="940"/>
      <c r="E46" s="940"/>
      <c r="F46" s="940"/>
      <c r="G46" s="940"/>
      <c r="H46" s="940"/>
      <c r="I46" s="940"/>
      <c r="J46" s="940"/>
      <c r="K46" s="940"/>
      <c r="L46" s="940"/>
      <c r="M46" s="940"/>
      <c r="N46" s="940"/>
      <c r="O46" s="940"/>
      <c r="P46" s="940"/>
      <c r="Q46" s="940"/>
      <c r="R46" s="784"/>
      <c r="AY46" s="826"/>
      <c r="AZ46" s="826"/>
      <c r="BA46" s="826"/>
      <c r="BB46" s="826"/>
      <c r="BC46" s="826"/>
      <c r="BD46" s="635"/>
      <c r="BE46" s="635"/>
      <c r="BF46" s="635"/>
      <c r="BG46" s="826"/>
      <c r="BH46" s="826"/>
      <c r="BI46" s="826"/>
      <c r="BJ46" s="221"/>
    </row>
    <row r="47" spans="1:74" s="160" customFormat="1" ht="36" customHeight="1" x14ac:dyDescent="0.2">
      <c r="A47" s="159"/>
      <c r="B47" s="940" t="s">
        <v>826</v>
      </c>
      <c r="C47" s="940"/>
      <c r="D47" s="940"/>
      <c r="E47" s="940"/>
      <c r="F47" s="940"/>
      <c r="G47" s="940"/>
      <c r="H47" s="940"/>
      <c r="I47" s="940"/>
      <c r="J47" s="940"/>
      <c r="K47" s="940"/>
      <c r="L47" s="940"/>
      <c r="M47" s="940"/>
      <c r="N47" s="940"/>
      <c r="O47" s="940"/>
      <c r="P47" s="940"/>
      <c r="Q47" s="940"/>
      <c r="R47" s="784"/>
      <c r="AY47" s="826"/>
      <c r="AZ47" s="826"/>
      <c r="BA47" s="826"/>
      <c r="BB47" s="826"/>
      <c r="BC47" s="826"/>
      <c r="BD47" s="635"/>
      <c r="BE47" s="635"/>
      <c r="BF47" s="635"/>
      <c r="BG47" s="826"/>
      <c r="BH47" s="826"/>
      <c r="BI47" s="826"/>
      <c r="BJ47" s="221"/>
    </row>
    <row r="48" spans="1:74" s="160" customFormat="1" ht="12"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
      <c r="A49" s="159"/>
      <c r="B49" s="917" t="str">
        <f>Dates!$G$2</f>
        <v>EIA completed modeling and analysis for this report on Thursday, January 8, 2026.</v>
      </c>
      <c r="C49" s="904"/>
      <c r="D49" s="904"/>
      <c r="E49" s="904"/>
      <c r="F49" s="904"/>
      <c r="G49" s="904"/>
      <c r="H49" s="904"/>
      <c r="I49" s="904"/>
      <c r="J49" s="904"/>
      <c r="K49" s="904"/>
      <c r="L49" s="904"/>
      <c r="M49" s="904"/>
      <c r="N49" s="904"/>
      <c r="O49" s="904"/>
      <c r="P49" s="904"/>
      <c r="Q49" s="904"/>
      <c r="R49" s="83"/>
      <c r="AY49" s="826"/>
      <c r="AZ49" s="826"/>
      <c r="BA49" s="826"/>
      <c r="BB49" s="826"/>
      <c r="BC49" s="826"/>
      <c r="BD49" s="635"/>
      <c r="BE49" s="635"/>
      <c r="BF49" s="635"/>
      <c r="BG49" s="826"/>
      <c r="BH49" s="826"/>
      <c r="BI49" s="826"/>
      <c r="BJ49" s="221"/>
    </row>
    <row r="50" spans="1:74" s="160" customFormat="1" ht="12" customHeight="1" x14ac:dyDescent="0.2">
      <c r="A50" s="159"/>
      <c r="B50" s="950" t="s">
        <v>483</v>
      </c>
      <c r="C50" s="951"/>
      <c r="D50" s="951"/>
      <c r="E50" s="951"/>
      <c r="F50" s="951"/>
      <c r="G50" s="951"/>
      <c r="H50" s="951"/>
      <c r="I50" s="951"/>
      <c r="J50" s="951"/>
      <c r="K50" s="951"/>
      <c r="L50" s="951"/>
      <c r="M50" s="951"/>
      <c r="N50" s="951"/>
      <c r="O50" s="951"/>
      <c r="P50" s="951"/>
      <c r="Q50" s="951"/>
      <c r="R50" s="83"/>
      <c r="AY50" s="826"/>
      <c r="AZ50" s="826"/>
      <c r="BA50" s="826"/>
      <c r="BB50" s="826"/>
      <c r="BC50" s="826"/>
      <c r="BD50" s="635"/>
      <c r="BE50" s="635"/>
      <c r="BF50" s="635"/>
      <c r="BG50" s="826"/>
      <c r="BH50" s="826"/>
      <c r="BI50" s="826"/>
      <c r="BJ50" s="221"/>
    </row>
    <row r="51" spans="1:74" s="160" customFormat="1" ht="12" customHeight="1" x14ac:dyDescent="0.2">
      <c r="A51" s="159"/>
      <c r="B51" s="921" t="s">
        <v>198</v>
      </c>
      <c r="C51" s="952"/>
      <c r="D51" s="952"/>
      <c r="E51" s="952"/>
      <c r="F51" s="952"/>
      <c r="G51" s="952"/>
      <c r="H51" s="952"/>
      <c r="I51" s="952"/>
      <c r="J51" s="952"/>
      <c r="K51" s="952"/>
      <c r="L51" s="952"/>
      <c r="M51" s="952"/>
      <c r="N51" s="952"/>
      <c r="O51" s="952"/>
      <c r="P51" s="952"/>
      <c r="Q51" s="942"/>
      <c r="R51" s="83"/>
      <c r="AY51" s="826"/>
      <c r="AZ51" s="826"/>
      <c r="BA51" s="826"/>
      <c r="BB51" s="826"/>
      <c r="BC51" s="826"/>
      <c r="BD51" s="635"/>
      <c r="BE51" s="635"/>
      <c r="BF51" s="635"/>
      <c r="BG51" s="826"/>
      <c r="BH51" s="826"/>
      <c r="BI51" s="826"/>
      <c r="BJ51" s="221"/>
    </row>
    <row r="52" spans="1:74" s="160" customFormat="1" ht="12" customHeight="1" x14ac:dyDescent="0.2">
      <c r="A52" s="159"/>
      <c r="B52" s="921" t="s">
        <v>492</v>
      </c>
      <c r="C52" s="942"/>
      <c r="D52" s="942"/>
      <c r="E52" s="942"/>
      <c r="F52" s="942"/>
      <c r="G52" s="942"/>
      <c r="H52" s="942"/>
      <c r="I52" s="942"/>
      <c r="J52" s="942"/>
      <c r="K52" s="942"/>
      <c r="L52" s="942"/>
      <c r="M52" s="942"/>
      <c r="N52" s="942"/>
      <c r="O52" s="942"/>
      <c r="P52" s="942"/>
      <c r="Q52" s="942"/>
      <c r="R52" s="83"/>
      <c r="AY52" s="826"/>
      <c r="AZ52" s="826"/>
      <c r="BA52" s="826"/>
      <c r="BB52" s="826"/>
      <c r="BC52" s="826"/>
      <c r="BD52" s="635"/>
      <c r="BE52" s="635"/>
      <c r="BF52" s="635"/>
      <c r="BG52" s="826"/>
      <c r="BH52" s="826"/>
      <c r="BI52" s="826"/>
      <c r="BJ52" s="221"/>
    </row>
    <row r="53" spans="1:74" s="160" customFormat="1" ht="12" customHeight="1" x14ac:dyDescent="0.2">
      <c r="A53" s="159"/>
      <c r="B53" s="918" t="s">
        <v>827</v>
      </c>
      <c r="C53" s="918"/>
      <c r="D53" s="918"/>
      <c r="E53" s="918"/>
      <c r="F53" s="918"/>
      <c r="G53" s="918"/>
      <c r="H53" s="918"/>
      <c r="I53" s="918"/>
      <c r="J53" s="918"/>
      <c r="K53" s="918"/>
      <c r="L53" s="918"/>
      <c r="M53" s="918"/>
      <c r="N53" s="918"/>
      <c r="O53" s="918"/>
      <c r="P53" s="918"/>
      <c r="Q53" s="918"/>
      <c r="R53" s="918"/>
      <c r="AY53" s="826"/>
      <c r="AZ53" s="826"/>
      <c r="BA53" s="826"/>
      <c r="BB53" s="826"/>
      <c r="BC53" s="826"/>
      <c r="BD53" s="635"/>
      <c r="BE53" s="635"/>
      <c r="BF53" s="635"/>
      <c r="BG53" s="826"/>
      <c r="BH53" s="826"/>
      <c r="BI53" s="826"/>
      <c r="BJ53" s="221"/>
    </row>
    <row r="54" spans="1:74" s="160" customFormat="1" ht="12" customHeight="1" x14ac:dyDescent="0.2">
      <c r="A54" s="159"/>
      <c r="B54" s="943" t="s">
        <v>828</v>
      </c>
      <c r="C54" s="942"/>
      <c r="D54" s="942"/>
      <c r="E54" s="942"/>
      <c r="F54" s="942"/>
      <c r="G54" s="942"/>
      <c r="H54" s="942"/>
      <c r="I54" s="942"/>
      <c r="J54" s="942"/>
      <c r="K54" s="942"/>
      <c r="L54" s="942"/>
      <c r="M54" s="942"/>
      <c r="N54" s="942"/>
      <c r="O54" s="942"/>
      <c r="P54" s="942"/>
      <c r="Q54" s="942"/>
      <c r="R54" s="805"/>
      <c r="AY54" s="826"/>
      <c r="AZ54" s="826"/>
      <c r="BA54" s="826"/>
      <c r="BB54" s="826"/>
      <c r="BC54" s="826"/>
      <c r="BD54" s="635"/>
      <c r="BE54" s="635"/>
      <c r="BF54" s="635"/>
      <c r="BG54" s="826"/>
      <c r="BH54" s="826"/>
      <c r="BI54" s="826"/>
      <c r="BJ54" s="221"/>
    </row>
    <row r="55" spans="1:74" s="160" customFormat="1" ht="12" customHeight="1" x14ac:dyDescent="0.2">
      <c r="A55" s="159"/>
      <c r="B55" s="928" t="s">
        <v>829</v>
      </c>
      <c r="C55" s="942"/>
      <c r="D55" s="942"/>
      <c r="E55" s="942"/>
      <c r="F55" s="942"/>
      <c r="G55" s="942"/>
      <c r="H55" s="942"/>
      <c r="I55" s="942"/>
      <c r="J55" s="942"/>
      <c r="K55" s="942"/>
      <c r="L55" s="942"/>
      <c r="M55" s="942"/>
      <c r="N55" s="942"/>
      <c r="O55" s="942"/>
      <c r="P55" s="942"/>
      <c r="Q55" s="942"/>
      <c r="R55" s="784"/>
      <c r="AY55" s="826"/>
      <c r="AZ55" s="826"/>
      <c r="BA55" s="826"/>
      <c r="BB55" s="826"/>
      <c r="BC55" s="826"/>
      <c r="BD55" s="635"/>
      <c r="BE55" s="635"/>
      <c r="BF55" s="635"/>
      <c r="BG55" s="826"/>
      <c r="BH55" s="826"/>
      <c r="BI55" s="826"/>
      <c r="BJ55" s="221"/>
    </row>
    <row r="56" spans="1:74" s="160" customFormat="1" ht="12" customHeight="1" x14ac:dyDescent="0.2">
      <c r="A56" s="159"/>
      <c r="B56" s="938"/>
      <c r="C56" s="941"/>
      <c r="D56" s="941"/>
      <c r="E56" s="941"/>
      <c r="F56" s="941"/>
      <c r="G56" s="941"/>
      <c r="H56" s="941"/>
      <c r="I56" s="941"/>
      <c r="J56" s="941"/>
      <c r="K56" s="941"/>
      <c r="L56" s="941"/>
      <c r="M56" s="941"/>
      <c r="N56" s="941"/>
      <c r="O56" s="941"/>
      <c r="P56" s="941"/>
      <c r="Q56" s="920"/>
      <c r="AY56" s="826"/>
      <c r="AZ56" s="826"/>
      <c r="BA56" s="826"/>
      <c r="BB56" s="826"/>
      <c r="BC56" s="826"/>
      <c r="BD56" s="635"/>
      <c r="BE56" s="635"/>
      <c r="BF56" s="635"/>
      <c r="BG56" s="826"/>
      <c r="BH56" s="826"/>
      <c r="BI56" s="826"/>
      <c r="BJ56" s="221"/>
    </row>
    <row r="57" spans="1:74" s="160" customFormat="1" ht="12" customHeight="1" x14ac:dyDescent="0.2">
      <c r="A57" s="159"/>
      <c r="B57" s="937"/>
      <c r="C57" s="920"/>
      <c r="D57" s="920"/>
      <c r="E57" s="920"/>
      <c r="F57" s="920"/>
      <c r="G57" s="920"/>
      <c r="H57" s="920"/>
      <c r="I57" s="920"/>
      <c r="J57" s="920"/>
      <c r="K57" s="920"/>
      <c r="L57" s="920"/>
      <c r="M57" s="920"/>
      <c r="N57" s="920"/>
      <c r="O57" s="920"/>
      <c r="P57" s="920"/>
      <c r="Q57" s="920"/>
      <c r="AY57" s="826"/>
      <c r="AZ57" s="826"/>
      <c r="BA57" s="826"/>
      <c r="BB57" s="826"/>
      <c r="BC57" s="826"/>
      <c r="BD57" s="635"/>
      <c r="BE57" s="635"/>
      <c r="BF57" s="635"/>
      <c r="BG57" s="826"/>
      <c r="BH57" s="826"/>
      <c r="BI57" s="826"/>
      <c r="BJ57" s="221"/>
    </row>
    <row r="58" spans="1:74" s="161" customFormat="1" ht="12" customHeight="1" x14ac:dyDescent="0.2">
      <c r="A58" s="158"/>
      <c r="B58" s="938"/>
      <c r="C58" s="939"/>
      <c r="D58" s="939"/>
      <c r="E58" s="939"/>
      <c r="F58" s="939"/>
      <c r="G58" s="939"/>
      <c r="H58" s="939"/>
      <c r="I58" s="939"/>
      <c r="J58" s="939"/>
      <c r="K58" s="939"/>
      <c r="L58" s="939"/>
      <c r="M58" s="939"/>
      <c r="N58" s="939"/>
      <c r="O58" s="939"/>
      <c r="P58" s="939"/>
      <c r="Q58" s="920"/>
      <c r="R58" s="160"/>
      <c r="AY58" s="641"/>
      <c r="AZ58" s="641"/>
      <c r="BA58" s="641"/>
      <c r="BB58" s="641"/>
      <c r="BC58" s="641"/>
      <c r="BD58" s="639"/>
      <c r="BE58" s="639"/>
      <c r="BF58" s="639"/>
      <c r="BG58" s="641"/>
      <c r="BH58" s="641"/>
      <c r="BI58" s="641"/>
      <c r="BJ58" s="220"/>
    </row>
    <row r="59" spans="1:74" ht="12" customHeight="1" x14ac:dyDescent="0.2">
      <c r="B59" s="936"/>
      <c r="C59" s="920"/>
      <c r="D59" s="920"/>
      <c r="E59" s="920"/>
      <c r="F59" s="920"/>
      <c r="G59" s="920"/>
      <c r="H59" s="920"/>
      <c r="I59" s="920"/>
      <c r="J59" s="920"/>
      <c r="K59" s="920"/>
      <c r="L59" s="920"/>
      <c r="M59" s="920"/>
      <c r="N59" s="920"/>
      <c r="O59" s="920"/>
      <c r="P59" s="920"/>
      <c r="Q59" s="920"/>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3.35" customHeight="1" x14ac:dyDescent="0.2">
      <c r="A1" s="901" t="s">
        <v>479</v>
      </c>
      <c r="B1" s="944" t="s">
        <v>894</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4" ht="12.75" x14ac:dyDescent="0.2">
      <c r="A2" s="902"/>
      <c r="B2" s="222" t="str">
        <f>"U.S. Energy Information Administration  |  Short-Term Energy Outlook  - "&amp;Dates!D1</f>
        <v>U.S. Energy Information Administration  |  Short-Term Energy Outlook  - January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764</v>
      </c>
      <c r="B3" s="308"/>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s="7" customFormat="1" x14ac:dyDescent="0.2">
      <c r="A4" s="322" t="str">
        <f>TEXT(Dates!$D$2,"dddd, mmmm d, yyyy")</f>
        <v>Thursday, January 8, 2026</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7" t="s">
        <v>896</v>
      </c>
      <c r="AY5" s="862"/>
      <c r="AZ5" s="862"/>
      <c r="BA5" s="862"/>
      <c r="BB5" s="862"/>
      <c r="BC5" s="862"/>
      <c r="BD5" s="863"/>
      <c r="BE5" s="863"/>
      <c r="BF5" s="863"/>
      <c r="BG5" s="863"/>
      <c r="BH5" s="399"/>
      <c r="BI5" s="399"/>
      <c r="BJ5" s="399"/>
      <c r="BK5" s="399"/>
      <c r="BL5" s="399"/>
      <c r="BM5" s="399"/>
      <c r="BN5" s="399"/>
      <c r="BO5" s="399"/>
      <c r="BP5" s="399"/>
      <c r="BQ5" s="399"/>
      <c r="BR5" s="399"/>
      <c r="BS5" s="399"/>
      <c r="BT5" s="399"/>
      <c r="BU5" s="399"/>
      <c r="BV5" s="399"/>
    </row>
    <row r="6" spans="1:74" s="272" customFormat="1" ht="11.1" customHeight="1" x14ac:dyDescent="0.2">
      <c r="A6" s="395" t="s">
        <v>212</v>
      </c>
      <c r="B6" s="389" t="s">
        <v>835</v>
      </c>
      <c r="C6" s="105">
        <v>66.027553214999998</v>
      </c>
      <c r="D6" s="105">
        <v>66.362019040999996</v>
      </c>
      <c r="E6" s="105">
        <v>67.252992562000003</v>
      </c>
      <c r="F6" s="105">
        <v>66.202555128</v>
      </c>
      <c r="G6" s="105">
        <v>66.624069610000006</v>
      </c>
      <c r="H6" s="105">
        <v>66.935642795999996</v>
      </c>
      <c r="I6" s="105">
        <v>67.915889164000006</v>
      </c>
      <c r="J6" s="105">
        <v>67.499782631000002</v>
      </c>
      <c r="K6" s="105">
        <v>67.848423702000005</v>
      </c>
      <c r="L6" s="105">
        <v>68.350374352000003</v>
      </c>
      <c r="M6" s="105">
        <v>68.901237426999998</v>
      </c>
      <c r="N6" s="105">
        <v>67.321325181999995</v>
      </c>
      <c r="O6" s="105">
        <v>68.598557760000006</v>
      </c>
      <c r="P6" s="105">
        <v>68.895226746000006</v>
      </c>
      <c r="Q6" s="105">
        <v>68.973745324999996</v>
      </c>
      <c r="R6" s="105">
        <v>68.797704815000003</v>
      </c>
      <c r="S6" s="105">
        <v>68.846386831999993</v>
      </c>
      <c r="T6" s="105">
        <v>69.601518909999996</v>
      </c>
      <c r="U6" s="105">
        <v>69.95837143</v>
      </c>
      <c r="V6" s="105">
        <v>69.920725086999994</v>
      </c>
      <c r="W6" s="105">
        <v>70.339525764000001</v>
      </c>
      <c r="X6" s="105">
        <v>70.622716205000003</v>
      </c>
      <c r="Y6" s="105">
        <v>71.310700875999999</v>
      </c>
      <c r="Z6" s="105">
        <v>71.332395069</v>
      </c>
      <c r="AA6" s="105">
        <v>69.052650655999997</v>
      </c>
      <c r="AB6" s="105">
        <v>70.033599593000005</v>
      </c>
      <c r="AC6" s="105">
        <v>70.525298446999997</v>
      </c>
      <c r="AD6" s="105">
        <v>70.478273215000002</v>
      </c>
      <c r="AE6" s="105">
        <v>70.228619132999995</v>
      </c>
      <c r="AF6" s="105">
        <v>70.621725390999998</v>
      </c>
      <c r="AG6" s="105">
        <v>70.290879309999994</v>
      </c>
      <c r="AH6" s="105">
        <v>70.740800996999994</v>
      </c>
      <c r="AI6" s="105">
        <v>70.244105653999995</v>
      </c>
      <c r="AJ6" s="105">
        <v>71.042394990000005</v>
      </c>
      <c r="AK6" s="105">
        <v>71.155887153999998</v>
      </c>
      <c r="AL6" s="105">
        <v>70.926102970000002</v>
      </c>
      <c r="AM6" s="105">
        <v>70.017973570999999</v>
      </c>
      <c r="AN6" s="105">
        <v>70.440401785999995</v>
      </c>
      <c r="AO6" s="105">
        <v>71.646727386999999</v>
      </c>
      <c r="AP6" s="105">
        <v>71.471744466999994</v>
      </c>
      <c r="AQ6" s="105">
        <v>71.501663644999994</v>
      </c>
      <c r="AR6" s="105">
        <v>72.284014366999997</v>
      </c>
      <c r="AS6" s="105">
        <v>73.525037354999995</v>
      </c>
      <c r="AT6" s="105">
        <v>74.073229096999995</v>
      </c>
      <c r="AU6" s="105">
        <v>74.039458600000003</v>
      </c>
      <c r="AV6" s="105">
        <v>74.123910030999994</v>
      </c>
      <c r="AW6" s="105">
        <v>73.959850403000004</v>
      </c>
      <c r="AX6" s="105">
        <v>73.353120579999995</v>
      </c>
      <c r="AY6" s="388">
        <v>73.000974806000002</v>
      </c>
      <c r="AZ6" s="388">
        <v>73.404121265000001</v>
      </c>
      <c r="BA6" s="388">
        <v>73.308345966000005</v>
      </c>
      <c r="BB6" s="388">
        <v>73.456037296000005</v>
      </c>
      <c r="BC6" s="388">
        <v>73.479854404999998</v>
      </c>
      <c r="BD6" s="388">
        <v>73.892568068000003</v>
      </c>
      <c r="BE6" s="388">
        <v>73.996982752999998</v>
      </c>
      <c r="BF6" s="388">
        <v>73.876394669999996</v>
      </c>
      <c r="BG6" s="388">
        <v>73.861523249000001</v>
      </c>
      <c r="BH6" s="388">
        <v>74.131784851000006</v>
      </c>
      <c r="BI6" s="388">
        <v>74.447327032000004</v>
      </c>
      <c r="BJ6" s="388">
        <v>74.016023785000002</v>
      </c>
      <c r="BK6" s="388">
        <v>73.562748974000002</v>
      </c>
      <c r="BL6" s="388">
        <v>73.718760888999995</v>
      </c>
      <c r="BM6" s="388">
        <v>73.620282895000003</v>
      </c>
      <c r="BN6" s="388">
        <v>73.790945379999997</v>
      </c>
      <c r="BO6" s="388">
        <v>73.572823803000006</v>
      </c>
      <c r="BP6" s="388">
        <v>74.045634566000004</v>
      </c>
      <c r="BQ6" s="388">
        <v>74.070634264999995</v>
      </c>
      <c r="BR6" s="388">
        <v>74.112302072999995</v>
      </c>
      <c r="BS6" s="388">
        <v>74.034400117000004</v>
      </c>
      <c r="BT6" s="388">
        <v>74.495613176999996</v>
      </c>
      <c r="BU6" s="388">
        <v>74.761174710999995</v>
      </c>
      <c r="BV6" s="388">
        <v>74.306262797000002</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202</v>
      </c>
      <c r="B8" s="392" t="s">
        <v>963</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31.624114367000001</v>
      </c>
      <c r="AS8" s="105">
        <v>32.204837355000002</v>
      </c>
      <c r="AT8" s="105">
        <v>32.385029097</v>
      </c>
      <c r="AU8" s="105">
        <v>32.488058600000002</v>
      </c>
      <c r="AV8" s="105">
        <v>32.392674368000002</v>
      </c>
      <c r="AW8" s="105">
        <v>32.618532074999997</v>
      </c>
      <c r="AX8" s="105">
        <v>32.357100569000004</v>
      </c>
      <c r="AY8" s="388">
        <v>32.031336691</v>
      </c>
      <c r="AZ8" s="388">
        <v>31.898433946000001</v>
      </c>
      <c r="BA8" s="388">
        <v>32.042453842999997</v>
      </c>
      <c r="BB8" s="388">
        <v>31.888837592000002</v>
      </c>
      <c r="BC8" s="388">
        <v>31.752562514000001</v>
      </c>
      <c r="BD8" s="388">
        <v>31.880046219</v>
      </c>
      <c r="BE8" s="388">
        <v>32.056122291000001</v>
      </c>
      <c r="BF8" s="388">
        <v>32.126661984999998</v>
      </c>
      <c r="BG8" s="388">
        <v>31.822246809999999</v>
      </c>
      <c r="BH8" s="388">
        <v>32.068089751999999</v>
      </c>
      <c r="BI8" s="388">
        <v>32.394580529999999</v>
      </c>
      <c r="BJ8" s="388">
        <v>32.231712641000001</v>
      </c>
      <c r="BK8" s="388">
        <v>32.001657627</v>
      </c>
      <c r="BL8" s="388">
        <v>31.859112744000001</v>
      </c>
      <c r="BM8" s="388">
        <v>32.024888781999998</v>
      </c>
      <c r="BN8" s="388">
        <v>31.867740821999998</v>
      </c>
      <c r="BO8" s="388">
        <v>31.73674664</v>
      </c>
      <c r="BP8" s="388">
        <v>31.755780992999998</v>
      </c>
      <c r="BQ8" s="388">
        <v>31.810905732999998</v>
      </c>
      <c r="BR8" s="388">
        <v>31.830622658999999</v>
      </c>
      <c r="BS8" s="388">
        <v>31.552350186999998</v>
      </c>
      <c r="BT8" s="388">
        <v>31.723641185000002</v>
      </c>
      <c r="BU8" s="388">
        <v>31.968784425999999</v>
      </c>
      <c r="BV8" s="388">
        <v>31.806973568</v>
      </c>
    </row>
    <row r="9" spans="1:74" ht="11.1" customHeight="1" x14ac:dyDescent="0.2">
      <c r="A9" s="323" t="s">
        <v>145</v>
      </c>
      <c r="B9" s="393" t="s">
        <v>944</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6.4275000000000002</v>
      </c>
      <c r="AT9" s="289">
        <v>6.3841000000000001</v>
      </c>
      <c r="AU9" s="289">
        <v>6.3045999999999998</v>
      </c>
      <c r="AV9" s="289">
        <v>6.3752846222999997</v>
      </c>
      <c r="AW9" s="289">
        <v>6.5169533978</v>
      </c>
      <c r="AX9" s="289">
        <v>6.5727179411999996</v>
      </c>
      <c r="AY9" s="355">
        <v>6.4521463119</v>
      </c>
      <c r="AZ9" s="355">
        <v>6.4549786930000002</v>
      </c>
      <c r="BA9" s="355">
        <v>6.4147465600000002</v>
      </c>
      <c r="BB9" s="355">
        <v>6.1767629701000004</v>
      </c>
      <c r="BC9" s="355">
        <v>6.0307006168999999</v>
      </c>
      <c r="BD9" s="355">
        <v>6.1235840132000003</v>
      </c>
      <c r="BE9" s="355">
        <v>6.3497730067000004</v>
      </c>
      <c r="BF9" s="355">
        <v>6.3552937176000004</v>
      </c>
      <c r="BG9" s="355">
        <v>6.2309270656000004</v>
      </c>
      <c r="BH9" s="355">
        <v>6.3829193454000004</v>
      </c>
      <c r="BI9" s="355">
        <v>6.5396246321999998</v>
      </c>
      <c r="BJ9" s="355">
        <v>6.5951822216</v>
      </c>
      <c r="BK9" s="355">
        <v>6.5262793581</v>
      </c>
      <c r="BL9" s="355">
        <v>6.5590619719000003</v>
      </c>
      <c r="BM9" s="355">
        <v>6.5373636512999997</v>
      </c>
      <c r="BN9" s="355">
        <v>6.3111947901000001</v>
      </c>
      <c r="BO9" s="355">
        <v>6.1727809771000004</v>
      </c>
      <c r="BP9" s="355">
        <v>6.2706862580999996</v>
      </c>
      <c r="BQ9" s="355">
        <v>6.5001206178000004</v>
      </c>
      <c r="BR9" s="355">
        <v>6.5080625414000002</v>
      </c>
      <c r="BS9" s="355">
        <v>6.3855700497000001</v>
      </c>
      <c r="BT9" s="355">
        <v>6.4989490437999997</v>
      </c>
      <c r="BU9" s="355">
        <v>6.6333877831999999</v>
      </c>
      <c r="BV9" s="355">
        <v>6.6761695965000003</v>
      </c>
    </row>
    <row r="10" spans="1:74" ht="11.1" customHeight="1" x14ac:dyDescent="0.2">
      <c r="A10" s="323" t="s">
        <v>146</v>
      </c>
      <c r="B10" s="393" t="s">
        <v>195</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1.8641798107000001</v>
      </c>
      <c r="AW10" s="289">
        <v>1.8624437215</v>
      </c>
      <c r="AX10" s="289">
        <v>1.8252922299000001</v>
      </c>
      <c r="AY10" s="355">
        <v>1.8322300790999999</v>
      </c>
      <c r="AZ10" s="355">
        <v>1.8327735533</v>
      </c>
      <c r="BA10" s="355">
        <v>1.8278782825</v>
      </c>
      <c r="BB10" s="355">
        <v>1.8108954219</v>
      </c>
      <c r="BC10" s="355">
        <v>1.8034424973000001</v>
      </c>
      <c r="BD10" s="355">
        <v>1.7979997055000001</v>
      </c>
      <c r="BE10" s="355">
        <v>1.7870386841999999</v>
      </c>
      <c r="BF10" s="355">
        <v>1.7858518675999999</v>
      </c>
      <c r="BG10" s="355">
        <v>1.7818726444999999</v>
      </c>
      <c r="BH10" s="355">
        <v>1.7675138063</v>
      </c>
      <c r="BI10" s="355">
        <v>1.7545600979</v>
      </c>
      <c r="BJ10" s="355">
        <v>1.7533495198</v>
      </c>
      <c r="BK10" s="355">
        <v>1.7618348686</v>
      </c>
      <c r="BL10" s="355">
        <v>1.763835072</v>
      </c>
      <c r="BM10" s="355">
        <v>1.7601899307</v>
      </c>
      <c r="BN10" s="355">
        <v>1.7443569320000001</v>
      </c>
      <c r="BO10" s="355">
        <v>1.7379475626000001</v>
      </c>
      <c r="BP10" s="355">
        <v>1.7334400349000001</v>
      </c>
      <c r="BQ10" s="355">
        <v>1.7232843148999999</v>
      </c>
      <c r="BR10" s="355">
        <v>1.7228780176</v>
      </c>
      <c r="BS10" s="355">
        <v>1.7196376367999999</v>
      </c>
      <c r="BT10" s="355">
        <v>1.7059354411000001</v>
      </c>
      <c r="BU10" s="355">
        <v>1.6935939432</v>
      </c>
      <c r="BV10" s="355">
        <v>1.6929440710999999</v>
      </c>
    </row>
    <row r="11" spans="1:74" ht="11.1" customHeight="1" x14ac:dyDescent="0.2">
      <c r="A11" s="323" t="s">
        <v>147</v>
      </c>
      <c r="B11" s="393" t="s">
        <v>196</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23.712114367000002</v>
      </c>
      <c r="AS11" s="289">
        <v>23.890237355</v>
      </c>
      <c r="AT11" s="289">
        <v>24.116929097</v>
      </c>
      <c r="AU11" s="289">
        <v>24.3060586</v>
      </c>
      <c r="AV11" s="289">
        <v>24.153209935</v>
      </c>
      <c r="AW11" s="289">
        <v>24.239134955000001</v>
      </c>
      <c r="AX11" s="289">
        <v>23.959090398000001</v>
      </c>
      <c r="AY11" s="355">
        <v>23.746960300000001</v>
      </c>
      <c r="AZ11" s="355">
        <v>23.610681700000001</v>
      </c>
      <c r="BA11" s="355">
        <v>23.799828999999999</v>
      </c>
      <c r="BB11" s="355">
        <v>23.901179200000001</v>
      </c>
      <c r="BC11" s="355">
        <v>23.918419400000001</v>
      </c>
      <c r="BD11" s="355">
        <v>23.9584625</v>
      </c>
      <c r="BE11" s="355">
        <v>23.919310599999999</v>
      </c>
      <c r="BF11" s="355">
        <v>23.985516400000002</v>
      </c>
      <c r="BG11" s="355">
        <v>23.8094471</v>
      </c>
      <c r="BH11" s="355">
        <v>23.917656600000001</v>
      </c>
      <c r="BI11" s="355">
        <v>24.100395800000001</v>
      </c>
      <c r="BJ11" s="355">
        <v>23.883180899999999</v>
      </c>
      <c r="BK11" s="355">
        <v>23.713543399999999</v>
      </c>
      <c r="BL11" s="355">
        <v>23.5362157</v>
      </c>
      <c r="BM11" s="355">
        <v>23.727335199999999</v>
      </c>
      <c r="BN11" s="355">
        <v>23.812189100000001</v>
      </c>
      <c r="BO11" s="355">
        <v>23.826018099999999</v>
      </c>
      <c r="BP11" s="355">
        <v>23.7516547</v>
      </c>
      <c r="BQ11" s="355">
        <v>23.587500800000001</v>
      </c>
      <c r="BR11" s="355">
        <v>23.599682099999999</v>
      </c>
      <c r="BS11" s="355">
        <v>23.447142500000002</v>
      </c>
      <c r="BT11" s="355">
        <v>23.518756700000001</v>
      </c>
      <c r="BU11" s="355">
        <v>23.6418027</v>
      </c>
      <c r="BV11" s="355">
        <v>23.437859899999999</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355"/>
      <c r="AZ12" s="355"/>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201</v>
      </c>
      <c r="B13" s="392" t="s">
        <v>964</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8.6870999999999992</v>
      </c>
      <c r="AV13" s="105">
        <v>8.6503337256999995</v>
      </c>
      <c r="AW13" s="105">
        <v>8.1496302773</v>
      </c>
      <c r="AX13" s="105">
        <v>8.0950424342999998</v>
      </c>
      <c r="AY13" s="388">
        <v>7.9394647305000001</v>
      </c>
      <c r="AZ13" s="388">
        <v>8.1319260214</v>
      </c>
      <c r="BA13" s="388">
        <v>7.9655794166999998</v>
      </c>
      <c r="BB13" s="388">
        <v>8.2867292013</v>
      </c>
      <c r="BC13" s="388">
        <v>8.5649548903999992</v>
      </c>
      <c r="BD13" s="388">
        <v>8.7923006645000008</v>
      </c>
      <c r="BE13" s="388">
        <v>8.8733729384999993</v>
      </c>
      <c r="BF13" s="388">
        <v>8.8364637829999992</v>
      </c>
      <c r="BG13" s="388">
        <v>8.9517303379000008</v>
      </c>
      <c r="BH13" s="388">
        <v>8.6754865174999996</v>
      </c>
      <c r="BI13" s="388">
        <v>8.5868248405000003</v>
      </c>
      <c r="BJ13" s="388">
        <v>8.3574761070000001</v>
      </c>
      <c r="BK13" s="388">
        <v>8.2060710110000006</v>
      </c>
      <c r="BL13" s="388">
        <v>8.4905445918000009</v>
      </c>
      <c r="BM13" s="388">
        <v>8.2669054229000007</v>
      </c>
      <c r="BN13" s="388">
        <v>8.6252792045</v>
      </c>
      <c r="BO13" s="388">
        <v>8.8763580812999994</v>
      </c>
      <c r="BP13" s="388">
        <v>9.0975170413999997</v>
      </c>
      <c r="BQ13" s="388">
        <v>9.1614809035999993</v>
      </c>
      <c r="BR13" s="388">
        <v>9.3098106012000006</v>
      </c>
      <c r="BS13" s="388">
        <v>9.5341266886000007</v>
      </c>
      <c r="BT13" s="388">
        <v>9.2762660998000008</v>
      </c>
      <c r="BU13" s="388">
        <v>9.1867843701999998</v>
      </c>
      <c r="BV13" s="388">
        <v>8.8979848729000004</v>
      </c>
    </row>
    <row r="14" spans="1:74" ht="11.1" customHeight="1" x14ac:dyDescent="0.2">
      <c r="A14" s="323" t="s">
        <v>148</v>
      </c>
      <c r="B14" s="393" t="s">
        <v>952</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1.0612068658</v>
      </c>
      <c r="AW14" s="289">
        <v>1.0328429266000001</v>
      </c>
      <c r="AX14" s="289">
        <v>1.0402374845</v>
      </c>
      <c r="AY14" s="355">
        <v>1.0277762385</v>
      </c>
      <c r="AZ14" s="355">
        <v>1.0852262521</v>
      </c>
      <c r="BA14" s="355">
        <v>1.0202127259</v>
      </c>
      <c r="BB14" s="355">
        <v>1.0449919400000001</v>
      </c>
      <c r="BC14" s="355">
        <v>1.0305853733999999</v>
      </c>
      <c r="BD14" s="355">
        <v>1.0560628898</v>
      </c>
      <c r="BE14" s="355">
        <v>1.0409027605000001</v>
      </c>
      <c r="BF14" s="355">
        <v>1.0162148151999999</v>
      </c>
      <c r="BG14" s="355">
        <v>1.0770162433999999</v>
      </c>
      <c r="BH14" s="355">
        <v>1.0616216937</v>
      </c>
      <c r="BI14" s="355">
        <v>1.0861646583</v>
      </c>
      <c r="BJ14" s="355">
        <v>1.0687320230999999</v>
      </c>
      <c r="BK14" s="355">
        <v>1.0520689746</v>
      </c>
      <c r="BL14" s="355">
        <v>1.1439440647000001</v>
      </c>
      <c r="BM14" s="355">
        <v>1.0732582251</v>
      </c>
      <c r="BN14" s="355">
        <v>1.0998048245000001</v>
      </c>
      <c r="BO14" s="355">
        <v>1.0836396938999999</v>
      </c>
      <c r="BP14" s="355">
        <v>1.110875069</v>
      </c>
      <c r="BQ14" s="355">
        <v>1.0939169889</v>
      </c>
      <c r="BR14" s="355">
        <v>1.0692263805</v>
      </c>
      <c r="BS14" s="355">
        <v>1.1318048396</v>
      </c>
      <c r="BT14" s="355">
        <v>1.1146476716</v>
      </c>
      <c r="BU14" s="355">
        <v>1.1409593581999999</v>
      </c>
      <c r="BV14" s="355">
        <v>1.1217679312</v>
      </c>
    </row>
    <row r="15" spans="1:74" ht="11.1" customHeight="1" x14ac:dyDescent="0.2">
      <c r="A15" s="323" t="s">
        <v>149</v>
      </c>
      <c r="B15" s="393" t="s">
        <v>953</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5.1339492919999996</v>
      </c>
      <c r="AW15" s="289">
        <v>4.6668238990999997</v>
      </c>
      <c r="AX15" s="289">
        <v>4.5912887847999997</v>
      </c>
      <c r="AY15" s="355">
        <v>4.4709960469999999</v>
      </c>
      <c r="AZ15" s="355">
        <v>4.6415867311000003</v>
      </c>
      <c r="BA15" s="355">
        <v>4.5154543313</v>
      </c>
      <c r="BB15" s="355">
        <v>4.8423294352999999</v>
      </c>
      <c r="BC15" s="355">
        <v>5.1141600354000003</v>
      </c>
      <c r="BD15" s="355">
        <v>5.3059887126999996</v>
      </c>
      <c r="BE15" s="355">
        <v>5.3994554673000001</v>
      </c>
      <c r="BF15" s="355">
        <v>5.4234133892000003</v>
      </c>
      <c r="BG15" s="355">
        <v>5.4814611220999998</v>
      </c>
      <c r="BH15" s="355">
        <v>5.1981021209999998</v>
      </c>
      <c r="BI15" s="355">
        <v>5.0765510315000002</v>
      </c>
      <c r="BJ15" s="355">
        <v>4.8132568861999996</v>
      </c>
      <c r="BK15" s="355">
        <v>4.6621709549999997</v>
      </c>
      <c r="BL15" s="355">
        <v>4.8583461560999996</v>
      </c>
      <c r="BM15" s="355">
        <v>4.7078456233999999</v>
      </c>
      <c r="BN15" s="355">
        <v>5.0427608991000001</v>
      </c>
      <c r="BO15" s="355">
        <v>5.3065724272999999</v>
      </c>
      <c r="BP15" s="355">
        <v>5.5055431275000002</v>
      </c>
      <c r="BQ15" s="355">
        <v>5.5902158685999996</v>
      </c>
      <c r="BR15" s="355">
        <v>5.6139254618000001</v>
      </c>
      <c r="BS15" s="355">
        <v>5.6792133436999999</v>
      </c>
      <c r="BT15" s="355">
        <v>5.3892031267</v>
      </c>
      <c r="BU15" s="355">
        <v>5.2753743919999998</v>
      </c>
      <c r="BV15" s="355">
        <v>5.0042073851</v>
      </c>
    </row>
    <row r="16" spans="1:74" ht="11.1" customHeight="1" x14ac:dyDescent="0.2">
      <c r="A16" s="323" t="s">
        <v>150</v>
      </c>
      <c r="B16" s="393" t="s">
        <v>954</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0.76670500581000001</v>
      </c>
      <c r="AW16" s="289">
        <v>0.77515008320000001</v>
      </c>
      <c r="AX16" s="289">
        <v>0.77238261211000003</v>
      </c>
      <c r="AY16" s="355">
        <v>0.77085806633999998</v>
      </c>
      <c r="AZ16" s="355">
        <v>0.76716795685000005</v>
      </c>
      <c r="BA16" s="355">
        <v>0.76518388300999995</v>
      </c>
      <c r="BB16" s="355">
        <v>0.76574441009000005</v>
      </c>
      <c r="BC16" s="355">
        <v>0.76501891448000003</v>
      </c>
      <c r="BD16" s="355">
        <v>0.76170741627000005</v>
      </c>
      <c r="BE16" s="355">
        <v>0.75957631478999998</v>
      </c>
      <c r="BF16" s="355">
        <v>0.76029096568999999</v>
      </c>
      <c r="BG16" s="355">
        <v>0.75963601903</v>
      </c>
      <c r="BH16" s="355">
        <v>0.75635026428999996</v>
      </c>
      <c r="BI16" s="355">
        <v>0.75444912375999995</v>
      </c>
      <c r="BJ16" s="355">
        <v>0.7546558028</v>
      </c>
      <c r="BK16" s="355">
        <v>0.77473790077000004</v>
      </c>
      <c r="BL16" s="355">
        <v>0.77107294784000002</v>
      </c>
      <c r="BM16" s="355">
        <v>0.76908511378</v>
      </c>
      <c r="BN16" s="355">
        <v>0.76964841548999996</v>
      </c>
      <c r="BO16" s="355">
        <v>0.76892545604999996</v>
      </c>
      <c r="BP16" s="355">
        <v>0.76561099705000002</v>
      </c>
      <c r="BQ16" s="355">
        <v>0.76345871922999997</v>
      </c>
      <c r="BR16" s="355">
        <v>0.76417176681999999</v>
      </c>
      <c r="BS16" s="355">
        <v>0.76352540184999995</v>
      </c>
      <c r="BT16" s="355">
        <v>0.76023974238000003</v>
      </c>
      <c r="BU16" s="355">
        <v>0.75834218127999997</v>
      </c>
      <c r="BV16" s="355">
        <v>0.75855125935000001</v>
      </c>
    </row>
    <row r="17" spans="1:74" ht="11.1" customHeight="1" x14ac:dyDescent="0.2">
      <c r="A17" s="323" t="s">
        <v>766</v>
      </c>
      <c r="B17" s="402" t="s">
        <v>955</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0.89496050000000005</v>
      </c>
      <c r="AW17" s="289">
        <v>0.89496050000000005</v>
      </c>
      <c r="AX17" s="289">
        <v>0.89496050000000005</v>
      </c>
      <c r="AY17" s="355">
        <v>0.89496050000000005</v>
      </c>
      <c r="AZ17" s="355">
        <v>0.86286561984999999</v>
      </c>
      <c r="BA17" s="355">
        <v>0.89077670773999995</v>
      </c>
      <c r="BB17" s="355">
        <v>0.86271910069000002</v>
      </c>
      <c r="BC17" s="355">
        <v>0.87977044844999996</v>
      </c>
      <c r="BD17" s="355">
        <v>0.89603085291999995</v>
      </c>
      <c r="BE17" s="355">
        <v>0.90251535611</v>
      </c>
      <c r="BF17" s="355">
        <v>0.86670000000000003</v>
      </c>
      <c r="BG17" s="355">
        <v>0.86670000000000003</v>
      </c>
      <c r="BH17" s="355">
        <v>0.89</v>
      </c>
      <c r="BI17" s="355">
        <v>0.9</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197</v>
      </c>
      <c r="B19" s="401" t="s">
        <v>965</v>
      </c>
      <c r="C19" s="105">
        <v>4.0388999999999999</v>
      </c>
      <c r="D19" s="105">
        <v>4.1043000000000003</v>
      </c>
      <c r="E19" s="105">
        <v>4.0073999999999996</v>
      </c>
      <c r="F19" s="105">
        <v>3.9316</v>
      </c>
      <c r="G19" s="105">
        <v>3.8254999999999999</v>
      </c>
      <c r="H19" s="105">
        <v>3.5165999999999999</v>
      </c>
      <c r="I19" s="105">
        <v>3.92</v>
      </c>
      <c r="J19" s="105">
        <v>3.8283</v>
      </c>
      <c r="K19" s="105">
        <v>3.6791999999999998</v>
      </c>
      <c r="L19" s="105">
        <v>3.9018000000000002</v>
      </c>
      <c r="M19" s="105">
        <v>3.9929000000000001</v>
      </c>
      <c r="N19" s="105">
        <v>3.9390999999999998</v>
      </c>
      <c r="O19" s="105">
        <v>3.9138999999999999</v>
      </c>
      <c r="P19" s="105">
        <v>4.0834000000000001</v>
      </c>
      <c r="Q19" s="105">
        <v>4.0778999999999996</v>
      </c>
      <c r="R19" s="105">
        <v>3.9773999999999998</v>
      </c>
      <c r="S19" s="105">
        <v>3.9376000000000002</v>
      </c>
      <c r="T19" s="105">
        <v>3.9449999999999998</v>
      </c>
      <c r="U19" s="105">
        <v>3.9742000000000002</v>
      </c>
      <c r="V19" s="105">
        <v>3.8544</v>
      </c>
      <c r="W19" s="105">
        <v>3.7071000000000001</v>
      </c>
      <c r="X19" s="105">
        <v>3.8660999999999999</v>
      </c>
      <c r="Y19" s="105">
        <v>3.9740000000000002</v>
      </c>
      <c r="Z19" s="105">
        <v>4.0258000000000003</v>
      </c>
      <c r="AA19" s="105">
        <v>3.9533999999999998</v>
      </c>
      <c r="AB19" s="105">
        <v>3.8628</v>
      </c>
      <c r="AC19" s="105">
        <v>3.9916999999999998</v>
      </c>
      <c r="AD19" s="105">
        <v>3.9759000000000002</v>
      </c>
      <c r="AE19" s="105">
        <v>3.8401999999999998</v>
      </c>
      <c r="AF19" s="105">
        <v>3.7496999999999998</v>
      </c>
      <c r="AG19" s="105">
        <v>3.9258999999999999</v>
      </c>
      <c r="AH19" s="105">
        <v>3.6684000000000001</v>
      </c>
      <c r="AI19" s="105">
        <v>3.5592999999999999</v>
      </c>
      <c r="AJ19" s="105">
        <v>3.8613</v>
      </c>
      <c r="AK19" s="105">
        <v>3.8304</v>
      </c>
      <c r="AL19" s="105">
        <v>4.0016999999999996</v>
      </c>
      <c r="AM19" s="105">
        <v>3.9773000000000001</v>
      </c>
      <c r="AN19" s="105">
        <v>3.9329999999999998</v>
      </c>
      <c r="AO19" s="105">
        <v>3.9401999999999999</v>
      </c>
      <c r="AP19" s="105">
        <v>4.0072000000000001</v>
      </c>
      <c r="AQ19" s="105">
        <v>3.9321000000000002</v>
      </c>
      <c r="AR19" s="105">
        <v>3.7458</v>
      </c>
      <c r="AS19" s="105">
        <v>4.1627000000000001</v>
      </c>
      <c r="AT19" s="105">
        <v>3.9935</v>
      </c>
      <c r="AU19" s="105">
        <v>3.8591000000000002</v>
      </c>
      <c r="AV19" s="105">
        <v>3.9728323979</v>
      </c>
      <c r="AW19" s="105">
        <v>3.9156001681000001</v>
      </c>
      <c r="AX19" s="105">
        <v>4.0613503562000002</v>
      </c>
      <c r="AY19" s="388">
        <v>4.0418639476999996</v>
      </c>
      <c r="AZ19" s="388">
        <v>4.0321573136</v>
      </c>
      <c r="BA19" s="388">
        <v>3.9649903554999999</v>
      </c>
      <c r="BB19" s="388">
        <v>3.9577096348</v>
      </c>
      <c r="BC19" s="388">
        <v>3.9245385249</v>
      </c>
      <c r="BD19" s="388">
        <v>3.8964143061000001</v>
      </c>
      <c r="BE19" s="388">
        <v>3.8860726888000001</v>
      </c>
      <c r="BF19" s="388">
        <v>3.8256530016000001</v>
      </c>
      <c r="BG19" s="388">
        <v>3.7902488741</v>
      </c>
      <c r="BH19" s="388">
        <v>3.9198661248</v>
      </c>
      <c r="BI19" s="388">
        <v>3.9087618782</v>
      </c>
      <c r="BJ19" s="388">
        <v>3.8948685029000001</v>
      </c>
      <c r="BK19" s="388">
        <v>3.8782882969000001</v>
      </c>
      <c r="BL19" s="388">
        <v>3.8758228925</v>
      </c>
      <c r="BM19" s="388">
        <v>3.8506561139</v>
      </c>
      <c r="BN19" s="388">
        <v>3.8348957234999999</v>
      </c>
      <c r="BO19" s="388">
        <v>3.7197053261000002</v>
      </c>
      <c r="BP19" s="388">
        <v>3.7270264085</v>
      </c>
      <c r="BQ19" s="388">
        <v>3.7829883653</v>
      </c>
      <c r="BR19" s="388">
        <v>3.7579609197999999</v>
      </c>
      <c r="BS19" s="388">
        <v>3.5673072234999998</v>
      </c>
      <c r="BT19" s="388">
        <v>3.9668311540999999</v>
      </c>
      <c r="BU19" s="388">
        <v>3.9947725303000001</v>
      </c>
      <c r="BV19" s="388">
        <v>4.0272026110999999</v>
      </c>
    </row>
    <row r="20" spans="1:74" ht="11.1" customHeight="1" x14ac:dyDescent="0.2">
      <c r="A20" s="323" t="s">
        <v>151</v>
      </c>
      <c r="B20" s="402" t="s">
        <v>956</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1.9842</v>
      </c>
      <c r="AN20" s="289">
        <v>1.9362999999999999</v>
      </c>
      <c r="AO20" s="289">
        <v>1.9811000000000001</v>
      </c>
      <c r="AP20" s="289">
        <v>2.0347</v>
      </c>
      <c r="AQ20" s="289">
        <v>1.9742999999999999</v>
      </c>
      <c r="AR20" s="289">
        <v>1.8667</v>
      </c>
      <c r="AS20" s="289">
        <v>2.1791999999999998</v>
      </c>
      <c r="AT20" s="289">
        <v>2.1661999999999999</v>
      </c>
      <c r="AU20" s="289">
        <v>2.0815000000000001</v>
      </c>
      <c r="AV20" s="289">
        <v>2.1063638812000001</v>
      </c>
      <c r="AW20" s="289">
        <v>2.0952776381999998</v>
      </c>
      <c r="AX20" s="289">
        <v>2.1710804788</v>
      </c>
      <c r="AY20" s="355">
        <v>2.1643749601</v>
      </c>
      <c r="AZ20" s="355">
        <v>2.1537732906999998</v>
      </c>
      <c r="BA20" s="355">
        <v>2.0930985790999999</v>
      </c>
      <c r="BB20" s="355">
        <v>2.1074603620999999</v>
      </c>
      <c r="BC20" s="355">
        <v>2.0718620378999999</v>
      </c>
      <c r="BD20" s="355">
        <v>2.0613923685</v>
      </c>
      <c r="BE20" s="355">
        <v>2.1009124787000002</v>
      </c>
      <c r="BF20" s="355">
        <v>2.0904968803999999</v>
      </c>
      <c r="BG20" s="355">
        <v>1.9551615562</v>
      </c>
      <c r="BH20" s="355">
        <v>2.0698343674999999</v>
      </c>
      <c r="BI20" s="355">
        <v>2.0593235861000001</v>
      </c>
      <c r="BJ20" s="355">
        <v>2.0488747594999999</v>
      </c>
      <c r="BK20" s="355">
        <v>2.0443626367999999</v>
      </c>
      <c r="BL20" s="355">
        <v>2.0399790719999999</v>
      </c>
      <c r="BM20" s="355">
        <v>2.0283220365000001</v>
      </c>
      <c r="BN20" s="355">
        <v>2.0187644807999998</v>
      </c>
      <c r="BO20" s="355">
        <v>1.9198291724000001</v>
      </c>
      <c r="BP20" s="355">
        <v>1.9222366783</v>
      </c>
      <c r="BQ20" s="355">
        <v>2.0295884004999998</v>
      </c>
      <c r="BR20" s="355">
        <v>2.0405431237</v>
      </c>
      <c r="BS20" s="355">
        <v>1.7405005971</v>
      </c>
      <c r="BT20" s="355">
        <v>2.1262068001999999</v>
      </c>
      <c r="BU20" s="355">
        <v>2.1546797137000002</v>
      </c>
      <c r="BV20" s="355">
        <v>2.1905688593999999</v>
      </c>
    </row>
    <row r="21" spans="1:74" ht="11.1" customHeight="1" x14ac:dyDescent="0.2">
      <c r="A21" s="323" t="s">
        <v>558</v>
      </c>
      <c r="B21" s="402" t="s">
        <v>957</v>
      </c>
      <c r="C21" s="289">
        <v>0.9698</v>
      </c>
      <c r="D21" s="289">
        <v>0.98850000000000005</v>
      </c>
      <c r="E21" s="289">
        <v>0.94740000000000002</v>
      </c>
      <c r="F21" s="289">
        <v>0.94640000000000002</v>
      </c>
      <c r="G21" s="289">
        <v>0.90090000000000003</v>
      </c>
      <c r="H21" s="289">
        <v>0.85660000000000003</v>
      </c>
      <c r="I21" s="289">
        <v>0.94120000000000004</v>
      </c>
      <c r="J21" s="289">
        <v>0.71850000000000003</v>
      </c>
      <c r="K21" s="289">
        <v>0.74590000000000001</v>
      </c>
      <c r="L21" s="289">
        <v>0.84199999999999997</v>
      </c>
      <c r="M21" s="289">
        <v>0.91220000000000001</v>
      </c>
      <c r="N21" s="289">
        <v>0.83289999999999997</v>
      </c>
      <c r="O21" s="289">
        <v>0.79510000000000003</v>
      </c>
      <c r="P21" s="289">
        <v>0.94720000000000004</v>
      </c>
      <c r="Q21" s="289">
        <v>0.88</v>
      </c>
      <c r="R21" s="289">
        <v>0.80500000000000005</v>
      </c>
      <c r="S21" s="289">
        <v>0.82579999999999998</v>
      </c>
      <c r="T21" s="289">
        <v>0.77259999999999995</v>
      </c>
      <c r="U21" s="289">
        <v>0.81440000000000001</v>
      </c>
      <c r="V21" s="289">
        <v>0.70089999999999997</v>
      </c>
      <c r="W21" s="289">
        <v>0.71550000000000002</v>
      </c>
      <c r="X21" s="289">
        <v>0.7681</v>
      </c>
      <c r="Y21" s="289">
        <v>0.79510000000000003</v>
      </c>
      <c r="Z21" s="289">
        <v>0.78049999999999997</v>
      </c>
      <c r="AA21" s="289">
        <v>0.76900000000000002</v>
      </c>
      <c r="AB21" s="289">
        <v>0.74390000000000001</v>
      </c>
      <c r="AC21" s="289">
        <v>0.79420000000000002</v>
      </c>
      <c r="AD21" s="289">
        <v>0.7772</v>
      </c>
      <c r="AE21" s="289">
        <v>0.77829999999999999</v>
      </c>
      <c r="AF21" s="289">
        <v>0.65190000000000003</v>
      </c>
      <c r="AG21" s="289">
        <v>0.76780000000000004</v>
      </c>
      <c r="AH21" s="289">
        <v>0.57879999999999998</v>
      </c>
      <c r="AI21" s="289">
        <v>0.70150000000000001</v>
      </c>
      <c r="AJ21" s="289">
        <v>0.74319999999999997</v>
      </c>
      <c r="AK21" s="289">
        <v>0.7389</v>
      </c>
      <c r="AL21" s="289">
        <v>0.81540000000000001</v>
      </c>
      <c r="AM21" s="289">
        <v>0.83850000000000002</v>
      </c>
      <c r="AN21" s="289">
        <v>0.83460000000000001</v>
      </c>
      <c r="AO21" s="289">
        <v>0.8024</v>
      </c>
      <c r="AP21" s="289">
        <v>0.82</v>
      </c>
      <c r="AQ21" s="289">
        <v>0.79259999999999997</v>
      </c>
      <c r="AR21" s="289">
        <v>0.71430000000000005</v>
      </c>
      <c r="AS21" s="289">
        <v>0.83009999999999995</v>
      </c>
      <c r="AT21" s="289">
        <v>0.66779999999999995</v>
      </c>
      <c r="AU21" s="289">
        <v>0.62360000000000004</v>
      </c>
      <c r="AV21" s="289">
        <v>0.74206447085000005</v>
      </c>
      <c r="AW21" s="289">
        <v>0.69591754110000004</v>
      </c>
      <c r="AX21" s="289">
        <v>0.76547902988000005</v>
      </c>
      <c r="AY21" s="355">
        <v>0.76092017733999995</v>
      </c>
      <c r="AZ21" s="355">
        <v>0.75813232985000001</v>
      </c>
      <c r="BA21" s="355">
        <v>0.75403311719999999</v>
      </c>
      <c r="BB21" s="355">
        <v>0.74489786861999996</v>
      </c>
      <c r="BC21" s="355">
        <v>0.74809157008000005</v>
      </c>
      <c r="BD21" s="355">
        <v>0.73466252373999996</v>
      </c>
      <c r="BE21" s="355">
        <v>0.67277160747999998</v>
      </c>
      <c r="BF21" s="355">
        <v>0.61608273978999994</v>
      </c>
      <c r="BG21" s="355">
        <v>0.71585782572000001</v>
      </c>
      <c r="BH21" s="355">
        <v>0.73188149747999998</v>
      </c>
      <c r="BI21" s="355">
        <v>0.72882505260999997</v>
      </c>
      <c r="BJ21" s="355">
        <v>0.72574721707000001</v>
      </c>
      <c r="BK21" s="355">
        <v>0.72126642894000004</v>
      </c>
      <c r="BL21" s="355">
        <v>0.71868661020000002</v>
      </c>
      <c r="BM21" s="355">
        <v>0.71461778611000004</v>
      </c>
      <c r="BN21" s="355">
        <v>0.70587766199000002</v>
      </c>
      <c r="BO21" s="355">
        <v>0.70876399179000005</v>
      </c>
      <c r="BP21" s="355">
        <v>0.69598075798000003</v>
      </c>
      <c r="BQ21" s="355">
        <v>0.64435612346000004</v>
      </c>
      <c r="BR21" s="355">
        <v>0.60166019098000001</v>
      </c>
      <c r="BS21" s="355">
        <v>0.71116843873000002</v>
      </c>
      <c r="BT21" s="355">
        <v>0.72563797108000005</v>
      </c>
      <c r="BU21" s="355">
        <v>0.72264853988</v>
      </c>
      <c r="BV21" s="355">
        <v>0.71962952398000002</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355"/>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206</v>
      </c>
      <c r="B23" s="401" t="s">
        <v>966</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13.718403009999999</v>
      </c>
      <c r="AW23" s="105">
        <v>13.782172306</v>
      </c>
      <c r="AX23" s="105">
        <v>13.409368763</v>
      </c>
      <c r="AY23" s="388">
        <v>13.507128199</v>
      </c>
      <c r="AZ23" s="388">
        <v>13.853219094</v>
      </c>
      <c r="BA23" s="388">
        <v>13.849320757999999</v>
      </c>
      <c r="BB23" s="388">
        <v>13.813920169999999</v>
      </c>
      <c r="BC23" s="388">
        <v>13.716165889999999</v>
      </c>
      <c r="BD23" s="388">
        <v>13.738653438</v>
      </c>
      <c r="BE23" s="388">
        <v>13.66604431</v>
      </c>
      <c r="BF23" s="388">
        <v>13.517382589</v>
      </c>
      <c r="BG23" s="388">
        <v>13.652570951</v>
      </c>
      <c r="BH23" s="388">
        <v>13.802726889000001</v>
      </c>
      <c r="BI23" s="388">
        <v>13.829568457000001</v>
      </c>
      <c r="BJ23" s="388">
        <v>13.844006458999999</v>
      </c>
      <c r="BK23" s="388">
        <v>13.826743577</v>
      </c>
      <c r="BL23" s="388">
        <v>13.824969497</v>
      </c>
      <c r="BM23" s="388">
        <v>13.821415787999999</v>
      </c>
      <c r="BN23" s="388">
        <v>13.789400079</v>
      </c>
      <c r="BO23" s="388">
        <v>13.54967596</v>
      </c>
      <c r="BP23" s="388">
        <v>13.714577337</v>
      </c>
      <c r="BQ23" s="388">
        <v>13.642099759000001</v>
      </c>
      <c r="BR23" s="388">
        <v>13.493342779000001</v>
      </c>
      <c r="BS23" s="388">
        <v>13.629006605000001</v>
      </c>
      <c r="BT23" s="388">
        <v>13.777599137999999</v>
      </c>
      <c r="BU23" s="388">
        <v>13.804675379000001</v>
      </c>
      <c r="BV23" s="388">
        <v>13.819190079</v>
      </c>
    </row>
    <row r="24" spans="1:74" ht="11.1" customHeight="1" x14ac:dyDescent="0.2">
      <c r="A24" s="323" t="s">
        <v>152</v>
      </c>
      <c r="B24" s="402" t="s">
        <v>203</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0.55837712041999998</v>
      </c>
      <c r="AW24" s="289">
        <v>0.55636815660000005</v>
      </c>
      <c r="AX24" s="289">
        <v>0.55364327658000001</v>
      </c>
      <c r="AY24" s="355">
        <v>0.55081056123000005</v>
      </c>
      <c r="AZ24" s="355">
        <v>0.54834260691000003</v>
      </c>
      <c r="BA24" s="355">
        <v>0.54566867041</v>
      </c>
      <c r="BB24" s="355">
        <v>0.54317154112999999</v>
      </c>
      <c r="BC24" s="355">
        <v>0.54074923645999995</v>
      </c>
      <c r="BD24" s="355">
        <v>0.53832526106</v>
      </c>
      <c r="BE24" s="355">
        <v>0.53586247552999999</v>
      </c>
      <c r="BF24" s="355">
        <v>0.53343534450999996</v>
      </c>
      <c r="BG24" s="355">
        <v>0.53104639198000003</v>
      </c>
      <c r="BH24" s="355">
        <v>0.52863445552999999</v>
      </c>
      <c r="BI24" s="355">
        <v>0.52635481507000004</v>
      </c>
      <c r="BJ24" s="355">
        <v>0.52408690914</v>
      </c>
      <c r="BK24" s="355">
        <v>0.55086209047000001</v>
      </c>
      <c r="BL24" s="355">
        <v>0.54841113541999997</v>
      </c>
      <c r="BM24" s="355">
        <v>0.54573465798999998</v>
      </c>
      <c r="BN24" s="355">
        <v>0.54323940363000001</v>
      </c>
      <c r="BO24" s="355">
        <v>0.54081881273999999</v>
      </c>
      <c r="BP24" s="355">
        <v>0.53839283663000004</v>
      </c>
      <c r="BQ24" s="355">
        <v>0.53591574142999998</v>
      </c>
      <c r="BR24" s="355">
        <v>0.53348752698000002</v>
      </c>
      <c r="BS24" s="355">
        <v>0.53110437344000005</v>
      </c>
      <c r="BT24" s="355">
        <v>0.52869250137000001</v>
      </c>
      <c r="BU24" s="355">
        <v>0.52641527967000001</v>
      </c>
      <c r="BV24" s="355">
        <v>0.52414899483999999</v>
      </c>
    </row>
    <row r="25" spans="1:74" ht="11.1" customHeight="1" x14ac:dyDescent="0.2">
      <c r="A25" s="323" t="s">
        <v>153</v>
      </c>
      <c r="B25" s="402" t="s">
        <v>204</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2.0506730501999999</v>
      </c>
      <c r="AW25" s="289">
        <v>2.1322037436999999</v>
      </c>
      <c r="AX25" s="289">
        <v>1.8404658477</v>
      </c>
      <c r="AY25" s="355">
        <v>1.9831171444</v>
      </c>
      <c r="AZ25" s="355">
        <v>2.2284151542999999</v>
      </c>
      <c r="BA25" s="355">
        <v>2.2252309785</v>
      </c>
      <c r="BB25" s="355">
        <v>2.2145218263999999</v>
      </c>
      <c r="BC25" s="355">
        <v>2.1516938994000001</v>
      </c>
      <c r="BD25" s="355">
        <v>2.2086944915000002</v>
      </c>
      <c r="BE25" s="355">
        <v>2.2057348171000002</v>
      </c>
      <c r="BF25" s="355">
        <v>2.0634991041999999</v>
      </c>
      <c r="BG25" s="355">
        <v>2.1507255330000001</v>
      </c>
      <c r="BH25" s="355">
        <v>2.2183504923999999</v>
      </c>
      <c r="BI25" s="355">
        <v>2.2153891739999998</v>
      </c>
      <c r="BJ25" s="355">
        <v>2.2125868968</v>
      </c>
      <c r="BK25" s="355">
        <v>2.2097467127999999</v>
      </c>
      <c r="BL25" s="355">
        <v>2.2070259055000001</v>
      </c>
      <c r="BM25" s="355">
        <v>2.2041912387</v>
      </c>
      <c r="BN25" s="355">
        <v>2.1968380000000001</v>
      </c>
      <c r="BO25" s="355">
        <v>1.992013837</v>
      </c>
      <c r="BP25" s="355">
        <v>2.1914324749</v>
      </c>
      <c r="BQ25" s="355">
        <v>2.1887088816000002</v>
      </c>
      <c r="BR25" s="355">
        <v>2.0463759305</v>
      </c>
      <c r="BS25" s="355">
        <v>2.1340199987999999</v>
      </c>
      <c r="BT25" s="355">
        <v>2.2000715305999998</v>
      </c>
      <c r="BU25" s="355">
        <v>2.1973156412999999</v>
      </c>
      <c r="BV25" s="355">
        <v>2.1945681186999999</v>
      </c>
    </row>
    <row r="26" spans="1:74" ht="11.1" customHeight="1" x14ac:dyDescent="0.2">
      <c r="A26" s="323" t="s">
        <v>154</v>
      </c>
      <c r="B26" s="402" t="s">
        <v>205</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10.72532479</v>
      </c>
      <c r="AW26" s="289">
        <v>10.708404715</v>
      </c>
      <c r="AX26" s="289">
        <v>10.629445753000001</v>
      </c>
      <c r="AY26" s="355">
        <v>10.586507641000001</v>
      </c>
      <c r="AZ26" s="355">
        <v>10.690052859</v>
      </c>
      <c r="BA26" s="355">
        <v>10.692844236999999</v>
      </c>
      <c r="BB26" s="355">
        <v>10.671194686</v>
      </c>
      <c r="BC26" s="355">
        <v>10.639380115</v>
      </c>
      <c r="BD26" s="355">
        <v>10.607915401</v>
      </c>
      <c r="BE26" s="355">
        <v>10.541002084</v>
      </c>
      <c r="BF26" s="355">
        <v>10.537643366999999</v>
      </c>
      <c r="BG26" s="355">
        <v>10.588263582</v>
      </c>
      <c r="BH26" s="355">
        <v>10.674149226000001</v>
      </c>
      <c r="BI26" s="355">
        <v>10.706704381</v>
      </c>
      <c r="BJ26" s="355">
        <v>10.727232141</v>
      </c>
      <c r="BK26" s="355">
        <v>10.686792432000001</v>
      </c>
      <c r="BL26" s="355">
        <v>10.690431602</v>
      </c>
      <c r="BM26" s="355">
        <v>10.693208937</v>
      </c>
      <c r="BN26" s="355">
        <v>10.671569749</v>
      </c>
      <c r="BO26" s="355">
        <v>10.639764649</v>
      </c>
      <c r="BP26" s="355">
        <v>10.608288878</v>
      </c>
      <c r="BQ26" s="355">
        <v>10.541296473999999</v>
      </c>
      <c r="BR26" s="355">
        <v>10.537931769</v>
      </c>
      <c r="BS26" s="355">
        <v>10.588584034</v>
      </c>
      <c r="BT26" s="355">
        <v>10.674470033</v>
      </c>
      <c r="BU26" s="355">
        <v>10.707038556000001</v>
      </c>
      <c r="BV26" s="355">
        <v>10.727575276</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208</v>
      </c>
      <c r="B28" s="401" t="s">
        <v>967</v>
      </c>
      <c r="C28" s="105">
        <v>3.0851999999999999</v>
      </c>
      <c r="D28" s="105">
        <v>3.1322000000000001</v>
      </c>
      <c r="E28" s="105">
        <v>3.1930999999999998</v>
      </c>
      <c r="F28" s="105">
        <v>3.2250000000000001</v>
      </c>
      <c r="G28" s="105">
        <v>3.206</v>
      </c>
      <c r="H28" s="105">
        <v>3.2530000000000001</v>
      </c>
      <c r="I28" s="105">
        <v>3.2679999999999998</v>
      </c>
      <c r="J28" s="105">
        <v>3.2728000000000002</v>
      </c>
      <c r="K28" s="105">
        <v>3.2768000000000002</v>
      </c>
      <c r="L28" s="105">
        <v>3.2818000000000001</v>
      </c>
      <c r="M28" s="105">
        <v>3.1907999999999999</v>
      </c>
      <c r="N28" s="105">
        <v>3.1772</v>
      </c>
      <c r="O28" s="105">
        <v>3.1467000000000001</v>
      </c>
      <c r="P28" s="105">
        <v>3.1730999999999998</v>
      </c>
      <c r="Q28" s="105">
        <v>3.2039</v>
      </c>
      <c r="R28" s="105">
        <v>3.1985999999999999</v>
      </c>
      <c r="S28" s="105">
        <v>3.1846999999999999</v>
      </c>
      <c r="T28" s="105">
        <v>3.1871</v>
      </c>
      <c r="U28" s="105">
        <v>3.1013000000000002</v>
      </c>
      <c r="V28" s="105">
        <v>3.1758000000000002</v>
      </c>
      <c r="W28" s="105">
        <v>3.1846999999999999</v>
      </c>
      <c r="X28" s="105">
        <v>3.1871999999999998</v>
      </c>
      <c r="Y28" s="105">
        <v>3.1810999999999998</v>
      </c>
      <c r="Z28" s="105">
        <v>3.1488</v>
      </c>
      <c r="AA28" s="105">
        <v>3.1671999999999998</v>
      </c>
      <c r="AB28" s="105">
        <v>3.1059000000000001</v>
      </c>
      <c r="AC28" s="105">
        <v>3.1147</v>
      </c>
      <c r="AD28" s="105">
        <v>3.153</v>
      </c>
      <c r="AE28" s="105">
        <v>3.1495000000000002</v>
      </c>
      <c r="AF28" s="105">
        <v>3.1421000000000001</v>
      </c>
      <c r="AG28" s="105">
        <v>3.1499000000000001</v>
      </c>
      <c r="AH28" s="105">
        <v>3.1263000000000001</v>
      </c>
      <c r="AI28" s="105">
        <v>3.1299000000000001</v>
      </c>
      <c r="AJ28" s="105">
        <v>3.1497999999999999</v>
      </c>
      <c r="AK28" s="105">
        <v>3.1511</v>
      </c>
      <c r="AL28" s="105">
        <v>3.1454</v>
      </c>
      <c r="AM28" s="105">
        <v>3.1524000000000001</v>
      </c>
      <c r="AN28" s="105">
        <v>3.1543999999999999</v>
      </c>
      <c r="AO28" s="105">
        <v>3.1741000000000001</v>
      </c>
      <c r="AP28" s="105">
        <v>3.1671</v>
      </c>
      <c r="AQ28" s="105">
        <v>3.1998000000000002</v>
      </c>
      <c r="AR28" s="105">
        <v>3.2738999999999998</v>
      </c>
      <c r="AS28" s="105">
        <v>3.2370000000000001</v>
      </c>
      <c r="AT28" s="105">
        <v>3.2437</v>
      </c>
      <c r="AU28" s="105">
        <v>3.2410000000000001</v>
      </c>
      <c r="AV28" s="105">
        <v>3.2591269799</v>
      </c>
      <c r="AW28" s="105">
        <v>3.2725904002999999</v>
      </c>
      <c r="AX28" s="105">
        <v>3.2511918917</v>
      </c>
      <c r="AY28" s="388">
        <v>3.2426511776</v>
      </c>
      <c r="AZ28" s="388">
        <v>3.2542806120000001</v>
      </c>
      <c r="BA28" s="388">
        <v>3.2660267695999998</v>
      </c>
      <c r="BB28" s="388">
        <v>3.2751947924999998</v>
      </c>
      <c r="BC28" s="388">
        <v>3.2640433892999998</v>
      </c>
      <c r="BD28" s="388">
        <v>3.2764130790000001</v>
      </c>
      <c r="BE28" s="388">
        <v>3.2641424000999999</v>
      </c>
      <c r="BF28" s="388">
        <v>3.2747639183000001</v>
      </c>
      <c r="BG28" s="388">
        <v>3.3273864688999999</v>
      </c>
      <c r="BH28" s="388">
        <v>3.3250369345999999</v>
      </c>
      <c r="BI28" s="388">
        <v>3.3403531158000002</v>
      </c>
      <c r="BJ28" s="388">
        <v>3.3282042717000002</v>
      </c>
      <c r="BK28" s="388">
        <v>3.3516412345000002</v>
      </c>
      <c r="BL28" s="388">
        <v>3.3673280079999999</v>
      </c>
      <c r="BM28" s="388">
        <v>3.3780673382000002</v>
      </c>
      <c r="BN28" s="388">
        <v>3.3828754178999998</v>
      </c>
      <c r="BO28" s="388">
        <v>3.3818655285000001</v>
      </c>
      <c r="BP28" s="388">
        <v>3.3992304918</v>
      </c>
      <c r="BQ28" s="388">
        <v>3.4069146374999999</v>
      </c>
      <c r="BR28" s="388">
        <v>3.4175342791999999</v>
      </c>
      <c r="BS28" s="388">
        <v>3.4321774501000002</v>
      </c>
      <c r="BT28" s="388">
        <v>3.4298296575</v>
      </c>
      <c r="BU28" s="388">
        <v>3.4651552334</v>
      </c>
      <c r="BV28" s="388">
        <v>3.4630131023000001</v>
      </c>
    </row>
    <row r="29" spans="1:74" ht="11.1" customHeight="1" x14ac:dyDescent="0.2">
      <c r="A29" s="323" t="s">
        <v>155</v>
      </c>
      <c r="B29" s="402" t="s">
        <v>207</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1.0245080040000001</v>
      </c>
      <c r="AW29" s="289">
        <v>1.0378388256</v>
      </c>
      <c r="AX29" s="289">
        <v>1.0419374506000001</v>
      </c>
      <c r="AY29" s="355">
        <v>1.0434155858</v>
      </c>
      <c r="AZ29" s="355">
        <v>1.0393553149999999</v>
      </c>
      <c r="BA29" s="355">
        <v>1.0443170914</v>
      </c>
      <c r="BB29" s="355">
        <v>1.0492729099</v>
      </c>
      <c r="BC29" s="355">
        <v>1.0492605069000001</v>
      </c>
      <c r="BD29" s="355">
        <v>1.0492481878</v>
      </c>
      <c r="BE29" s="355">
        <v>1.0492278259000001</v>
      </c>
      <c r="BF29" s="355">
        <v>1.0491985408</v>
      </c>
      <c r="BG29" s="355">
        <v>1.0492388054999999</v>
      </c>
      <c r="BH29" s="355">
        <v>1.0492069025999999</v>
      </c>
      <c r="BI29" s="355">
        <v>1.0492029703000001</v>
      </c>
      <c r="BJ29" s="355">
        <v>1.0493068753000001</v>
      </c>
      <c r="BK29" s="355">
        <v>1.0185207438999999</v>
      </c>
      <c r="BL29" s="355">
        <v>1.0184679995999999</v>
      </c>
      <c r="BM29" s="355">
        <v>1.0184319733</v>
      </c>
      <c r="BN29" s="355">
        <v>1.0183910549999999</v>
      </c>
      <c r="BO29" s="355">
        <v>1.0183817643999999</v>
      </c>
      <c r="BP29" s="355">
        <v>1.0183714633000001</v>
      </c>
      <c r="BQ29" s="355">
        <v>1.0183497366000001</v>
      </c>
      <c r="BR29" s="355">
        <v>1.0183225191</v>
      </c>
      <c r="BS29" s="355">
        <v>1.0183665955000001</v>
      </c>
      <c r="BT29" s="355">
        <v>1.0183368862</v>
      </c>
      <c r="BU29" s="355">
        <v>1.0183356908000001</v>
      </c>
      <c r="BV29" s="355">
        <v>1.0184420382999999</v>
      </c>
    </row>
    <row r="30" spans="1:74" ht="11.1" customHeight="1" x14ac:dyDescent="0.2">
      <c r="A30" s="323" t="s">
        <v>578</v>
      </c>
      <c r="B30" s="402" t="s">
        <v>958</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1.8749</v>
      </c>
      <c r="AN30" s="289">
        <v>1.8868</v>
      </c>
      <c r="AO30" s="289">
        <v>1.8866000000000001</v>
      </c>
      <c r="AP30" s="289">
        <v>1.8666</v>
      </c>
      <c r="AQ30" s="289">
        <v>1.8864000000000001</v>
      </c>
      <c r="AR30" s="289">
        <v>1.8865000000000001</v>
      </c>
      <c r="AS30" s="289">
        <v>1.8983000000000001</v>
      </c>
      <c r="AT30" s="289">
        <v>1.9067000000000001</v>
      </c>
      <c r="AU30" s="289">
        <v>1.901</v>
      </c>
      <c r="AV30" s="289">
        <v>1.9064181426</v>
      </c>
      <c r="AW30" s="289">
        <v>1.9064780837999999</v>
      </c>
      <c r="AX30" s="289">
        <v>1.9065276359000001</v>
      </c>
      <c r="AY30" s="355">
        <v>1.9063215413000001</v>
      </c>
      <c r="AZ30" s="355">
        <v>1.9064671985999999</v>
      </c>
      <c r="BA30" s="355">
        <v>1.9063942979999999</v>
      </c>
      <c r="BB30" s="355">
        <v>1.9064533486999999</v>
      </c>
      <c r="BC30" s="355">
        <v>1.9064683135</v>
      </c>
      <c r="BD30" s="355">
        <v>1.9065767440000001</v>
      </c>
      <c r="BE30" s="355">
        <v>1.9065653283999999</v>
      </c>
      <c r="BF30" s="355">
        <v>1.9065496419000001</v>
      </c>
      <c r="BG30" s="355">
        <v>1.9545550424</v>
      </c>
      <c r="BH30" s="355">
        <v>1.954471061</v>
      </c>
      <c r="BI30" s="355">
        <v>1.9745392265999999</v>
      </c>
      <c r="BJ30" s="355">
        <v>1.9746000736</v>
      </c>
      <c r="BK30" s="355">
        <v>2.0143976244999999</v>
      </c>
      <c r="BL30" s="355">
        <v>2.0145683813000002</v>
      </c>
      <c r="BM30" s="355">
        <v>2.018491729</v>
      </c>
      <c r="BN30" s="355">
        <v>2.0185535479999999</v>
      </c>
      <c r="BO30" s="355">
        <v>2.0285710431999999</v>
      </c>
      <c r="BP30" s="355">
        <v>2.0386765196000001</v>
      </c>
      <c r="BQ30" s="355">
        <v>2.0586439757999999</v>
      </c>
      <c r="BR30" s="355">
        <v>2.0586266896000001</v>
      </c>
      <c r="BS30" s="355">
        <v>2.0686406524000001</v>
      </c>
      <c r="BT30" s="355">
        <v>2.0685567658999999</v>
      </c>
      <c r="BU30" s="355">
        <v>2.1086285027999998</v>
      </c>
      <c r="BV30" s="355">
        <v>2.1186917434999999</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355"/>
      <c r="AZ31" s="355"/>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210</v>
      </c>
      <c r="B32" s="401" t="s">
        <v>968</v>
      </c>
      <c r="C32" s="105">
        <v>2.5653000000000001</v>
      </c>
      <c r="D32" s="105">
        <v>2.6335999999999999</v>
      </c>
      <c r="E32" s="105">
        <v>2.6027</v>
      </c>
      <c r="F32" s="105">
        <v>2.6473</v>
      </c>
      <c r="G32" s="105">
        <v>2.6698</v>
      </c>
      <c r="H32" s="105">
        <v>2.7065999999999999</v>
      </c>
      <c r="I32" s="105">
        <v>2.6126</v>
      </c>
      <c r="J32" s="105">
        <v>2.6593</v>
      </c>
      <c r="K32" s="105">
        <v>2.6297999999999999</v>
      </c>
      <c r="L32" s="105">
        <v>2.5918999999999999</v>
      </c>
      <c r="M32" s="105">
        <v>2.5495999999999999</v>
      </c>
      <c r="N32" s="105">
        <v>2.5827</v>
      </c>
      <c r="O32" s="105">
        <v>2.6101999999999999</v>
      </c>
      <c r="P32" s="105">
        <v>2.5394000000000001</v>
      </c>
      <c r="Q32" s="105">
        <v>2.4784999999999999</v>
      </c>
      <c r="R32" s="105">
        <v>2.5769000000000002</v>
      </c>
      <c r="S32" s="105">
        <v>2.6577000000000002</v>
      </c>
      <c r="T32" s="105">
        <v>2.6455000000000002</v>
      </c>
      <c r="U32" s="105">
        <v>2.6608999999999998</v>
      </c>
      <c r="V32" s="105">
        <v>2.6042999999999998</v>
      </c>
      <c r="W32" s="105">
        <v>2.5960000000000001</v>
      </c>
      <c r="X32" s="105">
        <v>2.6749999999999998</v>
      </c>
      <c r="Y32" s="105">
        <v>2.6532</v>
      </c>
      <c r="Z32" s="105">
        <v>2.7381000000000002</v>
      </c>
      <c r="AA32" s="105">
        <v>2.6602999999999999</v>
      </c>
      <c r="AB32" s="105">
        <v>2.6781999999999999</v>
      </c>
      <c r="AC32" s="105">
        <v>2.5550999999999999</v>
      </c>
      <c r="AD32" s="105">
        <v>2.4843000000000002</v>
      </c>
      <c r="AE32" s="105">
        <v>2.4775</v>
      </c>
      <c r="AF32" s="105">
        <v>2.5459999999999998</v>
      </c>
      <c r="AG32" s="105">
        <v>2.4971999999999999</v>
      </c>
      <c r="AH32" s="105">
        <v>2.6063000000000001</v>
      </c>
      <c r="AI32" s="105">
        <v>2.5400999999999998</v>
      </c>
      <c r="AJ32" s="105">
        <v>2.5470000000000002</v>
      </c>
      <c r="AK32" s="105">
        <v>2.5954999999999999</v>
      </c>
      <c r="AL32" s="105">
        <v>2.5432999999999999</v>
      </c>
      <c r="AM32" s="105">
        <v>2.5314000000000001</v>
      </c>
      <c r="AN32" s="105">
        <v>2.5796000000000001</v>
      </c>
      <c r="AO32" s="105">
        <v>2.5592999999999999</v>
      </c>
      <c r="AP32" s="105">
        <v>2.5566</v>
      </c>
      <c r="AQ32" s="105">
        <v>2.5566</v>
      </c>
      <c r="AR32" s="105">
        <v>2.5211000000000001</v>
      </c>
      <c r="AS32" s="105">
        <v>2.706</v>
      </c>
      <c r="AT32" s="105">
        <v>2.6509</v>
      </c>
      <c r="AU32" s="105">
        <v>2.6802999999999999</v>
      </c>
      <c r="AV32" s="105">
        <v>2.6457720534</v>
      </c>
      <c r="AW32" s="105">
        <v>2.6510962675999998</v>
      </c>
      <c r="AX32" s="105">
        <v>2.6013927401000001</v>
      </c>
      <c r="AY32" s="388">
        <v>2.6341301694000001</v>
      </c>
      <c r="AZ32" s="388">
        <v>2.6365659947000002</v>
      </c>
      <c r="BA32" s="388">
        <v>2.6375891745</v>
      </c>
      <c r="BB32" s="388">
        <v>2.6338954472</v>
      </c>
      <c r="BC32" s="388">
        <v>2.6351003261999999</v>
      </c>
      <c r="BD32" s="388">
        <v>2.6375045740999998</v>
      </c>
      <c r="BE32" s="388">
        <v>2.6586422335000002</v>
      </c>
      <c r="BF32" s="388">
        <v>2.6707660268</v>
      </c>
      <c r="BG32" s="388">
        <v>2.6819315253</v>
      </c>
      <c r="BH32" s="388">
        <v>2.6928974818999998</v>
      </c>
      <c r="BI32" s="388">
        <v>2.7091918334999998</v>
      </c>
      <c r="BJ32" s="388">
        <v>2.7264662517999998</v>
      </c>
      <c r="BK32" s="388">
        <v>2.6588700353000001</v>
      </c>
      <c r="BL32" s="388">
        <v>2.6628240585</v>
      </c>
      <c r="BM32" s="388">
        <v>2.6662954411999999</v>
      </c>
      <c r="BN32" s="388">
        <v>2.6640651593000002</v>
      </c>
      <c r="BO32" s="388">
        <v>2.6677339347000002</v>
      </c>
      <c r="BP32" s="388">
        <v>2.6715910413000001</v>
      </c>
      <c r="BQ32" s="388">
        <v>2.6671427692999998</v>
      </c>
      <c r="BR32" s="388">
        <v>2.6687242076</v>
      </c>
      <c r="BS32" s="388">
        <v>2.6703704374999999</v>
      </c>
      <c r="BT32" s="388">
        <v>2.6657994824000002</v>
      </c>
      <c r="BU32" s="388">
        <v>2.6675653578</v>
      </c>
      <c r="BV32" s="388">
        <v>2.6693095454</v>
      </c>
    </row>
    <row r="33" spans="1:74" ht="11.1" customHeight="1" x14ac:dyDescent="0.2">
      <c r="A33" s="323" t="s">
        <v>811</v>
      </c>
      <c r="B33" s="402" t="s">
        <v>959</v>
      </c>
      <c r="C33" s="289">
        <v>1.1579999999999999</v>
      </c>
      <c r="D33" s="289">
        <v>1.218</v>
      </c>
      <c r="E33" s="289">
        <v>1.1879999999999999</v>
      </c>
      <c r="F33" s="289">
        <v>1.238</v>
      </c>
      <c r="G33" s="289">
        <v>1.198</v>
      </c>
      <c r="H33" s="289">
        <v>1.238</v>
      </c>
      <c r="I33" s="289">
        <v>1.1779999999999999</v>
      </c>
      <c r="J33" s="289">
        <v>1.218</v>
      </c>
      <c r="K33" s="289">
        <v>1.1879999999999999</v>
      </c>
      <c r="L33" s="289">
        <v>1.1479999999999999</v>
      </c>
      <c r="M33" s="289">
        <v>1.1080000000000001</v>
      </c>
      <c r="N33" s="289">
        <v>1.1479999999999999</v>
      </c>
      <c r="O33" s="289">
        <v>1.1854</v>
      </c>
      <c r="P33" s="289">
        <v>1.1153999999999999</v>
      </c>
      <c r="Q33" s="289">
        <v>1.0553999999999999</v>
      </c>
      <c r="R33" s="289">
        <v>1.1354</v>
      </c>
      <c r="S33" s="289">
        <v>1.2154</v>
      </c>
      <c r="T33" s="289">
        <v>1.1854</v>
      </c>
      <c r="U33" s="289">
        <v>1.2154</v>
      </c>
      <c r="V33" s="289">
        <v>1.1554</v>
      </c>
      <c r="W33" s="289">
        <v>1.1554</v>
      </c>
      <c r="X33" s="289">
        <v>1.2154</v>
      </c>
      <c r="Y33" s="289">
        <v>1.1854</v>
      </c>
      <c r="Z33" s="289">
        <v>1.2654000000000001</v>
      </c>
      <c r="AA33" s="289">
        <v>1.1934</v>
      </c>
      <c r="AB33" s="289">
        <v>1.2334000000000001</v>
      </c>
      <c r="AC33" s="289">
        <v>1.1834</v>
      </c>
      <c r="AD33" s="289">
        <v>1.1334</v>
      </c>
      <c r="AE33" s="289">
        <v>1.1434</v>
      </c>
      <c r="AF33" s="289">
        <v>1.2034</v>
      </c>
      <c r="AG33" s="289">
        <v>1.1535</v>
      </c>
      <c r="AH33" s="289">
        <v>1.2135</v>
      </c>
      <c r="AI33" s="289">
        <v>1.1334</v>
      </c>
      <c r="AJ33" s="289">
        <v>1.1334</v>
      </c>
      <c r="AK33" s="289">
        <v>1.1534</v>
      </c>
      <c r="AL33" s="289">
        <v>1.0933999999999999</v>
      </c>
      <c r="AM33" s="289">
        <v>1.0637000000000001</v>
      </c>
      <c r="AN33" s="289">
        <v>1.0936999999999999</v>
      </c>
      <c r="AO33" s="289">
        <v>1.0837000000000001</v>
      </c>
      <c r="AP33" s="289">
        <v>1.0737000000000001</v>
      </c>
      <c r="AQ33" s="289">
        <v>1.0337000000000001</v>
      </c>
      <c r="AR33" s="289">
        <v>0.93359999999999999</v>
      </c>
      <c r="AS33" s="289">
        <v>1.1335999999999999</v>
      </c>
      <c r="AT33" s="289">
        <v>1.0637000000000001</v>
      </c>
      <c r="AU33" s="289">
        <v>1.0736000000000001</v>
      </c>
      <c r="AV33" s="289">
        <v>1.0536510333</v>
      </c>
      <c r="AW33" s="289">
        <v>1.0736438136999999</v>
      </c>
      <c r="AX33" s="289">
        <v>1.0336378453999999</v>
      </c>
      <c r="AY33" s="355">
        <v>1.0701181627</v>
      </c>
      <c r="AZ33" s="355">
        <v>1.0701006191</v>
      </c>
      <c r="BA33" s="355">
        <v>1.0701093996</v>
      </c>
      <c r="BB33" s="355">
        <v>1.0701022872999999</v>
      </c>
      <c r="BC33" s="355">
        <v>1.0701004849</v>
      </c>
      <c r="BD33" s="355">
        <v>1.0700874250000001</v>
      </c>
      <c r="BE33" s="355">
        <v>1.0960888</v>
      </c>
      <c r="BF33" s="355">
        <v>1.1060906893</v>
      </c>
      <c r="BG33" s="355">
        <v>1.1160900388999999</v>
      </c>
      <c r="BH33" s="355">
        <v>1.1261001539</v>
      </c>
      <c r="BI33" s="355">
        <v>1.1360919437999999</v>
      </c>
      <c r="BJ33" s="355">
        <v>1.1460846150999999</v>
      </c>
      <c r="BK33" s="355">
        <v>1.1461089989</v>
      </c>
      <c r="BL33" s="355">
        <v>1.1460884323</v>
      </c>
      <c r="BM33" s="355">
        <v>1.1460976646000001</v>
      </c>
      <c r="BN33" s="355">
        <v>1.1460902189</v>
      </c>
      <c r="BO33" s="355">
        <v>1.1460881116999999</v>
      </c>
      <c r="BP33" s="355">
        <v>1.1460754075999999</v>
      </c>
      <c r="BQ33" s="355">
        <v>1.1460793274000001</v>
      </c>
      <c r="BR33" s="355">
        <v>1.1460814094</v>
      </c>
      <c r="BS33" s="355">
        <v>1.1460797276000001</v>
      </c>
      <c r="BT33" s="355">
        <v>1.1460898313000001</v>
      </c>
      <c r="BU33" s="355">
        <v>1.1460811909999999</v>
      </c>
      <c r="BV33" s="355">
        <v>1.1460735740000001</v>
      </c>
    </row>
    <row r="34" spans="1:74" ht="11.1" customHeight="1" x14ac:dyDescent="0.2">
      <c r="A34" s="323" t="s">
        <v>159</v>
      </c>
      <c r="B34" s="402" t="s">
        <v>960</v>
      </c>
      <c r="C34" s="289">
        <v>0.65280000000000005</v>
      </c>
      <c r="D34" s="289">
        <v>0.65369999999999995</v>
      </c>
      <c r="E34" s="289">
        <v>0.66090000000000004</v>
      </c>
      <c r="F34" s="289">
        <v>0.65429999999999999</v>
      </c>
      <c r="G34" s="289">
        <v>0.68969999999999998</v>
      </c>
      <c r="H34" s="289">
        <v>0.68810000000000004</v>
      </c>
      <c r="I34" s="289">
        <v>0.6633</v>
      </c>
      <c r="J34" s="289">
        <v>0.67179999999999995</v>
      </c>
      <c r="K34" s="289">
        <v>0.66479999999999995</v>
      </c>
      <c r="L34" s="289">
        <v>0.66320000000000001</v>
      </c>
      <c r="M34" s="289">
        <v>0.66810000000000003</v>
      </c>
      <c r="N34" s="289">
        <v>0.66769999999999996</v>
      </c>
      <c r="O34" s="289">
        <v>0.65629999999999999</v>
      </c>
      <c r="P34" s="289">
        <v>0.66180000000000005</v>
      </c>
      <c r="Q34" s="289">
        <v>0.66700000000000004</v>
      </c>
      <c r="R34" s="289">
        <v>0.68330000000000002</v>
      </c>
      <c r="S34" s="289">
        <v>0.66769999999999996</v>
      </c>
      <c r="T34" s="289">
        <v>0.66910000000000003</v>
      </c>
      <c r="U34" s="289">
        <v>0.66839999999999999</v>
      </c>
      <c r="V34" s="289">
        <v>0.67100000000000004</v>
      </c>
      <c r="W34" s="289">
        <v>0.65890000000000004</v>
      </c>
      <c r="X34" s="289">
        <v>0.66539999999999999</v>
      </c>
      <c r="Y34" s="289">
        <v>0.66420000000000001</v>
      </c>
      <c r="Z34" s="289">
        <v>0.66180000000000005</v>
      </c>
      <c r="AA34" s="289">
        <v>0.6593</v>
      </c>
      <c r="AB34" s="289">
        <v>0.65359999999999996</v>
      </c>
      <c r="AC34" s="289">
        <v>0.65400000000000003</v>
      </c>
      <c r="AD34" s="289">
        <v>0.64529999999999998</v>
      </c>
      <c r="AE34" s="289">
        <v>0.64359999999999995</v>
      </c>
      <c r="AF34" s="289">
        <v>0.6462</v>
      </c>
      <c r="AG34" s="289">
        <v>0.63939999999999997</v>
      </c>
      <c r="AH34" s="289">
        <v>0.62690000000000001</v>
      </c>
      <c r="AI34" s="289">
        <v>0.62790000000000001</v>
      </c>
      <c r="AJ34" s="289">
        <v>0.61839999999999995</v>
      </c>
      <c r="AK34" s="289">
        <v>0.62719999999999998</v>
      </c>
      <c r="AL34" s="289">
        <v>0.62490000000000001</v>
      </c>
      <c r="AM34" s="289">
        <v>0.61799999999999999</v>
      </c>
      <c r="AN34" s="289">
        <v>0.6109</v>
      </c>
      <c r="AO34" s="289">
        <v>0.6099</v>
      </c>
      <c r="AP34" s="289">
        <v>0.6099</v>
      </c>
      <c r="AQ34" s="289">
        <v>0.6099</v>
      </c>
      <c r="AR34" s="289">
        <v>0.6099</v>
      </c>
      <c r="AS34" s="289">
        <v>0.58889999999999998</v>
      </c>
      <c r="AT34" s="289">
        <v>0.60389999999999999</v>
      </c>
      <c r="AU34" s="289">
        <v>0.62219999999999998</v>
      </c>
      <c r="AV34" s="289">
        <v>0.62238332205000002</v>
      </c>
      <c r="AW34" s="289">
        <v>0.62237589921000003</v>
      </c>
      <c r="AX34" s="289">
        <v>0.62236976290000001</v>
      </c>
      <c r="AY34" s="355">
        <v>0.59939946031000002</v>
      </c>
      <c r="AZ34" s="355">
        <v>0.59938142277999995</v>
      </c>
      <c r="BA34" s="355">
        <v>0.59939045045999995</v>
      </c>
      <c r="BB34" s="355">
        <v>0.59938313788999997</v>
      </c>
      <c r="BC34" s="355">
        <v>0.59938128471999996</v>
      </c>
      <c r="BD34" s="355">
        <v>0.59936785717999996</v>
      </c>
      <c r="BE34" s="355">
        <v>0.59936927083000002</v>
      </c>
      <c r="BF34" s="355">
        <v>0.59937121336999999</v>
      </c>
      <c r="BG34" s="355">
        <v>0.59937054459000005</v>
      </c>
      <c r="BH34" s="355">
        <v>0.59938094448000001</v>
      </c>
      <c r="BI34" s="355">
        <v>0.59937250316000001</v>
      </c>
      <c r="BJ34" s="355">
        <v>0.59936496813999995</v>
      </c>
      <c r="BK34" s="355">
        <v>0.53996115320000004</v>
      </c>
      <c r="BL34" s="355">
        <v>0.53994000747000004</v>
      </c>
      <c r="BM34" s="355">
        <v>0.53994949973999995</v>
      </c>
      <c r="BN34" s="355">
        <v>0.53994184435000003</v>
      </c>
      <c r="BO34" s="355">
        <v>0.53993967782999996</v>
      </c>
      <c r="BP34" s="355">
        <v>0.53992661610000003</v>
      </c>
      <c r="BQ34" s="355">
        <v>0.53993064618999997</v>
      </c>
      <c r="BR34" s="355">
        <v>0.53993278683000001</v>
      </c>
      <c r="BS34" s="355">
        <v>0.53993105774000005</v>
      </c>
      <c r="BT34" s="355">
        <v>0.53994144586000004</v>
      </c>
      <c r="BU34" s="355">
        <v>0.53993256227999997</v>
      </c>
      <c r="BV34" s="355">
        <v>0.53992473086000004</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355"/>
      <c r="AZ35" s="355"/>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209</v>
      </c>
      <c r="B36" s="401" t="s">
        <v>969</v>
      </c>
      <c r="C36" s="105">
        <v>9.2026000000000003</v>
      </c>
      <c r="D36" s="105">
        <v>9.2026000000000003</v>
      </c>
      <c r="E36" s="105">
        <v>9.2284000000000006</v>
      </c>
      <c r="F36" s="105">
        <v>9.1667000000000005</v>
      </c>
      <c r="G36" s="105">
        <v>9.1765000000000008</v>
      </c>
      <c r="H36" s="105">
        <v>9.2363</v>
      </c>
      <c r="I36" s="105">
        <v>8.8529</v>
      </c>
      <c r="J36" s="105">
        <v>8.8792000000000009</v>
      </c>
      <c r="K36" s="105">
        <v>9.0124999999999993</v>
      </c>
      <c r="L36" s="105">
        <v>9.0193999999999992</v>
      </c>
      <c r="M36" s="105">
        <v>9.1091999999999995</v>
      </c>
      <c r="N36" s="105">
        <v>9.0222999999999995</v>
      </c>
      <c r="O36" s="105">
        <v>9.2364999999999995</v>
      </c>
      <c r="P36" s="105">
        <v>9.3733000000000004</v>
      </c>
      <c r="Q36" s="105">
        <v>9.3483000000000001</v>
      </c>
      <c r="R36" s="105">
        <v>9.2498000000000005</v>
      </c>
      <c r="S36" s="105">
        <v>9.2615999999999996</v>
      </c>
      <c r="T36" s="105">
        <v>9.3339999999999996</v>
      </c>
      <c r="U36" s="105">
        <v>9.1082000000000001</v>
      </c>
      <c r="V36" s="105">
        <v>9.0888000000000009</v>
      </c>
      <c r="W36" s="105">
        <v>9.0920000000000005</v>
      </c>
      <c r="X36" s="105">
        <v>9.0747999999999998</v>
      </c>
      <c r="Y36" s="105">
        <v>9.1661000000000001</v>
      </c>
      <c r="Z36" s="105">
        <v>9.2369000000000003</v>
      </c>
      <c r="AA36" s="105">
        <v>9.3577999999999992</v>
      </c>
      <c r="AB36" s="105">
        <v>9.3388000000000009</v>
      </c>
      <c r="AC36" s="105">
        <v>9.3833000000000002</v>
      </c>
      <c r="AD36" s="105">
        <v>9.3064999999999998</v>
      </c>
      <c r="AE36" s="105">
        <v>9.2765000000000004</v>
      </c>
      <c r="AF36" s="105">
        <v>9.2886000000000006</v>
      </c>
      <c r="AG36" s="105">
        <v>9.2012</v>
      </c>
      <c r="AH36" s="105">
        <v>9.1454000000000004</v>
      </c>
      <c r="AI36" s="105">
        <v>9.0576000000000008</v>
      </c>
      <c r="AJ36" s="105">
        <v>9.1518999999999995</v>
      </c>
      <c r="AK36" s="105">
        <v>9.2471999999999994</v>
      </c>
      <c r="AL36" s="105">
        <v>9.2674000000000003</v>
      </c>
      <c r="AM36" s="105">
        <v>9.4092000000000002</v>
      </c>
      <c r="AN36" s="105">
        <v>9.4270999999999994</v>
      </c>
      <c r="AO36" s="105">
        <v>9.5962999999999994</v>
      </c>
      <c r="AP36" s="105">
        <v>9.4260000000000002</v>
      </c>
      <c r="AQ36" s="105">
        <v>9.4695</v>
      </c>
      <c r="AR36" s="105">
        <v>9.5753000000000004</v>
      </c>
      <c r="AS36" s="105">
        <v>9.4664999999999999</v>
      </c>
      <c r="AT36" s="105">
        <v>9.4848999999999997</v>
      </c>
      <c r="AU36" s="105">
        <v>9.3792000000000009</v>
      </c>
      <c r="AV36" s="105">
        <v>9.4847674950999998</v>
      </c>
      <c r="AW36" s="105">
        <v>9.5702289093000008</v>
      </c>
      <c r="AX36" s="105">
        <v>9.5776738261999999</v>
      </c>
      <c r="AY36" s="388">
        <v>9.6043998907999999</v>
      </c>
      <c r="AZ36" s="388">
        <v>9.5975382829000004</v>
      </c>
      <c r="BA36" s="388">
        <v>9.5823856492000008</v>
      </c>
      <c r="BB36" s="388">
        <v>9.5997504586000009</v>
      </c>
      <c r="BC36" s="388">
        <v>9.6224888700999998</v>
      </c>
      <c r="BD36" s="388">
        <v>9.6712357875000006</v>
      </c>
      <c r="BE36" s="388">
        <v>9.5925858911000006</v>
      </c>
      <c r="BF36" s="388">
        <v>9.6247033666000004</v>
      </c>
      <c r="BG36" s="388">
        <v>9.6354082813000002</v>
      </c>
      <c r="BH36" s="388">
        <v>9.6476811512000005</v>
      </c>
      <c r="BI36" s="388">
        <v>9.6780463768999994</v>
      </c>
      <c r="BJ36" s="388">
        <v>9.6332895504000007</v>
      </c>
      <c r="BK36" s="388">
        <v>9.6394771925999994</v>
      </c>
      <c r="BL36" s="388">
        <v>9.6381590976999991</v>
      </c>
      <c r="BM36" s="388">
        <v>9.6120540092999995</v>
      </c>
      <c r="BN36" s="388">
        <v>9.6266889743000004</v>
      </c>
      <c r="BO36" s="388">
        <v>9.6407383317999997</v>
      </c>
      <c r="BP36" s="388">
        <v>9.6799112532000002</v>
      </c>
      <c r="BQ36" s="388">
        <v>9.5991020971999994</v>
      </c>
      <c r="BR36" s="388">
        <v>9.6343066269000008</v>
      </c>
      <c r="BS36" s="388">
        <v>9.6490615264000006</v>
      </c>
      <c r="BT36" s="388">
        <v>9.6556464610999999</v>
      </c>
      <c r="BU36" s="388">
        <v>9.6734374138000003</v>
      </c>
      <c r="BV36" s="388">
        <v>9.6225890189999994</v>
      </c>
    </row>
    <row r="37" spans="1:74" ht="11.1" customHeight="1" x14ac:dyDescent="0.2">
      <c r="A37" s="323" t="s">
        <v>156</v>
      </c>
      <c r="B37" s="402" t="s">
        <v>948</v>
      </c>
      <c r="C37" s="289">
        <v>5.2068000000000003</v>
      </c>
      <c r="D37" s="289">
        <v>5.1158000000000001</v>
      </c>
      <c r="E37" s="289">
        <v>5.1947999999999999</v>
      </c>
      <c r="F37" s="289">
        <v>5.1647999999999996</v>
      </c>
      <c r="G37" s="289">
        <v>5.1627000000000001</v>
      </c>
      <c r="H37" s="289">
        <v>5.2096999999999998</v>
      </c>
      <c r="I37" s="289">
        <v>5.0576999999999996</v>
      </c>
      <c r="J37" s="289">
        <v>5.0178000000000003</v>
      </c>
      <c r="K37" s="289">
        <v>5.0717999999999996</v>
      </c>
      <c r="L37" s="289">
        <v>5.0909000000000004</v>
      </c>
      <c r="M37" s="289">
        <v>5.1128</v>
      </c>
      <c r="N37" s="289">
        <v>5.0068999999999999</v>
      </c>
      <c r="O37" s="289">
        <v>5.2336999999999998</v>
      </c>
      <c r="P37" s="289">
        <v>5.3691000000000004</v>
      </c>
      <c r="Q37" s="289">
        <v>5.3560999999999996</v>
      </c>
      <c r="R37" s="289">
        <v>5.282</v>
      </c>
      <c r="S37" s="289">
        <v>5.3300999999999998</v>
      </c>
      <c r="T37" s="289">
        <v>5.3438999999999997</v>
      </c>
      <c r="U37" s="289">
        <v>5.1562999999999999</v>
      </c>
      <c r="V37" s="289">
        <v>5.194</v>
      </c>
      <c r="W37" s="289">
        <v>5.2043999999999997</v>
      </c>
      <c r="X37" s="289">
        <v>5.1790000000000003</v>
      </c>
      <c r="Y37" s="289">
        <v>5.2343000000000002</v>
      </c>
      <c r="Z37" s="289">
        <v>5.2628000000000004</v>
      </c>
      <c r="AA37" s="289">
        <v>5.3803000000000001</v>
      </c>
      <c r="AB37" s="289">
        <v>5.3590999999999998</v>
      </c>
      <c r="AC37" s="289">
        <v>5.4238999999999997</v>
      </c>
      <c r="AD37" s="289">
        <v>5.3486000000000002</v>
      </c>
      <c r="AE37" s="289">
        <v>5.3734000000000002</v>
      </c>
      <c r="AF37" s="289">
        <v>5.3493000000000004</v>
      </c>
      <c r="AG37" s="289">
        <v>5.3220999999999998</v>
      </c>
      <c r="AH37" s="289">
        <v>5.3037999999999998</v>
      </c>
      <c r="AI37" s="289">
        <v>5.2530000000000001</v>
      </c>
      <c r="AJ37" s="289">
        <v>5.2823000000000002</v>
      </c>
      <c r="AK37" s="289">
        <v>5.2961</v>
      </c>
      <c r="AL37" s="289">
        <v>5.3170000000000002</v>
      </c>
      <c r="AM37" s="289">
        <v>5.4579000000000004</v>
      </c>
      <c r="AN37" s="289">
        <v>5.4587000000000003</v>
      </c>
      <c r="AO37" s="289">
        <v>5.6163999999999996</v>
      </c>
      <c r="AP37" s="289">
        <v>5.4287999999999998</v>
      </c>
      <c r="AQ37" s="289">
        <v>5.4687999999999999</v>
      </c>
      <c r="AR37" s="289">
        <v>5.556</v>
      </c>
      <c r="AS37" s="289">
        <v>5.3943000000000003</v>
      </c>
      <c r="AT37" s="289">
        <v>5.4207999999999998</v>
      </c>
      <c r="AU37" s="289">
        <v>5.4447000000000001</v>
      </c>
      <c r="AV37" s="289">
        <v>5.3615712189</v>
      </c>
      <c r="AW37" s="289">
        <v>5.4338706519000004</v>
      </c>
      <c r="AX37" s="289">
        <v>5.4328726861999996</v>
      </c>
      <c r="AY37" s="355">
        <v>5.4788500476999999</v>
      </c>
      <c r="AZ37" s="355">
        <v>5.4661011286000001</v>
      </c>
      <c r="BA37" s="355">
        <v>5.4599504411000002</v>
      </c>
      <c r="BB37" s="355">
        <v>5.4708037557999996</v>
      </c>
      <c r="BC37" s="355">
        <v>5.4937318356000002</v>
      </c>
      <c r="BD37" s="355">
        <v>5.5293212564000003</v>
      </c>
      <c r="BE37" s="355">
        <v>5.4584006409999999</v>
      </c>
      <c r="BF37" s="355">
        <v>5.4953531287999997</v>
      </c>
      <c r="BG37" s="355">
        <v>5.5163851946999998</v>
      </c>
      <c r="BH37" s="355">
        <v>5.5351844996999997</v>
      </c>
      <c r="BI37" s="355">
        <v>5.5533664709000004</v>
      </c>
      <c r="BJ37" s="355">
        <v>5.5040753656000003</v>
      </c>
      <c r="BK37" s="355">
        <v>5.5052295982999997</v>
      </c>
      <c r="BL37" s="355">
        <v>5.4932804591000002</v>
      </c>
      <c r="BM37" s="355">
        <v>5.4869154842999999</v>
      </c>
      <c r="BN37" s="355">
        <v>5.4978785252</v>
      </c>
      <c r="BO37" s="355">
        <v>5.5209923852999996</v>
      </c>
      <c r="BP37" s="355">
        <v>5.5566133523000003</v>
      </c>
      <c r="BQ37" s="355">
        <v>5.4843964790999999</v>
      </c>
      <c r="BR37" s="355">
        <v>5.5214703662</v>
      </c>
      <c r="BS37" s="355">
        <v>5.5429101402000001</v>
      </c>
      <c r="BT37" s="355">
        <v>5.5617997400999997</v>
      </c>
      <c r="BU37" s="355">
        <v>5.5801654253999997</v>
      </c>
      <c r="BV37" s="355">
        <v>5.5305970834</v>
      </c>
    </row>
    <row r="38" spans="1:74" ht="11.1" customHeight="1" x14ac:dyDescent="0.2">
      <c r="A38" s="323" t="s">
        <v>157</v>
      </c>
      <c r="B38" s="402" t="s">
        <v>961</v>
      </c>
      <c r="C38" s="289">
        <v>0.93530000000000002</v>
      </c>
      <c r="D38" s="289">
        <v>0.9325</v>
      </c>
      <c r="E38" s="289">
        <v>0.94479999999999997</v>
      </c>
      <c r="F38" s="289">
        <v>0.92520000000000002</v>
      </c>
      <c r="G38" s="289">
        <v>0.95430000000000004</v>
      </c>
      <c r="H38" s="289">
        <v>0.95930000000000004</v>
      </c>
      <c r="I38" s="289">
        <v>0.93669999999999998</v>
      </c>
      <c r="J38" s="289">
        <v>0.91300000000000003</v>
      </c>
      <c r="K38" s="289">
        <v>0.94499999999999995</v>
      </c>
      <c r="L38" s="289">
        <v>0.92200000000000004</v>
      </c>
      <c r="M38" s="289">
        <v>0.93500000000000005</v>
      </c>
      <c r="N38" s="289">
        <v>0.93459999999999999</v>
      </c>
      <c r="O38" s="289">
        <v>0.95040000000000002</v>
      </c>
      <c r="P38" s="289">
        <v>0.9163</v>
      </c>
      <c r="Q38" s="289">
        <v>0.92600000000000005</v>
      </c>
      <c r="R38" s="289">
        <v>0.94969999999999999</v>
      </c>
      <c r="S38" s="289">
        <v>0.9577</v>
      </c>
      <c r="T38" s="289">
        <v>0.95389999999999997</v>
      </c>
      <c r="U38" s="289">
        <v>0.95820000000000005</v>
      </c>
      <c r="V38" s="289">
        <v>0.93330000000000002</v>
      </c>
      <c r="W38" s="289">
        <v>0.92810000000000004</v>
      </c>
      <c r="X38" s="289">
        <v>0.92659999999999998</v>
      </c>
      <c r="Y38" s="289">
        <v>0.93810000000000004</v>
      </c>
      <c r="Z38" s="289">
        <v>0.92630000000000001</v>
      </c>
      <c r="AA38" s="289">
        <v>0.95</v>
      </c>
      <c r="AB38" s="289">
        <v>0.94620000000000004</v>
      </c>
      <c r="AC38" s="289">
        <v>0.97150000000000003</v>
      </c>
      <c r="AD38" s="289">
        <v>0.96109999999999995</v>
      </c>
      <c r="AE38" s="289">
        <v>0.96079999999999999</v>
      </c>
      <c r="AF38" s="289">
        <v>0.95179999999999998</v>
      </c>
      <c r="AG38" s="289">
        <v>0.95250000000000001</v>
      </c>
      <c r="AH38" s="289">
        <v>0.93420000000000003</v>
      </c>
      <c r="AI38" s="289">
        <v>0.9325</v>
      </c>
      <c r="AJ38" s="289">
        <v>0.9335</v>
      </c>
      <c r="AK38" s="289">
        <v>0.96060000000000001</v>
      </c>
      <c r="AL38" s="289">
        <v>0.97219999999999995</v>
      </c>
      <c r="AM38" s="289">
        <v>1.0267999999999999</v>
      </c>
      <c r="AN38" s="289">
        <v>1.0085</v>
      </c>
      <c r="AO38" s="289">
        <v>1.016</v>
      </c>
      <c r="AP38" s="289">
        <v>1.0057</v>
      </c>
      <c r="AQ38" s="289">
        <v>1.0059</v>
      </c>
      <c r="AR38" s="289">
        <v>1.0051000000000001</v>
      </c>
      <c r="AS38" s="289">
        <v>1.0026999999999999</v>
      </c>
      <c r="AT38" s="289">
        <v>1.0251999999999999</v>
      </c>
      <c r="AU38" s="289">
        <v>0.98599999999999999</v>
      </c>
      <c r="AV38" s="289">
        <v>1.0233186653999999</v>
      </c>
      <c r="AW38" s="289">
        <v>1.0370279172000001</v>
      </c>
      <c r="AX38" s="289">
        <v>1.0429115367999999</v>
      </c>
      <c r="AY38" s="355">
        <v>1.0548352861000001</v>
      </c>
      <c r="AZ38" s="355">
        <v>1.0507443215000001</v>
      </c>
      <c r="BA38" s="355">
        <v>1.0487211868999999</v>
      </c>
      <c r="BB38" s="355">
        <v>1.0503807199999999</v>
      </c>
      <c r="BC38" s="355">
        <v>1.0525018446000001</v>
      </c>
      <c r="BD38" s="355">
        <v>1.0558078286000001</v>
      </c>
      <c r="BE38" s="355">
        <v>1.0564208983000001</v>
      </c>
      <c r="BF38" s="355">
        <v>1.0541273169000001</v>
      </c>
      <c r="BG38" s="355">
        <v>1.0476852936000001</v>
      </c>
      <c r="BH38" s="355">
        <v>1.0518515676</v>
      </c>
      <c r="BI38" s="355">
        <v>1.0657764436999999</v>
      </c>
      <c r="BJ38" s="355">
        <v>1.0719209029000001</v>
      </c>
      <c r="BK38" s="355">
        <v>1.0778558096999999</v>
      </c>
      <c r="BL38" s="355">
        <v>1.0813837487</v>
      </c>
      <c r="BM38" s="355">
        <v>1.0792413747</v>
      </c>
      <c r="BN38" s="355">
        <v>1.0828249553</v>
      </c>
      <c r="BO38" s="355">
        <v>1.0817245614</v>
      </c>
      <c r="BP38" s="355">
        <v>1.0846315627000001</v>
      </c>
      <c r="BQ38" s="355">
        <v>1.0857310740999999</v>
      </c>
      <c r="BR38" s="355">
        <v>1.0889829532999999</v>
      </c>
      <c r="BS38" s="355">
        <v>1.0875406259</v>
      </c>
      <c r="BT38" s="355">
        <v>1.0880195745000001</v>
      </c>
      <c r="BU38" s="355">
        <v>1.0906540574000001</v>
      </c>
      <c r="BV38" s="355">
        <v>1.0929561949</v>
      </c>
    </row>
    <row r="39" spans="1:74" ht="11.1" customHeight="1" x14ac:dyDescent="0.2">
      <c r="A39" s="323" t="s">
        <v>556</v>
      </c>
      <c r="B39" s="402" t="s">
        <v>962</v>
      </c>
      <c r="C39" s="289">
        <v>0.82040000000000002</v>
      </c>
      <c r="D39" s="289">
        <v>0.89549999999999996</v>
      </c>
      <c r="E39" s="289">
        <v>0.82950000000000002</v>
      </c>
      <c r="F39" s="289">
        <v>0.83250000000000002</v>
      </c>
      <c r="G39" s="289">
        <v>0.83350000000000002</v>
      </c>
      <c r="H39" s="289">
        <v>0.84450000000000003</v>
      </c>
      <c r="I39" s="289">
        <v>0.82050000000000001</v>
      </c>
      <c r="J39" s="289">
        <v>0.8175</v>
      </c>
      <c r="K39" s="289">
        <v>0.81950000000000001</v>
      </c>
      <c r="L39" s="289">
        <v>0.83050000000000002</v>
      </c>
      <c r="M39" s="289">
        <v>0.84650000000000003</v>
      </c>
      <c r="N39" s="289">
        <v>0.83650000000000002</v>
      </c>
      <c r="O39" s="289">
        <v>0.87250000000000005</v>
      </c>
      <c r="P39" s="289">
        <v>0.87890000000000001</v>
      </c>
      <c r="Q39" s="289">
        <v>0.87680000000000002</v>
      </c>
      <c r="R39" s="289">
        <v>0.86870000000000003</v>
      </c>
      <c r="S39" s="289">
        <v>0.86880000000000002</v>
      </c>
      <c r="T39" s="289">
        <v>0.88700000000000001</v>
      </c>
      <c r="U39" s="289">
        <v>0.85799999999999998</v>
      </c>
      <c r="V39" s="289">
        <v>0.8589</v>
      </c>
      <c r="W39" s="289">
        <v>0.84799999999999998</v>
      </c>
      <c r="X39" s="289">
        <v>0.84179999999999999</v>
      </c>
      <c r="Y39" s="289">
        <v>0.83979999999999999</v>
      </c>
      <c r="Z39" s="289">
        <v>0.86019999999999996</v>
      </c>
      <c r="AA39" s="289">
        <v>0.83679999999999999</v>
      </c>
      <c r="AB39" s="289">
        <v>0.83530000000000004</v>
      </c>
      <c r="AC39" s="289">
        <v>0.82899999999999996</v>
      </c>
      <c r="AD39" s="289">
        <v>0.86499999999999999</v>
      </c>
      <c r="AE39" s="289">
        <v>0.84</v>
      </c>
      <c r="AF39" s="289">
        <v>0.84099999999999997</v>
      </c>
      <c r="AG39" s="289">
        <v>0.84</v>
      </c>
      <c r="AH39" s="289">
        <v>0.83389999999999997</v>
      </c>
      <c r="AI39" s="289">
        <v>0.82499999999999996</v>
      </c>
      <c r="AJ39" s="289">
        <v>0.83499999999999996</v>
      </c>
      <c r="AK39" s="289">
        <v>0.85199999999999998</v>
      </c>
      <c r="AL39" s="289">
        <v>0.85709999999999997</v>
      </c>
      <c r="AM39" s="289">
        <v>0.8488</v>
      </c>
      <c r="AN39" s="289">
        <v>0.84660000000000002</v>
      </c>
      <c r="AO39" s="289">
        <v>0.85029999999999994</v>
      </c>
      <c r="AP39" s="289">
        <v>0.84930000000000005</v>
      </c>
      <c r="AQ39" s="289">
        <v>0.8508</v>
      </c>
      <c r="AR39" s="289">
        <v>0.85619999999999996</v>
      </c>
      <c r="AS39" s="289">
        <v>0.86809999999999998</v>
      </c>
      <c r="AT39" s="289">
        <v>0.8669</v>
      </c>
      <c r="AU39" s="289">
        <v>0.83520000000000005</v>
      </c>
      <c r="AV39" s="289">
        <v>0.85062417220999997</v>
      </c>
      <c r="AW39" s="289">
        <v>0.84960365301999996</v>
      </c>
      <c r="AX39" s="289">
        <v>0.84856069219999997</v>
      </c>
      <c r="AY39" s="355">
        <v>0.85296550061999998</v>
      </c>
      <c r="AZ39" s="355">
        <v>0.85213013958999995</v>
      </c>
      <c r="BA39" s="355">
        <v>0.85082266461</v>
      </c>
      <c r="BB39" s="355">
        <v>0.84980022191000004</v>
      </c>
      <c r="BC39" s="355">
        <v>0.84868254785999997</v>
      </c>
      <c r="BD39" s="355">
        <v>0.84776677217999996</v>
      </c>
      <c r="BE39" s="355">
        <v>0.84659211307000004</v>
      </c>
      <c r="BF39" s="355">
        <v>0.84540822811000005</v>
      </c>
      <c r="BG39" s="355">
        <v>0.84426989398999996</v>
      </c>
      <c r="BH39" s="355">
        <v>0.84293848285999995</v>
      </c>
      <c r="BI39" s="355">
        <v>0.84193572959999996</v>
      </c>
      <c r="BJ39" s="355">
        <v>0.84091716726999999</v>
      </c>
      <c r="BK39" s="355">
        <v>0.84332985037999997</v>
      </c>
      <c r="BL39" s="355">
        <v>0.84254870758</v>
      </c>
      <c r="BM39" s="355">
        <v>0.84123312844999998</v>
      </c>
      <c r="BN39" s="355">
        <v>0.84021666571999998</v>
      </c>
      <c r="BO39" s="355">
        <v>0.83910445769999997</v>
      </c>
      <c r="BP39" s="355">
        <v>0.83818230084000001</v>
      </c>
      <c r="BQ39" s="355">
        <v>0.83696200178000002</v>
      </c>
      <c r="BR39" s="355">
        <v>0.83577466131</v>
      </c>
      <c r="BS39" s="355">
        <v>0.83465482275000002</v>
      </c>
      <c r="BT39" s="355">
        <v>0.83332361694000001</v>
      </c>
      <c r="BU39" s="355">
        <v>0.83232857818999995</v>
      </c>
      <c r="BV39" s="355">
        <v>0.83131518631000001</v>
      </c>
    </row>
    <row r="40" spans="1:74" ht="11.1" customHeight="1" x14ac:dyDescent="0.2">
      <c r="A40" s="323" t="s">
        <v>158</v>
      </c>
      <c r="B40" s="402" t="s">
        <v>194</v>
      </c>
      <c r="C40" s="289">
        <v>0.59909999999999997</v>
      </c>
      <c r="D40" s="289">
        <v>0.6431</v>
      </c>
      <c r="E40" s="289">
        <v>0.61109999999999998</v>
      </c>
      <c r="F40" s="289">
        <v>0.60209999999999997</v>
      </c>
      <c r="G40" s="289">
        <v>0.58389999999999997</v>
      </c>
      <c r="H40" s="289">
        <v>0.60870000000000002</v>
      </c>
      <c r="I40" s="289">
        <v>0.54559999999999997</v>
      </c>
      <c r="J40" s="289">
        <v>0.59240000000000004</v>
      </c>
      <c r="K40" s="289">
        <v>0.59619999999999995</v>
      </c>
      <c r="L40" s="289">
        <v>0.60109999999999997</v>
      </c>
      <c r="M40" s="289">
        <v>0.62690000000000001</v>
      </c>
      <c r="N40" s="289">
        <v>0.62470000000000003</v>
      </c>
      <c r="O40" s="289">
        <v>0.60560000000000003</v>
      </c>
      <c r="P40" s="289">
        <v>0.62280000000000002</v>
      </c>
      <c r="Q40" s="289">
        <v>0.60650000000000004</v>
      </c>
      <c r="R40" s="289">
        <v>0.60229999999999995</v>
      </c>
      <c r="S40" s="289">
        <v>0.55220000000000002</v>
      </c>
      <c r="T40" s="289">
        <v>0.59219999999999995</v>
      </c>
      <c r="U40" s="289">
        <v>0.59699999999999998</v>
      </c>
      <c r="V40" s="289">
        <v>0.54779999999999995</v>
      </c>
      <c r="W40" s="289">
        <v>0.59870000000000001</v>
      </c>
      <c r="X40" s="289">
        <v>0.60840000000000005</v>
      </c>
      <c r="Y40" s="289">
        <v>0.61439999999999995</v>
      </c>
      <c r="Z40" s="289">
        <v>0.62039999999999995</v>
      </c>
      <c r="AA40" s="289">
        <v>0.60089999999999999</v>
      </c>
      <c r="AB40" s="289">
        <v>0.60119999999999996</v>
      </c>
      <c r="AC40" s="289">
        <v>0.59370000000000001</v>
      </c>
      <c r="AD40" s="289">
        <v>0.58260000000000001</v>
      </c>
      <c r="AE40" s="289">
        <v>0.57840000000000003</v>
      </c>
      <c r="AF40" s="289">
        <v>0.5867</v>
      </c>
      <c r="AG40" s="289">
        <v>0.55110000000000003</v>
      </c>
      <c r="AH40" s="289">
        <v>0.53180000000000005</v>
      </c>
      <c r="AI40" s="289">
        <v>0.50670000000000004</v>
      </c>
      <c r="AJ40" s="289">
        <v>0.5625</v>
      </c>
      <c r="AK40" s="289">
        <v>0.59240000000000004</v>
      </c>
      <c r="AL40" s="289">
        <v>0.5534</v>
      </c>
      <c r="AM40" s="289">
        <v>0.55979999999999996</v>
      </c>
      <c r="AN40" s="289">
        <v>0.58589999999999998</v>
      </c>
      <c r="AO40" s="289">
        <v>0.57730000000000004</v>
      </c>
      <c r="AP40" s="289">
        <v>0.58220000000000005</v>
      </c>
      <c r="AQ40" s="289">
        <v>0.61509999999999998</v>
      </c>
      <c r="AR40" s="289">
        <v>0.61229999999999996</v>
      </c>
      <c r="AS40" s="289">
        <v>0.62809999999999999</v>
      </c>
      <c r="AT40" s="289">
        <v>0.63319999999999999</v>
      </c>
      <c r="AU40" s="289">
        <v>0.63190000000000002</v>
      </c>
      <c r="AV40" s="289">
        <v>0.62303387866000004</v>
      </c>
      <c r="AW40" s="289">
        <v>0.62279805079999995</v>
      </c>
      <c r="AX40" s="289">
        <v>0.62274102369999995</v>
      </c>
      <c r="AY40" s="355">
        <v>0.58916528543000002</v>
      </c>
      <c r="AZ40" s="355">
        <v>0.59093401796</v>
      </c>
      <c r="BA40" s="355">
        <v>0.59261015759000002</v>
      </c>
      <c r="BB40" s="355">
        <v>0.59402938307999997</v>
      </c>
      <c r="BC40" s="355">
        <v>0.59788100511999998</v>
      </c>
      <c r="BD40" s="355">
        <v>0.59792005695999995</v>
      </c>
      <c r="BE40" s="355">
        <v>0.59571737336999997</v>
      </c>
      <c r="BF40" s="355">
        <v>0.59350550897999999</v>
      </c>
      <c r="BG40" s="355">
        <v>0.59133550113</v>
      </c>
      <c r="BH40" s="355">
        <v>0.58898510262000003</v>
      </c>
      <c r="BI40" s="355">
        <v>0.58694028597000003</v>
      </c>
      <c r="BJ40" s="355">
        <v>0.58488022192</v>
      </c>
      <c r="BK40" s="355">
        <v>0.58398583671000004</v>
      </c>
      <c r="BL40" s="355">
        <v>0.58181220817000001</v>
      </c>
      <c r="BM40" s="355">
        <v>0.57948773133999998</v>
      </c>
      <c r="BN40" s="355">
        <v>0.57691925784999998</v>
      </c>
      <c r="BO40" s="355">
        <v>0.57478250722000002</v>
      </c>
      <c r="BP40" s="355">
        <v>0.57282196226000004</v>
      </c>
      <c r="BQ40" s="355">
        <v>0.57058293145000005</v>
      </c>
      <c r="BR40" s="355">
        <v>0.56837383289999999</v>
      </c>
      <c r="BS40" s="355">
        <v>0.56622686330000005</v>
      </c>
      <c r="BT40" s="355">
        <v>0.56388229870999995</v>
      </c>
      <c r="BU40" s="355">
        <v>0.56185014676</v>
      </c>
      <c r="BV40" s="355">
        <v>0.5598002191</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355"/>
      <c r="AZ41" s="355"/>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355"/>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837</v>
      </c>
      <c r="B43" s="397" t="s">
        <v>838</v>
      </c>
      <c r="C43" s="106">
        <v>1.0609999999999999</v>
      </c>
      <c r="D43" s="106">
        <v>0.41599999999999998</v>
      </c>
      <c r="E43" s="106">
        <v>0.76100000000000001</v>
      </c>
      <c r="F43" s="106">
        <v>1.746</v>
      </c>
      <c r="G43" s="106">
        <v>1.4410000000000001</v>
      </c>
      <c r="H43" s="106">
        <v>0.73350000000000004</v>
      </c>
      <c r="I43" s="106">
        <v>0.65600000000000003</v>
      </c>
      <c r="J43" s="106">
        <v>0.90300000000000002</v>
      </c>
      <c r="K43" s="106">
        <v>0.78500000000000003</v>
      </c>
      <c r="L43" s="106">
        <v>0.55400000000000005</v>
      </c>
      <c r="M43" s="106">
        <v>0.46400000000000002</v>
      </c>
      <c r="N43" s="106">
        <v>0.66641935484000003</v>
      </c>
      <c r="O43" s="106">
        <v>0.55700000000000005</v>
      </c>
      <c r="P43" s="106">
        <v>0.44600000000000001</v>
      </c>
      <c r="Q43" s="106">
        <v>0.73</v>
      </c>
      <c r="R43" s="106">
        <v>0.88200000000000001</v>
      </c>
      <c r="S43" s="106">
        <v>1.159</v>
      </c>
      <c r="T43" s="106">
        <v>1.1379999999999999</v>
      </c>
      <c r="U43" s="106">
        <v>0.97899999999999998</v>
      </c>
      <c r="V43" s="106">
        <v>0.95899999999999996</v>
      </c>
      <c r="W43" s="106">
        <v>0.95599999999999996</v>
      </c>
      <c r="X43" s="106">
        <v>0.84099999999999997</v>
      </c>
      <c r="Y43" s="106">
        <v>1.0589999999999999</v>
      </c>
      <c r="Z43" s="106">
        <v>0.82799999999999996</v>
      </c>
      <c r="AA43" s="106">
        <v>1.425</v>
      </c>
      <c r="AB43" s="106">
        <v>0.83599999999999997</v>
      </c>
      <c r="AC43" s="106">
        <v>0.96599999999999997</v>
      </c>
      <c r="AD43" s="106">
        <v>1.0860000000000001</v>
      </c>
      <c r="AE43" s="106">
        <v>1.121</v>
      </c>
      <c r="AF43" s="106">
        <v>1.232621</v>
      </c>
      <c r="AG43" s="106">
        <v>1.3979999999999999</v>
      </c>
      <c r="AH43" s="106">
        <v>1.206</v>
      </c>
      <c r="AI43" s="106">
        <v>1.5086999999999999</v>
      </c>
      <c r="AJ43" s="106">
        <v>1.2549999999999999</v>
      </c>
      <c r="AK43" s="106">
        <v>1.462</v>
      </c>
      <c r="AL43" s="106">
        <v>1.3759999999999999</v>
      </c>
      <c r="AM43" s="106">
        <v>1.4179999999999999</v>
      </c>
      <c r="AN43" s="106">
        <v>1.206</v>
      </c>
      <c r="AO43" s="106">
        <v>1.206</v>
      </c>
      <c r="AP43" s="106">
        <v>1.196</v>
      </c>
      <c r="AQ43" s="106">
        <v>1.163</v>
      </c>
      <c r="AR43" s="106">
        <v>1.0860000000000001</v>
      </c>
      <c r="AS43" s="106">
        <v>1.1439999999999999</v>
      </c>
      <c r="AT43" s="106">
        <v>0.98899999999999999</v>
      </c>
      <c r="AU43" s="106">
        <v>0.88600000000000001</v>
      </c>
      <c r="AV43" s="106">
        <v>0.878</v>
      </c>
      <c r="AW43" s="106">
        <v>0.79600000000000004</v>
      </c>
      <c r="AX43" s="106">
        <v>1.2150000000000001</v>
      </c>
      <c r="AY43" s="403" t="s">
        <v>1604</v>
      </c>
      <c r="AZ43" s="403" t="s">
        <v>1604</v>
      </c>
      <c r="BA43" s="403" t="s">
        <v>1604</v>
      </c>
      <c r="BB43" s="403" t="s">
        <v>1604</v>
      </c>
      <c r="BC43" s="403" t="s">
        <v>1604</v>
      </c>
      <c r="BD43" s="403" t="s">
        <v>1604</v>
      </c>
      <c r="BE43" s="403" t="s">
        <v>1604</v>
      </c>
      <c r="BF43" s="403" t="s">
        <v>1604</v>
      </c>
      <c r="BG43" s="403" t="s">
        <v>1604</v>
      </c>
      <c r="BH43" s="403" t="s">
        <v>1604</v>
      </c>
      <c r="BI43" s="403" t="s">
        <v>1604</v>
      </c>
      <c r="BJ43" s="403" t="s">
        <v>1604</v>
      </c>
      <c r="BK43" s="403" t="s">
        <v>1604</v>
      </c>
      <c r="BL43" s="403" t="s">
        <v>1604</v>
      </c>
      <c r="BM43" s="403" t="s">
        <v>1604</v>
      </c>
      <c r="BN43" s="403" t="s">
        <v>1604</v>
      </c>
      <c r="BO43" s="403" t="s">
        <v>1604</v>
      </c>
      <c r="BP43" s="403" t="s">
        <v>1604</v>
      </c>
      <c r="BQ43" s="403" t="s">
        <v>1604</v>
      </c>
      <c r="BR43" s="403" t="s">
        <v>1604</v>
      </c>
      <c r="BS43" s="403" t="s">
        <v>1604</v>
      </c>
      <c r="BT43" s="403" t="s">
        <v>1604</v>
      </c>
      <c r="BU43" s="403" t="s">
        <v>1604</v>
      </c>
      <c r="BV43" s="403" t="s">
        <v>1604</v>
      </c>
    </row>
    <row r="44" spans="1:74" ht="12" customHeight="1" x14ac:dyDescent="0.2">
      <c r="B44" s="953" t="s">
        <v>830</v>
      </c>
      <c r="C44" s="942"/>
      <c r="D44" s="942"/>
      <c r="E44" s="942"/>
      <c r="F44" s="942"/>
      <c r="G44" s="942"/>
      <c r="H44" s="942"/>
      <c r="I44" s="942"/>
      <c r="J44" s="942"/>
      <c r="K44" s="942"/>
      <c r="L44" s="942"/>
      <c r="M44" s="942"/>
      <c r="N44" s="942"/>
      <c r="O44" s="942"/>
      <c r="P44" s="942"/>
      <c r="Q44" s="942"/>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940" t="s">
        <v>824</v>
      </c>
      <c r="C45" s="940"/>
      <c r="D45" s="940"/>
      <c r="E45" s="940"/>
      <c r="F45" s="940"/>
      <c r="G45" s="940"/>
      <c r="H45" s="940"/>
      <c r="I45" s="940"/>
      <c r="J45" s="940"/>
      <c r="K45" s="940"/>
      <c r="L45" s="940"/>
      <c r="M45" s="940"/>
      <c r="N45" s="940"/>
      <c r="O45" s="940"/>
      <c r="P45" s="940"/>
      <c r="Q45" s="940"/>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
      <c r="A47" s="162"/>
      <c r="B47" s="917" t="str">
        <f>Dates!$G$2</f>
        <v>EIA completed modeling and analysis for this report on Thursday, January 8, 2026.</v>
      </c>
      <c r="C47" s="904"/>
      <c r="D47" s="904"/>
      <c r="E47" s="904"/>
      <c r="F47" s="904"/>
      <c r="G47" s="904"/>
      <c r="H47" s="904"/>
      <c r="I47" s="904"/>
      <c r="J47" s="904"/>
      <c r="K47" s="904"/>
      <c r="L47" s="904"/>
      <c r="M47" s="904"/>
      <c r="N47" s="904"/>
      <c r="O47" s="904"/>
      <c r="P47" s="904"/>
      <c r="Q47" s="904"/>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
      <c r="A48" s="162"/>
      <c r="B48" s="950" t="s">
        <v>483</v>
      </c>
      <c r="C48" s="951"/>
      <c r="D48" s="951"/>
      <c r="E48" s="951"/>
      <c r="F48" s="951"/>
      <c r="G48" s="951"/>
      <c r="H48" s="951"/>
      <c r="I48" s="951"/>
      <c r="J48" s="951"/>
      <c r="K48" s="951"/>
      <c r="L48" s="951"/>
      <c r="M48" s="951"/>
      <c r="N48" s="951"/>
      <c r="O48" s="951"/>
      <c r="P48" s="951"/>
      <c r="Q48" s="951"/>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
      <c r="A49" s="162"/>
      <c r="B49" s="926" t="s">
        <v>1414</v>
      </c>
      <c r="C49" s="913"/>
      <c r="D49" s="913"/>
      <c r="E49" s="913"/>
      <c r="F49" s="913"/>
      <c r="G49" s="913"/>
      <c r="H49" s="913"/>
      <c r="I49" s="913"/>
      <c r="J49" s="913"/>
      <c r="K49" s="913"/>
      <c r="L49" s="913"/>
      <c r="M49" s="913"/>
      <c r="N49" s="913"/>
      <c r="O49" s="913"/>
      <c r="P49" s="913"/>
      <c r="Q49" s="913"/>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
      <c r="A50" s="162"/>
      <c r="B50" s="921" t="s">
        <v>492</v>
      </c>
      <c r="C50" s="942"/>
      <c r="D50" s="942"/>
      <c r="E50" s="942"/>
      <c r="F50" s="942"/>
      <c r="G50" s="942"/>
      <c r="H50" s="942"/>
      <c r="I50" s="942"/>
      <c r="J50" s="942"/>
      <c r="K50" s="942"/>
      <c r="L50" s="942"/>
      <c r="M50" s="942"/>
      <c r="N50" s="942"/>
      <c r="O50" s="942"/>
      <c r="P50" s="942"/>
      <c r="Q50" s="942"/>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
      <c r="B52" s="943" t="s">
        <v>828</v>
      </c>
      <c r="C52" s="942"/>
      <c r="D52" s="942"/>
      <c r="E52" s="942"/>
      <c r="F52" s="942"/>
      <c r="G52" s="942"/>
      <c r="H52" s="942"/>
      <c r="I52" s="942"/>
      <c r="J52" s="942"/>
      <c r="K52" s="942"/>
      <c r="L52" s="942"/>
      <c r="M52" s="942"/>
      <c r="N52" s="942"/>
      <c r="O52" s="942"/>
      <c r="P52" s="942"/>
      <c r="Q52" s="942"/>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75" x14ac:dyDescent="0.2">
      <c r="B53" s="928" t="s">
        <v>829</v>
      </c>
      <c r="C53" s="942"/>
      <c r="D53" s="942"/>
      <c r="E53" s="942"/>
      <c r="F53" s="942"/>
      <c r="G53" s="942"/>
      <c r="H53" s="942"/>
      <c r="I53" s="942"/>
      <c r="J53" s="942"/>
      <c r="K53" s="942"/>
      <c r="L53" s="942"/>
      <c r="M53" s="942"/>
      <c r="N53" s="942"/>
      <c r="O53" s="942"/>
      <c r="P53" s="942"/>
      <c r="Q53" s="942"/>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75" x14ac:dyDescent="0.2">
      <c r="B60" s="954"/>
      <c r="C60" s="955"/>
      <c r="D60" s="955"/>
      <c r="E60" s="955"/>
      <c r="F60" s="955"/>
      <c r="G60" s="955"/>
      <c r="H60" s="955"/>
      <c r="I60" s="955"/>
      <c r="J60" s="955"/>
      <c r="K60" s="955"/>
      <c r="L60" s="955"/>
      <c r="M60" s="955"/>
      <c r="N60" s="955"/>
      <c r="O60" s="955"/>
      <c r="P60" s="955"/>
      <c r="Q60" s="955"/>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5" ht="13.35" customHeight="1" x14ac:dyDescent="0.2">
      <c r="A1" s="901" t="s">
        <v>479</v>
      </c>
      <c r="B1" s="944" t="s">
        <v>895</v>
      </c>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row>
    <row r="2" spans="1:75" ht="12.75" x14ac:dyDescent="0.2">
      <c r="A2" s="902"/>
      <c r="B2" s="222" t="str">
        <f>"U.S. Energy Information Administration  |  Short-Term Energy Outlook  - "&amp;Dates!D1</f>
        <v>U.S. Energy Information Administration  |  Short-Term Energy Outlook  - January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764</v>
      </c>
      <c r="B3" s="308"/>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5" s="7" customFormat="1" x14ac:dyDescent="0.2">
      <c r="A4" s="322" t="str">
        <f>TEXT(Dates!$D$2,"dddd, mmmm d, yyyy")</f>
        <v>Thursday, January 8, 2026</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1"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355"/>
      <c r="AZ5" s="355"/>
      <c r="BA5" s="355"/>
      <c r="BB5" s="355"/>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179</v>
      </c>
      <c r="B6" s="389" t="s">
        <v>814</v>
      </c>
      <c r="C6" s="105">
        <v>98.375253215000001</v>
      </c>
      <c r="D6" s="105">
        <v>99.537619040999999</v>
      </c>
      <c r="E6" s="105">
        <v>100.04649256</v>
      </c>
      <c r="F6" s="105">
        <v>99.416355128000006</v>
      </c>
      <c r="G6" s="105">
        <v>99.42566961</v>
      </c>
      <c r="H6" s="105">
        <v>99.942042795999996</v>
      </c>
      <c r="I6" s="105">
        <v>101.06718916</v>
      </c>
      <c r="J6" s="105">
        <v>101.61308262999999</v>
      </c>
      <c r="K6" s="105">
        <v>102.1434237</v>
      </c>
      <c r="L6" s="105">
        <v>102.31427435000001</v>
      </c>
      <c r="M6" s="105">
        <v>102.48023743</v>
      </c>
      <c r="N6" s="105">
        <v>100.84302518</v>
      </c>
      <c r="O6" s="105">
        <v>101.58645776</v>
      </c>
      <c r="P6" s="105">
        <v>102.18642675</v>
      </c>
      <c r="Q6" s="105">
        <v>102.52994533</v>
      </c>
      <c r="R6" s="105">
        <v>102.32560481</v>
      </c>
      <c r="S6" s="105">
        <v>101.81338683</v>
      </c>
      <c r="T6" s="105">
        <v>102.72411891</v>
      </c>
      <c r="U6" s="105">
        <v>102.22787142999999</v>
      </c>
      <c r="V6" s="105">
        <v>101.93612509</v>
      </c>
      <c r="W6" s="105">
        <v>103.03472576</v>
      </c>
      <c r="X6" s="105">
        <v>103.28691619999999</v>
      </c>
      <c r="Y6" s="105">
        <v>104.07950088</v>
      </c>
      <c r="Z6" s="105">
        <v>104.09129507</v>
      </c>
      <c r="AA6" s="105">
        <v>101.65105066</v>
      </c>
      <c r="AB6" s="105">
        <v>102.92739958999999</v>
      </c>
      <c r="AC6" s="105">
        <v>103.71719845</v>
      </c>
      <c r="AD6" s="105">
        <v>103.61887322</v>
      </c>
      <c r="AE6" s="105">
        <v>103.26041913</v>
      </c>
      <c r="AF6" s="105">
        <v>103.24462539</v>
      </c>
      <c r="AG6" s="105">
        <v>103.34277931</v>
      </c>
      <c r="AH6" s="105">
        <v>103.722601</v>
      </c>
      <c r="AI6" s="105">
        <v>102.60710564999999</v>
      </c>
      <c r="AJ6" s="105">
        <v>103.92399499</v>
      </c>
      <c r="AK6" s="105">
        <v>104.05158715</v>
      </c>
      <c r="AL6" s="105">
        <v>103.90480297000001</v>
      </c>
      <c r="AM6" s="105">
        <v>102.81247356999999</v>
      </c>
      <c r="AN6" s="105">
        <v>103.35070179</v>
      </c>
      <c r="AO6" s="105">
        <v>104.81322738999999</v>
      </c>
      <c r="AP6" s="105">
        <v>104.47694447000001</v>
      </c>
      <c r="AQ6" s="105">
        <v>104.97886364999999</v>
      </c>
      <c r="AR6" s="105">
        <v>106.18931437000001</v>
      </c>
      <c r="AS6" s="105">
        <v>107.23723735</v>
      </c>
      <c r="AT6" s="105">
        <v>107.7970291</v>
      </c>
      <c r="AU6" s="105">
        <v>108.6156586</v>
      </c>
      <c r="AV6" s="105">
        <v>108.36712609999999</v>
      </c>
      <c r="AW6" s="105">
        <v>108.49088734</v>
      </c>
      <c r="AX6" s="105">
        <v>108.04292776</v>
      </c>
      <c r="AY6" s="388">
        <v>106.70011649999999</v>
      </c>
      <c r="AZ6" s="388">
        <v>107.01621608000001</v>
      </c>
      <c r="BA6" s="388">
        <v>107.07220816</v>
      </c>
      <c r="BB6" s="388">
        <v>107.33239322999999</v>
      </c>
      <c r="BC6" s="388">
        <v>107.40346997</v>
      </c>
      <c r="BD6" s="388">
        <v>107.82527251</v>
      </c>
      <c r="BE6" s="388">
        <v>107.95711109</v>
      </c>
      <c r="BF6" s="388">
        <v>107.83398189</v>
      </c>
      <c r="BG6" s="388">
        <v>107.96664695</v>
      </c>
      <c r="BH6" s="388">
        <v>108.233659</v>
      </c>
      <c r="BI6" s="388">
        <v>108.44709186</v>
      </c>
      <c r="BJ6" s="388">
        <v>108.03464511999999</v>
      </c>
      <c r="BK6" s="388">
        <v>107.48162687</v>
      </c>
      <c r="BL6" s="388">
        <v>107.63574374</v>
      </c>
      <c r="BM6" s="388">
        <v>107.65402749</v>
      </c>
      <c r="BN6" s="388">
        <v>107.97221356</v>
      </c>
      <c r="BO6" s="388">
        <v>107.75138009</v>
      </c>
      <c r="BP6" s="388">
        <v>108.2422782</v>
      </c>
      <c r="BQ6" s="388">
        <v>108.26460102999999</v>
      </c>
      <c r="BR6" s="388">
        <v>108.32373341</v>
      </c>
      <c r="BS6" s="388">
        <v>108.36342897999999</v>
      </c>
      <c r="BT6" s="388">
        <v>108.82140726999999</v>
      </c>
      <c r="BU6" s="388">
        <v>109.02489314</v>
      </c>
      <c r="BV6" s="388">
        <v>108.56786489</v>
      </c>
      <c r="BW6" s="398"/>
    </row>
    <row r="7" spans="1:75" ht="11.1" customHeight="1" x14ac:dyDescent="0.2">
      <c r="A7" s="323" t="s">
        <v>839</v>
      </c>
      <c r="B7" s="391" t="s">
        <v>854</v>
      </c>
      <c r="C7" s="289">
        <v>45.057699999999997</v>
      </c>
      <c r="D7" s="289">
        <v>45.778599999999997</v>
      </c>
      <c r="E7" s="289">
        <v>45.2911</v>
      </c>
      <c r="F7" s="289">
        <v>44.694400000000002</v>
      </c>
      <c r="G7" s="289">
        <v>44.834200000000003</v>
      </c>
      <c r="H7" s="289">
        <v>45.301600000000001</v>
      </c>
      <c r="I7" s="289">
        <v>45.757599999999996</v>
      </c>
      <c r="J7" s="289">
        <v>45.824100000000001</v>
      </c>
      <c r="K7" s="289">
        <v>46.066800000000001</v>
      </c>
      <c r="L7" s="289">
        <v>45.785899999999998</v>
      </c>
      <c r="M7" s="289">
        <v>46.002899999999997</v>
      </c>
      <c r="N7" s="289">
        <v>45.975299999999997</v>
      </c>
      <c r="O7" s="289">
        <v>45.3797</v>
      </c>
      <c r="P7" s="289">
        <v>45.805100000000003</v>
      </c>
      <c r="Q7" s="289">
        <v>45.668900000000001</v>
      </c>
      <c r="R7" s="289">
        <v>45.427</v>
      </c>
      <c r="S7" s="289">
        <v>44.597099999999998</v>
      </c>
      <c r="T7" s="289">
        <v>44.700800000000001</v>
      </c>
      <c r="U7" s="289">
        <v>43.510800000000003</v>
      </c>
      <c r="V7" s="289">
        <v>42.997199999999999</v>
      </c>
      <c r="W7" s="289">
        <v>43.8917</v>
      </c>
      <c r="X7" s="289">
        <v>43.9833</v>
      </c>
      <c r="Y7" s="289">
        <v>43.9283</v>
      </c>
      <c r="Z7" s="289">
        <v>43.892099999999999</v>
      </c>
      <c r="AA7" s="289">
        <v>43.8279</v>
      </c>
      <c r="AB7" s="289">
        <v>43.776699999999998</v>
      </c>
      <c r="AC7" s="289">
        <v>43.923699999999997</v>
      </c>
      <c r="AD7" s="289">
        <v>43.6205</v>
      </c>
      <c r="AE7" s="289">
        <v>43.159700000000001</v>
      </c>
      <c r="AF7" s="289">
        <v>42.735900000000001</v>
      </c>
      <c r="AG7" s="289">
        <v>43.1601</v>
      </c>
      <c r="AH7" s="289">
        <v>43.052799999999998</v>
      </c>
      <c r="AI7" s="289">
        <v>42.824399999999997</v>
      </c>
      <c r="AJ7" s="289">
        <v>42.724400000000003</v>
      </c>
      <c r="AK7" s="289">
        <v>42.835099999999997</v>
      </c>
      <c r="AL7" s="289">
        <v>42.753799999999998</v>
      </c>
      <c r="AM7" s="289">
        <v>42.582999999999998</v>
      </c>
      <c r="AN7" s="289">
        <v>42.919400000000003</v>
      </c>
      <c r="AO7" s="289">
        <v>43.270800000000001</v>
      </c>
      <c r="AP7" s="289">
        <v>42.980699999999999</v>
      </c>
      <c r="AQ7" s="289">
        <v>43.296999999999997</v>
      </c>
      <c r="AR7" s="289">
        <v>44.162700000000001</v>
      </c>
      <c r="AS7" s="289">
        <v>43.837800000000001</v>
      </c>
      <c r="AT7" s="289">
        <v>43.979100000000003</v>
      </c>
      <c r="AU7" s="289">
        <v>44.746099999999998</v>
      </c>
      <c r="AV7" s="289">
        <v>44.454800562999999</v>
      </c>
      <c r="AW7" s="289">
        <v>44.758873932999997</v>
      </c>
      <c r="AX7" s="289">
        <v>44.575718629999997</v>
      </c>
      <c r="AY7" s="355">
        <v>44.410378827000002</v>
      </c>
      <c r="AZ7" s="355">
        <v>44.783102</v>
      </c>
      <c r="BA7" s="355">
        <v>44.940435571999998</v>
      </c>
      <c r="BB7" s="355">
        <v>45.011647291999999</v>
      </c>
      <c r="BC7" s="355">
        <v>44.946301249000001</v>
      </c>
      <c r="BD7" s="355">
        <v>44.981874368</v>
      </c>
      <c r="BE7" s="355">
        <v>44.912152626999998</v>
      </c>
      <c r="BF7" s="355">
        <v>44.768050680000002</v>
      </c>
      <c r="BG7" s="355">
        <v>45.049690116000001</v>
      </c>
      <c r="BH7" s="355">
        <v>45.178776247000002</v>
      </c>
      <c r="BI7" s="355">
        <v>45.083546949000002</v>
      </c>
      <c r="BJ7" s="355">
        <v>45.102430231</v>
      </c>
      <c r="BK7" s="355">
        <v>44.951888463000003</v>
      </c>
      <c r="BL7" s="355">
        <v>44.963913945999998</v>
      </c>
      <c r="BM7" s="355">
        <v>45.079350972</v>
      </c>
      <c r="BN7" s="355">
        <v>45.181367643999998</v>
      </c>
      <c r="BO7" s="355">
        <v>44.919461949000002</v>
      </c>
      <c r="BP7" s="355">
        <v>45.104047897000001</v>
      </c>
      <c r="BQ7" s="355">
        <v>45.004762561</v>
      </c>
      <c r="BR7" s="355">
        <v>44.881650878999999</v>
      </c>
      <c r="BS7" s="355">
        <v>45.134401738000001</v>
      </c>
      <c r="BT7" s="355">
        <v>45.262421197000002</v>
      </c>
      <c r="BU7" s="355">
        <v>45.208538365000003</v>
      </c>
      <c r="BV7" s="355">
        <v>45.207095741000003</v>
      </c>
      <c r="BW7" s="195"/>
    </row>
    <row r="8" spans="1:75" ht="11.1" customHeight="1" x14ac:dyDescent="0.2">
      <c r="A8" s="323" t="s">
        <v>175</v>
      </c>
      <c r="B8" s="391" t="s">
        <v>196</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23.712114367000002</v>
      </c>
      <c r="AS8" s="289">
        <v>23.890237355</v>
      </c>
      <c r="AT8" s="289">
        <v>24.116929097</v>
      </c>
      <c r="AU8" s="289">
        <v>24.3060586</v>
      </c>
      <c r="AV8" s="289">
        <v>24.153209935</v>
      </c>
      <c r="AW8" s="289">
        <v>24.239134955000001</v>
      </c>
      <c r="AX8" s="289">
        <v>23.959090398000001</v>
      </c>
      <c r="AY8" s="355">
        <v>23.746960300000001</v>
      </c>
      <c r="AZ8" s="355">
        <v>23.610681700000001</v>
      </c>
      <c r="BA8" s="355">
        <v>23.799828999999999</v>
      </c>
      <c r="BB8" s="355">
        <v>23.901179200000001</v>
      </c>
      <c r="BC8" s="355">
        <v>23.918419400000001</v>
      </c>
      <c r="BD8" s="355">
        <v>23.9584625</v>
      </c>
      <c r="BE8" s="355">
        <v>23.919310599999999</v>
      </c>
      <c r="BF8" s="355">
        <v>23.985516400000002</v>
      </c>
      <c r="BG8" s="355">
        <v>23.8094471</v>
      </c>
      <c r="BH8" s="355">
        <v>23.917656600000001</v>
      </c>
      <c r="BI8" s="355">
        <v>24.100395800000001</v>
      </c>
      <c r="BJ8" s="355">
        <v>23.883180899999999</v>
      </c>
      <c r="BK8" s="355">
        <v>23.713543399999999</v>
      </c>
      <c r="BL8" s="355">
        <v>23.5362157</v>
      </c>
      <c r="BM8" s="355">
        <v>23.727335199999999</v>
      </c>
      <c r="BN8" s="355">
        <v>23.812189100000001</v>
      </c>
      <c r="BO8" s="355">
        <v>23.826018099999999</v>
      </c>
      <c r="BP8" s="355">
        <v>23.7516547</v>
      </c>
      <c r="BQ8" s="355">
        <v>23.587500800000001</v>
      </c>
      <c r="BR8" s="355">
        <v>23.599682099999999</v>
      </c>
      <c r="BS8" s="355">
        <v>23.447142500000002</v>
      </c>
      <c r="BT8" s="355">
        <v>23.518756700000001</v>
      </c>
      <c r="BU8" s="355">
        <v>23.6418027</v>
      </c>
      <c r="BV8" s="355">
        <v>23.437859899999999</v>
      </c>
      <c r="BW8" s="195"/>
    </row>
    <row r="9" spans="1:75" ht="11.1" customHeight="1" x14ac:dyDescent="0.2">
      <c r="A9" s="323" t="s">
        <v>840</v>
      </c>
      <c r="B9" s="391" t="s">
        <v>972</v>
      </c>
      <c r="C9" s="289">
        <v>33.939289699</v>
      </c>
      <c r="D9" s="289">
        <v>34.463067506000002</v>
      </c>
      <c r="E9" s="289">
        <v>34.498929853</v>
      </c>
      <c r="F9" s="289">
        <v>34.541484361999998</v>
      </c>
      <c r="G9" s="289">
        <v>34.355945675000001</v>
      </c>
      <c r="H9" s="289">
        <v>34.120928296000002</v>
      </c>
      <c r="I9" s="289">
        <v>34.559982003000002</v>
      </c>
      <c r="J9" s="289">
        <v>35.172697501999998</v>
      </c>
      <c r="K9" s="289">
        <v>35.063190935000002</v>
      </c>
      <c r="L9" s="289">
        <v>35.461944062000001</v>
      </c>
      <c r="M9" s="289">
        <v>35.314290894000003</v>
      </c>
      <c r="N9" s="289">
        <v>34.675461826999999</v>
      </c>
      <c r="O9" s="289">
        <v>35.046120018000003</v>
      </c>
      <c r="P9" s="289">
        <v>35.254877389000001</v>
      </c>
      <c r="Q9" s="289">
        <v>35.272858034999999</v>
      </c>
      <c r="R9" s="289">
        <v>35.265370214999997</v>
      </c>
      <c r="S9" s="289">
        <v>35.611083024999999</v>
      </c>
      <c r="T9" s="289">
        <v>36.209749477000003</v>
      </c>
      <c r="U9" s="289">
        <v>36.713498848999997</v>
      </c>
      <c r="V9" s="289">
        <v>36.708327990000001</v>
      </c>
      <c r="W9" s="289">
        <v>36.548555764</v>
      </c>
      <c r="X9" s="289">
        <v>36.721083978999999</v>
      </c>
      <c r="Y9" s="289">
        <v>37.422668109999996</v>
      </c>
      <c r="Z9" s="289">
        <v>37.544372263</v>
      </c>
      <c r="AA9" s="289">
        <v>36.694071979</v>
      </c>
      <c r="AB9" s="289">
        <v>36.907677042000003</v>
      </c>
      <c r="AC9" s="289">
        <v>37.135221125000001</v>
      </c>
      <c r="AD9" s="289">
        <v>37.102789948000002</v>
      </c>
      <c r="AE9" s="289">
        <v>37.192194712999999</v>
      </c>
      <c r="AF9" s="289">
        <v>37.544656191000001</v>
      </c>
      <c r="AG9" s="289">
        <v>37.394076955000003</v>
      </c>
      <c r="AH9" s="289">
        <v>37.480920513000001</v>
      </c>
      <c r="AI9" s="289">
        <v>36.791436554000001</v>
      </c>
      <c r="AJ9" s="289">
        <v>37.684045539000003</v>
      </c>
      <c r="AK9" s="289">
        <v>37.717987153999999</v>
      </c>
      <c r="AL9" s="289">
        <v>37.816474583000002</v>
      </c>
      <c r="AM9" s="289">
        <v>37.882557280999997</v>
      </c>
      <c r="AN9" s="289">
        <v>37.765599999999999</v>
      </c>
      <c r="AO9" s="289">
        <v>38.322600000000001</v>
      </c>
      <c r="AP9" s="289">
        <v>38.251399999999997</v>
      </c>
      <c r="AQ9" s="289">
        <v>38.156500000000001</v>
      </c>
      <c r="AR9" s="289">
        <v>38.314500000000002</v>
      </c>
      <c r="AS9" s="289">
        <v>39.5092</v>
      </c>
      <c r="AT9" s="289">
        <v>39.701000000000001</v>
      </c>
      <c r="AU9" s="289">
        <v>39.563499999999998</v>
      </c>
      <c r="AV9" s="289">
        <v>39.759115598000001</v>
      </c>
      <c r="AW9" s="289">
        <v>39.492878456</v>
      </c>
      <c r="AX9" s="289">
        <v>39.508118731000003</v>
      </c>
      <c r="AY9" s="355">
        <v>38.542777377</v>
      </c>
      <c r="AZ9" s="355">
        <v>38.622432377000003</v>
      </c>
      <c r="BA9" s="355">
        <v>38.331943584999998</v>
      </c>
      <c r="BB9" s="355">
        <v>38.419566733000003</v>
      </c>
      <c r="BC9" s="355">
        <v>38.538749318000001</v>
      </c>
      <c r="BD9" s="355">
        <v>38.884935646000002</v>
      </c>
      <c r="BE9" s="355">
        <v>39.125647862999998</v>
      </c>
      <c r="BF9" s="355">
        <v>39.080414812999997</v>
      </c>
      <c r="BG9" s="355">
        <v>39.107509731</v>
      </c>
      <c r="BH9" s="355">
        <v>39.137226149</v>
      </c>
      <c r="BI9" s="355">
        <v>39.263149106999997</v>
      </c>
      <c r="BJ9" s="355">
        <v>39.049033991999998</v>
      </c>
      <c r="BK9" s="355">
        <v>38.816195002000001</v>
      </c>
      <c r="BL9" s="355">
        <v>39.135614093000001</v>
      </c>
      <c r="BM9" s="355">
        <v>38.847341317000001</v>
      </c>
      <c r="BN9" s="355">
        <v>38.978656817999997</v>
      </c>
      <c r="BO9" s="355">
        <v>39.005900038999997</v>
      </c>
      <c r="BP9" s="355">
        <v>39.386575606000001</v>
      </c>
      <c r="BQ9" s="355">
        <v>39.672337667000001</v>
      </c>
      <c r="BR9" s="355">
        <v>39.842400433999998</v>
      </c>
      <c r="BS9" s="355">
        <v>39.781884746000003</v>
      </c>
      <c r="BT9" s="355">
        <v>40.040229367999999</v>
      </c>
      <c r="BU9" s="355">
        <v>40.174552071000001</v>
      </c>
      <c r="BV9" s="355">
        <v>39.922909249</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355"/>
      <c r="AZ10" s="355"/>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177</v>
      </c>
      <c r="B11" s="405" t="s">
        <v>841</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34.5762</v>
      </c>
      <c r="AV11" s="105">
        <v>34.243216066000002</v>
      </c>
      <c r="AW11" s="105">
        <v>34.531036941000004</v>
      </c>
      <c r="AX11" s="105">
        <v>34.689807178000002</v>
      </c>
      <c r="AY11" s="388">
        <v>33.699141697000002</v>
      </c>
      <c r="AZ11" s="388">
        <v>33.612094812000002</v>
      </c>
      <c r="BA11" s="388">
        <v>33.763862191999998</v>
      </c>
      <c r="BB11" s="388">
        <v>33.876355928999999</v>
      </c>
      <c r="BC11" s="388">
        <v>33.923615562000002</v>
      </c>
      <c r="BD11" s="388">
        <v>33.932704446000002</v>
      </c>
      <c r="BE11" s="388">
        <v>33.960128337</v>
      </c>
      <c r="BF11" s="388">
        <v>33.957587222000001</v>
      </c>
      <c r="BG11" s="388">
        <v>34.105123699000004</v>
      </c>
      <c r="BH11" s="388">
        <v>34.101874146</v>
      </c>
      <c r="BI11" s="388">
        <v>33.999764824000003</v>
      </c>
      <c r="BJ11" s="388">
        <v>34.018621338000003</v>
      </c>
      <c r="BK11" s="388">
        <v>33.918877891000001</v>
      </c>
      <c r="BL11" s="388">
        <v>33.916982849999997</v>
      </c>
      <c r="BM11" s="388">
        <v>34.033744593999998</v>
      </c>
      <c r="BN11" s="388">
        <v>34.181268181999997</v>
      </c>
      <c r="BO11" s="388">
        <v>34.178556284999999</v>
      </c>
      <c r="BP11" s="388">
        <v>34.196643635999997</v>
      </c>
      <c r="BQ11" s="388">
        <v>34.193966762999999</v>
      </c>
      <c r="BR11" s="388">
        <v>34.211431341000001</v>
      </c>
      <c r="BS11" s="388">
        <v>34.329028866000002</v>
      </c>
      <c r="BT11" s="388">
        <v>34.325794088000002</v>
      </c>
      <c r="BU11" s="388">
        <v>34.263718425</v>
      </c>
      <c r="BV11" s="388">
        <v>34.261602093</v>
      </c>
      <c r="BW11" s="398"/>
    </row>
    <row r="12" spans="1:75" ht="11.1" customHeight="1" x14ac:dyDescent="0.2">
      <c r="A12" s="323" t="s">
        <v>842</v>
      </c>
      <c r="B12" s="393" t="s">
        <v>973</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1.4111378503000001</v>
      </c>
      <c r="AW12" s="289">
        <v>1.4411470445000001</v>
      </c>
      <c r="AX12" s="289">
        <v>1.4411546451999999</v>
      </c>
      <c r="AY12" s="355" t="s">
        <v>1604</v>
      </c>
      <c r="AZ12" s="355" t="s">
        <v>1604</v>
      </c>
      <c r="BA12" s="355" t="s">
        <v>1604</v>
      </c>
      <c r="BB12" s="355" t="s">
        <v>1604</v>
      </c>
      <c r="BC12" s="355" t="s">
        <v>1604</v>
      </c>
      <c r="BD12" s="355" t="s">
        <v>1604</v>
      </c>
      <c r="BE12" s="355" t="s">
        <v>1604</v>
      </c>
      <c r="BF12" s="355" t="s">
        <v>1604</v>
      </c>
      <c r="BG12" s="355" t="s">
        <v>1604</v>
      </c>
      <c r="BH12" s="355" t="s">
        <v>1604</v>
      </c>
      <c r="BI12" s="355" t="s">
        <v>1604</v>
      </c>
      <c r="BJ12" s="355" t="s">
        <v>1604</v>
      </c>
      <c r="BK12" s="355" t="s">
        <v>1604</v>
      </c>
      <c r="BL12" s="355" t="s">
        <v>1604</v>
      </c>
      <c r="BM12" s="355" t="s">
        <v>1604</v>
      </c>
      <c r="BN12" s="355" t="s">
        <v>1604</v>
      </c>
      <c r="BO12" s="355" t="s">
        <v>1604</v>
      </c>
      <c r="BP12" s="355" t="s">
        <v>1604</v>
      </c>
      <c r="BQ12" s="355" t="s">
        <v>1604</v>
      </c>
      <c r="BR12" s="355" t="s">
        <v>1604</v>
      </c>
      <c r="BS12" s="355" t="s">
        <v>1604</v>
      </c>
      <c r="BT12" s="355" t="s">
        <v>1604</v>
      </c>
      <c r="BU12" s="355" t="s">
        <v>1604</v>
      </c>
      <c r="BV12" s="355" t="s">
        <v>1604</v>
      </c>
      <c r="BW12" s="195"/>
    </row>
    <row r="13" spans="1:75" ht="11.1" customHeight="1" x14ac:dyDescent="0.2">
      <c r="A13" s="323" t="s">
        <v>843</v>
      </c>
      <c r="B13" s="393" t="s">
        <v>974</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0.26980214549999998</v>
      </c>
      <c r="AW13" s="289">
        <v>0.25980051165000001</v>
      </c>
      <c r="AX13" s="289">
        <v>0.26079916109000001</v>
      </c>
      <c r="AY13" s="355" t="s">
        <v>1604</v>
      </c>
      <c r="AZ13" s="355" t="s">
        <v>1604</v>
      </c>
      <c r="BA13" s="355" t="s">
        <v>1604</v>
      </c>
      <c r="BB13" s="355" t="s">
        <v>1604</v>
      </c>
      <c r="BC13" s="355" t="s">
        <v>1604</v>
      </c>
      <c r="BD13" s="355" t="s">
        <v>1604</v>
      </c>
      <c r="BE13" s="355" t="s">
        <v>1604</v>
      </c>
      <c r="BF13" s="355" t="s">
        <v>1604</v>
      </c>
      <c r="BG13" s="355" t="s">
        <v>1604</v>
      </c>
      <c r="BH13" s="355" t="s">
        <v>1604</v>
      </c>
      <c r="BI13" s="355" t="s">
        <v>1604</v>
      </c>
      <c r="BJ13" s="355" t="s">
        <v>1604</v>
      </c>
      <c r="BK13" s="355" t="s">
        <v>1604</v>
      </c>
      <c r="BL13" s="355" t="s">
        <v>1604</v>
      </c>
      <c r="BM13" s="355" t="s">
        <v>1604</v>
      </c>
      <c r="BN13" s="355" t="s">
        <v>1604</v>
      </c>
      <c r="BO13" s="355" t="s">
        <v>1604</v>
      </c>
      <c r="BP13" s="355" t="s">
        <v>1604</v>
      </c>
      <c r="BQ13" s="355" t="s">
        <v>1604</v>
      </c>
      <c r="BR13" s="355" t="s">
        <v>1604</v>
      </c>
      <c r="BS13" s="355" t="s">
        <v>1604</v>
      </c>
      <c r="BT13" s="355" t="s">
        <v>1604</v>
      </c>
      <c r="BU13" s="355" t="s">
        <v>1604</v>
      </c>
      <c r="BV13" s="355" t="s">
        <v>1604</v>
      </c>
      <c r="BW13" s="195"/>
    </row>
    <row r="14" spans="1:75" ht="11.1" customHeight="1" x14ac:dyDescent="0.2">
      <c r="A14" s="323" t="s">
        <v>844</v>
      </c>
      <c r="B14" s="393" t="s">
        <v>975</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8.2762415859000002E-2</v>
      </c>
      <c r="AW14" s="289">
        <v>7.2311372321000003E-2</v>
      </c>
      <c r="AX14" s="289">
        <v>7.1866538346E-2</v>
      </c>
      <c r="AY14" s="355" t="s">
        <v>1604</v>
      </c>
      <c r="AZ14" s="355" t="s">
        <v>1604</v>
      </c>
      <c r="BA14" s="355" t="s">
        <v>1604</v>
      </c>
      <c r="BB14" s="355" t="s">
        <v>1604</v>
      </c>
      <c r="BC14" s="355" t="s">
        <v>1604</v>
      </c>
      <c r="BD14" s="355" t="s">
        <v>1604</v>
      </c>
      <c r="BE14" s="355" t="s">
        <v>1604</v>
      </c>
      <c r="BF14" s="355" t="s">
        <v>1604</v>
      </c>
      <c r="BG14" s="355" t="s">
        <v>1604</v>
      </c>
      <c r="BH14" s="355" t="s">
        <v>1604</v>
      </c>
      <c r="BI14" s="355" t="s">
        <v>1604</v>
      </c>
      <c r="BJ14" s="355" t="s">
        <v>1604</v>
      </c>
      <c r="BK14" s="355" t="s">
        <v>1604</v>
      </c>
      <c r="BL14" s="355" t="s">
        <v>1604</v>
      </c>
      <c r="BM14" s="355" t="s">
        <v>1604</v>
      </c>
      <c r="BN14" s="355" t="s">
        <v>1604</v>
      </c>
      <c r="BO14" s="355" t="s">
        <v>1604</v>
      </c>
      <c r="BP14" s="355" t="s">
        <v>1604</v>
      </c>
      <c r="BQ14" s="355" t="s">
        <v>1604</v>
      </c>
      <c r="BR14" s="355" t="s">
        <v>1604</v>
      </c>
      <c r="BS14" s="355" t="s">
        <v>1604</v>
      </c>
      <c r="BT14" s="355" t="s">
        <v>1604</v>
      </c>
      <c r="BU14" s="355" t="s">
        <v>1604</v>
      </c>
      <c r="BV14" s="355" t="s">
        <v>1604</v>
      </c>
      <c r="BW14" s="195"/>
    </row>
    <row r="15" spans="1:75" ht="11.1" customHeight="1" x14ac:dyDescent="0.2">
      <c r="A15" s="323" t="s">
        <v>845</v>
      </c>
      <c r="B15" s="393" t="s">
        <v>976</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0.24969646267000001</v>
      </c>
      <c r="AW15" s="289">
        <v>0.23969400999000001</v>
      </c>
      <c r="AX15" s="289">
        <v>0.24969198240000001</v>
      </c>
      <c r="AY15" s="355" t="s">
        <v>1604</v>
      </c>
      <c r="AZ15" s="355" t="s">
        <v>1604</v>
      </c>
      <c r="BA15" s="355" t="s">
        <v>1604</v>
      </c>
      <c r="BB15" s="355" t="s">
        <v>1604</v>
      </c>
      <c r="BC15" s="355" t="s">
        <v>1604</v>
      </c>
      <c r="BD15" s="355" t="s">
        <v>1604</v>
      </c>
      <c r="BE15" s="355" t="s">
        <v>1604</v>
      </c>
      <c r="BF15" s="355" t="s">
        <v>1604</v>
      </c>
      <c r="BG15" s="355" t="s">
        <v>1604</v>
      </c>
      <c r="BH15" s="355" t="s">
        <v>1604</v>
      </c>
      <c r="BI15" s="355" t="s">
        <v>1604</v>
      </c>
      <c r="BJ15" s="355" t="s">
        <v>1604</v>
      </c>
      <c r="BK15" s="355" t="s">
        <v>1604</v>
      </c>
      <c r="BL15" s="355" t="s">
        <v>1604</v>
      </c>
      <c r="BM15" s="355" t="s">
        <v>1604</v>
      </c>
      <c r="BN15" s="355" t="s">
        <v>1604</v>
      </c>
      <c r="BO15" s="355" t="s">
        <v>1604</v>
      </c>
      <c r="BP15" s="355" t="s">
        <v>1604</v>
      </c>
      <c r="BQ15" s="355" t="s">
        <v>1604</v>
      </c>
      <c r="BR15" s="355" t="s">
        <v>1604</v>
      </c>
      <c r="BS15" s="355" t="s">
        <v>1604</v>
      </c>
      <c r="BT15" s="355" t="s">
        <v>1604</v>
      </c>
      <c r="BU15" s="355" t="s">
        <v>1604</v>
      </c>
      <c r="BV15" s="355" t="s">
        <v>1604</v>
      </c>
      <c r="BW15" s="195"/>
    </row>
    <row r="16" spans="1:75" ht="11.1" customHeight="1" x14ac:dyDescent="0.2">
      <c r="A16" s="323" t="s">
        <v>846</v>
      </c>
      <c r="B16" s="393" t="s">
        <v>977</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4.5473999999999997</v>
      </c>
      <c r="AS16" s="289">
        <v>4.6874000000000002</v>
      </c>
      <c r="AT16" s="289">
        <v>4.6372999999999998</v>
      </c>
      <c r="AU16" s="289">
        <v>4.7173999999999996</v>
      </c>
      <c r="AV16" s="289">
        <v>4.7073335502999996</v>
      </c>
      <c r="AW16" s="289">
        <v>4.7173928078999996</v>
      </c>
      <c r="AX16" s="289">
        <v>4.6674417949000002</v>
      </c>
      <c r="AY16" s="355" t="s">
        <v>1604</v>
      </c>
      <c r="AZ16" s="355" t="s">
        <v>1604</v>
      </c>
      <c r="BA16" s="355" t="s">
        <v>1604</v>
      </c>
      <c r="BB16" s="355" t="s">
        <v>1604</v>
      </c>
      <c r="BC16" s="355" t="s">
        <v>1604</v>
      </c>
      <c r="BD16" s="355" t="s">
        <v>1604</v>
      </c>
      <c r="BE16" s="355" t="s">
        <v>1604</v>
      </c>
      <c r="BF16" s="355" t="s">
        <v>1604</v>
      </c>
      <c r="BG16" s="355" t="s">
        <v>1604</v>
      </c>
      <c r="BH16" s="355" t="s">
        <v>1604</v>
      </c>
      <c r="BI16" s="355" t="s">
        <v>1604</v>
      </c>
      <c r="BJ16" s="355" t="s">
        <v>1604</v>
      </c>
      <c r="BK16" s="355" t="s">
        <v>1604</v>
      </c>
      <c r="BL16" s="355" t="s">
        <v>1604</v>
      </c>
      <c r="BM16" s="355" t="s">
        <v>1604</v>
      </c>
      <c r="BN16" s="355" t="s">
        <v>1604</v>
      </c>
      <c r="BO16" s="355" t="s">
        <v>1604</v>
      </c>
      <c r="BP16" s="355" t="s">
        <v>1604</v>
      </c>
      <c r="BQ16" s="355" t="s">
        <v>1604</v>
      </c>
      <c r="BR16" s="355" t="s">
        <v>1604</v>
      </c>
      <c r="BS16" s="355" t="s">
        <v>1604</v>
      </c>
      <c r="BT16" s="355" t="s">
        <v>1604</v>
      </c>
      <c r="BU16" s="355" t="s">
        <v>1604</v>
      </c>
      <c r="BV16" s="355" t="s">
        <v>1604</v>
      </c>
      <c r="BW16" s="195"/>
    </row>
    <row r="17" spans="1:75" ht="11.1" customHeight="1" x14ac:dyDescent="0.2">
      <c r="A17" s="323" t="s">
        <v>847</v>
      </c>
      <c r="B17" s="393" t="s">
        <v>978</v>
      </c>
      <c r="C17" s="289">
        <v>4.3578000000000001</v>
      </c>
      <c r="D17" s="289">
        <v>4.4577999999999998</v>
      </c>
      <c r="E17" s="289">
        <v>4.4077999999999999</v>
      </c>
      <c r="F17" s="289">
        <v>4.5077999999999996</v>
      </c>
      <c r="G17" s="289">
        <v>4.5077999999999996</v>
      </c>
      <c r="H17" s="289">
        <v>4.5578000000000003</v>
      </c>
      <c r="I17" s="289">
        <v>4.6577999999999999</v>
      </c>
      <c r="J17" s="289">
        <v>4.6577999999999999</v>
      </c>
      <c r="K17" s="289">
        <v>4.6577999999999999</v>
      </c>
      <c r="L17" s="289">
        <v>4.6878000000000002</v>
      </c>
      <c r="M17" s="289">
        <v>4.5877999999999997</v>
      </c>
      <c r="N17" s="289">
        <v>4.5877999999999997</v>
      </c>
      <c r="O17" s="289">
        <v>4.5377999999999998</v>
      </c>
      <c r="P17" s="289">
        <v>4.5374999999999996</v>
      </c>
      <c r="Q17" s="289">
        <v>4.4875999999999996</v>
      </c>
      <c r="R17" s="289">
        <v>4.2777000000000003</v>
      </c>
      <c r="S17" s="289">
        <v>4.3075999999999999</v>
      </c>
      <c r="T17" s="289">
        <v>4.3174000000000001</v>
      </c>
      <c r="U17" s="289">
        <v>4.3875000000000002</v>
      </c>
      <c r="V17" s="289">
        <v>4.4675000000000002</v>
      </c>
      <c r="W17" s="289">
        <v>4.4573999999999998</v>
      </c>
      <c r="X17" s="289">
        <v>4.4775999999999998</v>
      </c>
      <c r="Y17" s="289">
        <v>4.4474999999999998</v>
      </c>
      <c r="Z17" s="289">
        <v>4.5273000000000003</v>
      </c>
      <c r="AA17" s="289">
        <v>4.5076000000000001</v>
      </c>
      <c r="AB17" s="289">
        <v>4.5171999999999999</v>
      </c>
      <c r="AC17" s="289">
        <v>4.5974000000000004</v>
      </c>
      <c r="AD17" s="289">
        <v>4.5873999999999997</v>
      </c>
      <c r="AE17" s="289">
        <v>4.5773999999999999</v>
      </c>
      <c r="AF17" s="289">
        <v>4.5473999999999997</v>
      </c>
      <c r="AG17" s="289">
        <v>4.6580000000000004</v>
      </c>
      <c r="AH17" s="289">
        <v>4.5781000000000001</v>
      </c>
      <c r="AI17" s="289">
        <v>4.4273999999999996</v>
      </c>
      <c r="AJ17" s="289">
        <v>4.3775000000000004</v>
      </c>
      <c r="AK17" s="289">
        <v>4.3574000000000002</v>
      </c>
      <c r="AL17" s="289">
        <v>4.3273999999999999</v>
      </c>
      <c r="AM17" s="289">
        <v>4.4436</v>
      </c>
      <c r="AN17" s="289">
        <v>4.4135</v>
      </c>
      <c r="AO17" s="289">
        <v>4.4935999999999998</v>
      </c>
      <c r="AP17" s="289">
        <v>4.4234999999999998</v>
      </c>
      <c r="AQ17" s="289">
        <v>4.4535</v>
      </c>
      <c r="AR17" s="289">
        <v>4.4631999999999996</v>
      </c>
      <c r="AS17" s="289">
        <v>4.4432999999999998</v>
      </c>
      <c r="AT17" s="289">
        <v>4.5434000000000001</v>
      </c>
      <c r="AU17" s="289">
        <v>4.1433</v>
      </c>
      <c r="AV17" s="289">
        <v>4.1144131992000004</v>
      </c>
      <c r="AW17" s="289">
        <v>4.4644614855000002</v>
      </c>
      <c r="AX17" s="289">
        <v>4.4545275803999997</v>
      </c>
      <c r="AY17" s="355" t="s">
        <v>1604</v>
      </c>
      <c r="AZ17" s="355" t="s">
        <v>1604</v>
      </c>
      <c r="BA17" s="355" t="s">
        <v>1604</v>
      </c>
      <c r="BB17" s="355" t="s">
        <v>1604</v>
      </c>
      <c r="BC17" s="355" t="s">
        <v>1604</v>
      </c>
      <c r="BD17" s="355" t="s">
        <v>1604</v>
      </c>
      <c r="BE17" s="355" t="s">
        <v>1604</v>
      </c>
      <c r="BF17" s="355" t="s">
        <v>1604</v>
      </c>
      <c r="BG17" s="355" t="s">
        <v>1604</v>
      </c>
      <c r="BH17" s="355" t="s">
        <v>1604</v>
      </c>
      <c r="BI17" s="355" t="s">
        <v>1604</v>
      </c>
      <c r="BJ17" s="355" t="s">
        <v>1604</v>
      </c>
      <c r="BK17" s="355" t="s">
        <v>1604</v>
      </c>
      <c r="BL17" s="355" t="s">
        <v>1604</v>
      </c>
      <c r="BM17" s="355" t="s">
        <v>1604</v>
      </c>
      <c r="BN17" s="355" t="s">
        <v>1604</v>
      </c>
      <c r="BO17" s="355" t="s">
        <v>1604</v>
      </c>
      <c r="BP17" s="355" t="s">
        <v>1604</v>
      </c>
      <c r="BQ17" s="355" t="s">
        <v>1604</v>
      </c>
      <c r="BR17" s="355" t="s">
        <v>1604</v>
      </c>
      <c r="BS17" s="355" t="s">
        <v>1604</v>
      </c>
      <c r="BT17" s="355" t="s">
        <v>1604</v>
      </c>
      <c r="BU17" s="355" t="s">
        <v>1604</v>
      </c>
      <c r="BV17" s="355" t="s">
        <v>1604</v>
      </c>
      <c r="BW17" s="195"/>
    </row>
    <row r="18" spans="1:75" ht="11.1" customHeight="1" x14ac:dyDescent="0.2">
      <c r="A18" s="323" t="s">
        <v>848</v>
      </c>
      <c r="B18" s="393" t="s">
        <v>979</v>
      </c>
      <c r="C18" s="289">
        <v>2.8923999999999999</v>
      </c>
      <c r="D18" s="289">
        <v>2.9224000000000001</v>
      </c>
      <c r="E18" s="289">
        <v>2.9523999999999999</v>
      </c>
      <c r="F18" s="289">
        <v>2.9723999999999999</v>
      </c>
      <c r="G18" s="289">
        <v>3.0093000000000001</v>
      </c>
      <c r="H18" s="289">
        <v>3.0369999999999999</v>
      </c>
      <c r="I18" s="289">
        <v>3.0893000000000002</v>
      </c>
      <c r="J18" s="289">
        <v>3.1307</v>
      </c>
      <c r="K18" s="289">
        <v>3.1406999999999998</v>
      </c>
      <c r="L18" s="289">
        <v>3.1206999999999998</v>
      </c>
      <c r="M18" s="289">
        <v>3.0207000000000002</v>
      </c>
      <c r="N18" s="289">
        <v>2.9706999999999999</v>
      </c>
      <c r="O18" s="289">
        <v>3.0124</v>
      </c>
      <c r="P18" s="289">
        <v>2.9923000000000002</v>
      </c>
      <c r="Q18" s="289">
        <v>2.9824000000000002</v>
      </c>
      <c r="R18" s="289">
        <v>2.9424000000000001</v>
      </c>
      <c r="S18" s="289">
        <v>2.8847</v>
      </c>
      <c r="T18" s="289">
        <v>2.8868999999999998</v>
      </c>
      <c r="U18" s="289">
        <v>2.8692000000000002</v>
      </c>
      <c r="V18" s="289">
        <v>2.8605999999999998</v>
      </c>
      <c r="W18" s="289">
        <v>2.9005999999999998</v>
      </c>
      <c r="X18" s="289">
        <v>2.8407</v>
      </c>
      <c r="Y18" s="289">
        <v>2.8706</v>
      </c>
      <c r="Z18" s="289">
        <v>2.8405999999999998</v>
      </c>
      <c r="AA18" s="289">
        <v>2.7624</v>
      </c>
      <c r="AB18" s="289">
        <v>2.7623000000000002</v>
      </c>
      <c r="AC18" s="289">
        <v>2.7923</v>
      </c>
      <c r="AD18" s="289">
        <v>2.8123</v>
      </c>
      <c r="AE18" s="289">
        <v>2.8146</v>
      </c>
      <c r="AF18" s="289">
        <v>2.7968999999999999</v>
      </c>
      <c r="AG18" s="289">
        <v>2.7593999999999999</v>
      </c>
      <c r="AH18" s="289">
        <v>2.7608000000000001</v>
      </c>
      <c r="AI18" s="289">
        <v>2.7707000000000002</v>
      </c>
      <c r="AJ18" s="289">
        <v>2.7707000000000002</v>
      </c>
      <c r="AK18" s="289">
        <v>2.7406999999999999</v>
      </c>
      <c r="AL18" s="289">
        <v>2.7706</v>
      </c>
      <c r="AM18" s="289">
        <v>2.7115</v>
      </c>
      <c r="AN18" s="289">
        <v>2.7214999999999998</v>
      </c>
      <c r="AO18" s="289">
        <v>2.7414999999999998</v>
      </c>
      <c r="AP18" s="289">
        <v>2.7515000000000001</v>
      </c>
      <c r="AQ18" s="289">
        <v>2.7814999999999999</v>
      </c>
      <c r="AR18" s="289">
        <v>2.7913999999999999</v>
      </c>
      <c r="AS18" s="289">
        <v>2.7713999999999999</v>
      </c>
      <c r="AT18" s="289">
        <v>2.7414999999999998</v>
      </c>
      <c r="AU18" s="289">
        <v>2.8414000000000001</v>
      </c>
      <c r="AV18" s="289">
        <v>2.8144325412</v>
      </c>
      <c r="AW18" s="289">
        <v>2.8547081739000002</v>
      </c>
      <c r="AX18" s="289">
        <v>2.9149888114000002</v>
      </c>
      <c r="AY18" s="355" t="s">
        <v>1604</v>
      </c>
      <c r="AZ18" s="355" t="s">
        <v>1604</v>
      </c>
      <c r="BA18" s="355" t="s">
        <v>1604</v>
      </c>
      <c r="BB18" s="355" t="s">
        <v>1604</v>
      </c>
      <c r="BC18" s="355" t="s">
        <v>1604</v>
      </c>
      <c r="BD18" s="355" t="s">
        <v>1604</v>
      </c>
      <c r="BE18" s="355" t="s">
        <v>1604</v>
      </c>
      <c r="BF18" s="355" t="s">
        <v>1604</v>
      </c>
      <c r="BG18" s="355" t="s">
        <v>1604</v>
      </c>
      <c r="BH18" s="355" t="s">
        <v>1604</v>
      </c>
      <c r="BI18" s="355" t="s">
        <v>1604</v>
      </c>
      <c r="BJ18" s="355" t="s">
        <v>1604</v>
      </c>
      <c r="BK18" s="355" t="s">
        <v>1604</v>
      </c>
      <c r="BL18" s="355" t="s">
        <v>1604</v>
      </c>
      <c r="BM18" s="355" t="s">
        <v>1604</v>
      </c>
      <c r="BN18" s="355" t="s">
        <v>1604</v>
      </c>
      <c r="BO18" s="355" t="s">
        <v>1604</v>
      </c>
      <c r="BP18" s="355" t="s">
        <v>1604</v>
      </c>
      <c r="BQ18" s="355" t="s">
        <v>1604</v>
      </c>
      <c r="BR18" s="355" t="s">
        <v>1604</v>
      </c>
      <c r="BS18" s="355" t="s">
        <v>1604</v>
      </c>
      <c r="BT18" s="355" t="s">
        <v>1604</v>
      </c>
      <c r="BU18" s="355" t="s">
        <v>1604</v>
      </c>
      <c r="BV18" s="355" t="s">
        <v>1604</v>
      </c>
      <c r="BW18" s="195"/>
    </row>
    <row r="19" spans="1:75" ht="11.1" customHeight="1" x14ac:dyDescent="0.2">
      <c r="A19" s="323" t="s">
        <v>849</v>
      </c>
      <c r="B19" s="393" t="s">
        <v>980</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1.376980192</v>
      </c>
      <c r="AW19" s="289">
        <v>1.3969719516000001</v>
      </c>
      <c r="AX19" s="289">
        <v>1.4469651394</v>
      </c>
      <c r="AY19" s="355" t="s">
        <v>1604</v>
      </c>
      <c r="AZ19" s="355" t="s">
        <v>1604</v>
      </c>
      <c r="BA19" s="355" t="s">
        <v>1604</v>
      </c>
      <c r="BB19" s="355" t="s">
        <v>1604</v>
      </c>
      <c r="BC19" s="355" t="s">
        <v>1604</v>
      </c>
      <c r="BD19" s="355" t="s">
        <v>1604</v>
      </c>
      <c r="BE19" s="355" t="s">
        <v>1604</v>
      </c>
      <c r="BF19" s="355" t="s">
        <v>1604</v>
      </c>
      <c r="BG19" s="355" t="s">
        <v>1604</v>
      </c>
      <c r="BH19" s="355" t="s">
        <v>1604</v>
      </c>
      <c r="BI19" s="355" t="s">
        <v>1604</v>
      </c>
      <c r="BJ19" s="355" t="s">
        <v>1604</v>
      </c>
      <c r="BK19" s="355" t="s">
        <v>1604</v>
      </c>
      <c r="BL19" s="355" t="s">
        <v>1604</v>
      </c>
      <c r="BM19" s="355" t="s">
        <v>1604</v>
      </c>
      <c r="BN19" s="355" t="s">
        <v>1604</v>
      </c>
      <c r="BO19" s="355" t="s">
        <v>1604</v>
      </c>
      <c r="BP19" s="355" t="s">
        <v>1604</v>
      </c>
      <c r="BQ19" s="355" t="s">
        <v>1604</v>
      </c>
      <c r="BR19" s="355" t="s">
        <v>1604</v>
      </c>
      <c r="BS19" s="355" t="s">
        <v>1604</v>
      </c>
      <c r="BT19" s="355" t="s">
        <v>1604</v>
      </c>
      <c r="BU19" s="355" t="s">
        <v>1604</v>
      </c>
      <c r="BV19" s="355" t="s">
        <v>1604</v>
      </c>
      <c r="BW19" s="195"/>
    </row>
    <row r="20" spans="1:75" ht="11.1" customHeight="1" x14ac:dyDescent="0.2">
      <c r="A20" s="323" t="s">
        <v>850</v>
      </c>
      <c r="B20" s="393" t="s">
        <v>981</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1.6919779302</v>
      </c>
      <c r="AW20" s="289">
        <v>1.6294856683000001</v>
      </c>
      <c r="AX20" s="289">
        <v>1.6269885076999999</v>
      </c>
      <c r="AY20" s="355" t="s">
        <v>1604</v>
      </c>
      <c r="AZ20" s="355" t="s">
        <v>1604</v>
      </c>
      <c r="BA20" s="355" t="s">
        <v>1604</v>
      </c>
      <c r="BB20" s="355" t="s">
        <v>1604</v>
      </c>
      <c r="BC20" s="355" t="s">
        <v>1604</v>
      </c>
      <c r="BD20" s="355" t="s">
        <v>1604</v>
      </c>
      <c r="BE20" s="355" t="s">
        <v>1604</v>
      </c>
      <c r="BF20" s="355" t="s">
        <v>1604</v>
      </c>
      <c r="BG20" s="355" t="s">
        <v>1604</v>
      </c>
      <c r="BH20" s="355" t="s">
        <v>1604</v>
      </c>
      <c r="BI20" s="355" t="s">
        <v>1604</v>
      </c>
      <c r="BJ20" s="355" t="s">
        <v>1604</v>
      </c>
      <c r="BK20" s="355" t="s">
        <v>1604</v>
      </c>
      <c r="BL20" s="355" t="s">
        <v>1604</v>
      </c>
      <c r="BM20" s="355" t="s">
        <v>1604</v>
      </c>
      <c r="BN20" s="355" t="s">
        <v>1604</v>
      </c>
      <c r="BO20" s="355" t="s">
        <v>1604</v>
      </c>
      <c r="BP20" s="355" t="s">
        <v>1604</v>
      </c>
      <c r="BQ20" s="355" t="s">
        <v>1604</v>
      </c>
      <c r="BR20" s="355" t="s">
        <v>1604</v>
      </c>
      <c r="BS20" s="355" t="s">
        <v>1604</v>
      </c>
      <c r="BT20" s="355" t="s">
        <v>1604</v>
      </c>
      <c r="BU20" s="355" t="s">
        <v>1604</v>
      </c>
      <c r="BV20" s="355" t="s">
        <v>1604</v>
      </c>
      <c r="BW20" s="195"/>
    </row>
    <row r="21" spans="1:75" ht="11.1" customHeight="1" x14ac:dyDescent="0.2">
      <c r="A21" s="323" t="s">
        <v>851</v>
      </c>
      <c r="B21" s="393" t="s">
        <v>982</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10.8598</v>
      </c>
      <c r="AR21" s="289">
        <v>11.510300000000001</v>
      </c>
      <c r="AS21" s="289">
        <v>11.0602</v>
      </c>
      <c r="AT21" s="289">
        <v>10.96</v>
      </c>
      <c r="AU21" s="289">
        <v>11.9002</v>
      </c>
      <c r="AV21" s="289">
        <v>11.721002098</v>
      </c>
      <c r="AW21" s="289">
        <v>11.621173856</v>
      </c>
      <c r="AX21" s="289">
        <v>11.861317389</v>
      </c>
      <c r="AY21" s="355" t="s">
        <v>1604</v>
      </c>
      <c r="AZ21" s="355" t="s">
        <v>1604</v>
      </c>
      <c r="BA21" s="355" t="s">
        <v>1604</v>
      </c>
      <c r="BB21" s="355" t="s">
        <v>1604</v>
      </c>
      <c r="BC21" s="355" t="s">
        <v>1604</v>
      </c>
      <c r="BD21" s="355" t="s">
        <v>1604</v>
      </c>
      <c r="BE21" s="355" t="s">
        <v>1604</v>
      </c>
      <c r="BF21" s="355" t="s">
        <v>1604</v>
      </c>
      <c r="BG21" s="355" t="s">
        <v>1604</v>
      </c>
      <c r="BH21" s="355" t="s">
        <v>1604</v>
      </c>
      <c r="BI21" s="355" t="s">
        <v>1604</v>
      </c>
      <c r="BJ21" s="355" t="s">
        <v>1604</v>
      </c>
      <c r="BK21" s="355" t="s">
        <v>1604</v>
      </c>
      <c r="BL21" s="355" t="s">
        <v>1604</v>
      </c>
      <c r="BM21" s="355" t="s">
        <v>1604</v>
      </c>
      <c r="BN21" s="355" t="s">
        <v>1604</v>
      </c>
      <c r="BO21" s="355" t="s">
        <v>1604</v>
      </c>
      <c r="BP21" s="355" t="s">
        <v>1604</v>
      </c>
      <c r="BQ21" s="355" t="s">
        <v>1604</v>
      </c>
      <c r="BR21" s="355" t="s">
        <v>1604</v>
      </c>
      <c r="BS21" s="355" t="s">
        <v>1604</v>
      </c>
      <c r="BT21" s="355" t="s">
        <v>1604</v>
      </c>
      <c r="BU21" s="355" t="s">
        <v>1604</v>
      </c>
      <c r="BV21" s="355" t="s">
        <v>1604</v>
      </c>
      <c r="BW21" s="195"/>
    </row>
    <row r="22" spans="1:75" ht="11.1" customHeight="1" x14ac:dyDescent="0.2">
      <c r="A22" s="323" t="s">
        <v>852</v>
      </c>
      <c r="B22" s="393" t="s">
        <v>983</v>
      </c>
      <c r="C22" s="289">
        <v>4.1265000000000001</v>
      </c>
      <c r="D22" s="289">
        <v>4.3164999999999996</v>
      </c>
      <c r="E22" s="289">
        <v>4.2965</v>
      </c>
      <c r="F22" s="289">
        <v>4.4165000000000001</v>
      </c>
      <c r="G22" s="289">
        <v>4.4810999999999996</v>
      </c>
      <c r="H22" s="289">
        <v>4.5557999999999996</v>
      </c>
      <c r="I22" s="289">
        <v>4.4804000000000004</v>
      </c>
      <c r="J22" s="289">
        <v>4.5304000000000002</v>
      </c>
      <c r="K22" s="289">
        <v>4.5704000000000002</v>
      </c>
      <c r="L22" s="289">
        <v>4.6403999999999996</v>
      </c>
      <c r="M22" s="289">
        <v>4.5603999999999996</v>
      </c>
      <c r="N22" s="289">
        <v>4.5204000000000004</v>
      </c>
      <c r="O22" s="289">
        <v>4.5488</v>
      </c>
      <c r="P22" s="289">
        <v>4.5491999999999999</v>
      </c>
      <c r="Q22" s="289">
        <v>4.5690999999999997</v>
      </c>
      <c r="R22" s="289">
        <v>4.4688999999999997</v>
      </c>
      <c r="S22" s="289">
        <v>4.4390000000000001</v>
      </c>
      <c r="T22" s="289">
        <v>4.3792999999999997</v>
      </c>
      <c r="U22" s="289">
        <v>4.3692000000000002</v>
      </c>
      <c r="V22" s="289">
        <v>4.2792000000000003</v>
      </c>
      <c r="W22" s="289">
        <v>4.2892999999999999</v>
      </c>
      <c r="X22" s="289">
        <v>4.3490000000000002</v>
      </c>
      <c r="Y22" s="289">
        <v>4.3891999999999998</v>
      </c>
      <c r="Z22" s="289">
        <v>4.4494999999999996</v>
      </c>
      <c r="AA22" s="289">
        <v>4.5090000000000003</v>
      </c>
      <c r="AB22" s="289">
        <v>4.4896000000000003</v>
      </c>
      <c r="AC22" s="289">
        <v>4.4592999999999998</v>
      </c>
      <c r="AD22" s="289">
        <v>4.4493</v>
      </c>
      <c r="AE22" s="289">
        <v>4.4893000000000001</v>
      </c>
      <c r="AF22" s="289">
        <v>4.4793000000000003</v>
      </c>
      <c r="AG22" s="289">
        <v>4.4683999999999999</v>
      </c>
      <c r="AH22" s="289">
        <v>4.4782999999999999</v>
      </c>
      <c r="AI22" s="289">
        <v>4.5892999999999997</v>
      </c>
      <c r="AJ22" s="289">
        <v>4.6092000000000004</v>
      </c>
      <c r="AK22" s="289">
        <v>4.6093000000000002</v>
      </c>
      <c r="AL22" s="289">
        <v>4.5393999999999997</v>
      </c>
      <c r="AM22" s="289">
        <v>4.4090999999999996</v>
      </c>
      <c r="AN22" s="289">
        <v>4.3990999999999998</v>
      </c>
      <c r="AO22" s="289">
        <v>4.4089999999999998</v>
      </c>
      <c r="AP22" s="289">
        <v>4.4191000000000003</v>
      </c>
      <c r="AQ22" s="289">
        <v>4.5391000000000004</v>
      </c>
      <c r="AR22" s="289">
        <v>4.5095999999999998</v>
      </c>
      <c r="AS22" s="289">
        <v>4.6795</v>
      </c>
      <c r="AT22" s="289">
        <v>4.7192999999999996</v>
      </c>
      <c r="AU22" s="289">
        <v>4.7895000000000003</v>
      </c>
      <c r="AV22" s="289">
        <v>4.7594302973999998</v>
      </c>
      <c r="AW22" s="289">
        <v>4.7895679538999998</v>
      </c>
      <c r="AX22" s="289">
        <v>4.7496817516999998</v>
      </c>
      <c r="AY22" s="355" t="s">
        <v>1604</v>
      </c>
      <c r="AZ22" s="355" t="s">
        <v>1604</v>
      </c>
      <c r="BA22" s="355" t="s">
        <v>1604</v>
      </c>
      <c r="BB22" s="355" t="s">
        <v>1604</v>
      </c>
      <c r="BC22" s="355" t="s">
        <v>1604</v>
      </c>
      <c r="BD22" s="355" t="s">
        <v>1604</v>
      </c>
      <c r="BE22" s="355" t="s">
        <v>1604</v>
      </c>
      <c r="BF22" s="355" t="s">
        <v>1604</v>
      </c>
      <c r="BG22" s="355" t="s">
        <v>1604</v>
      </c>
      <c r="BH22" s="355" t="s">
        <v>1604</v>
      </c>
      <c r="BI22" s="355" t="s">
        <v>1604</v>
      </c>
      <c r="BJ22" s="355" t="s">
        <v>1604</v>
      </c>
      <c r="BK22" s="355" t="s">
        <v>1604</v>
      </c>
      <c r="BL22" s="355" t="s">
        <v>1604</v>
      </c>
      <c r="BM22" s="355" t="s">
        <v>1604</v>
      </c>
      <c r="BN22" s="355" t="s">
        <v>1604</v>
      </c>
      <c r="BO22" s="355" t="s">
        <v>1604</v>
      </c>
      <c r="BP22" s="355" t="s">
        <v>1604</v>
      </c>
      <c r="BQ22" s="355" t="s">
        <v>1604</v>
      </c>
      <c r="BR22" s="355" t="s">
        <v>1604</v>
      </c>
      <c r="BS22" s="355" t="s">
        <v>1604</v>
      </c>
      <c r="BT22" s="355" t="s">
        <v>1604</v>
      </c>
      <c r="BU22" s="355" t="s">
        <v>1604</v>
      </c>
      <c r="BV22" s="355" t="s">
        <v>1604</v>
      </c>
      <c r="BW22" s="195"/>
    </row>
    <row r="23" spans="1:75" ht="11.1" customHeight="1" x14ac:dyDescent="0.2">
      <c r="A23" s="323" t="s">
        <v>853</v>
      </c>
      <c r="B23" s="393" t="s">
        <v>984</v>
      </c>
      <c r="C23" s="289">
        <v>0.72889999999999999</v>
      </c>
      <c r="D23" s="289">
        <v>0.74890000000000001</v>
      </c>
      <c r="E23" s="289">
        <v>0.77390000000000003</v>
      </c>
      <c r="F23" s="289">
        <v>0.79890000000000005</v>
      </c>
      <c r="G23" s="289">
        <v>0.76890000000000003</v>
      </c>
      <c r="H23" s="289">
        <v>0.74890000000000001</v>
      </c>
      <c r="I23" s="289">
        <v>0.66890000000000005</v>
      </c>
      <c r="J23" s="289">
        <v>0.74890000000000001</v>
      </c>
      <c r="K23" s="289">
        <v>0.71889999999999998</v>
      </c>
      <c r="L23" s="289">
        <v>0.76890000000000003</v>
      </c>
      <c r="M23" s="289">
        <v>0.71889999999999998</v>
      </c>
      <c r="N23" s="289">
        <v>0.71889999999999998</v>
      </c>
      <c r="O23" s="289">
        <v>0.78890000000000005</v>
      </c>
      <c r="P23" s="289">
        <v>0.73919999999999997</v>
      </c>
      <c r="Q23" s="289">
        <v>0.76910000000000001</v>
      </c>
      <c r="R23" s="289">
        <v>0.80900000000000005</v>
      </c>
      <c r="S23" s="289">
        <v>0.82909999999999995</v>
      </c>
      <c r="T23" s="289">
        <v>0.82920000000000005</v>
      </c>
      <c r="U23" s="289">
        <v>0.85919999999999996</v>
      </c>
      <c r="V23" s="289">
        <v>0.82920000000000005</v>
      </c>
      <c r="W23" s="289">
        <v>0.80420000000000003</v>
      </c>
      <c r="X23" s="289">
        <v>0.80410000000000004</v>
      </c>
      <c r="Y23" s="289">
        <v>0.81920000000000004</v>
      </c>
      <c r="Z23" s="289">
        <v>0.82930000000000004</v>
      </c>
      <c r="AA23" s="289">
        <v>0.83909999999999996</v>
      </c>
      <c r="AB23" s="289">
        <v>0.87439999999999996</v>
      </c>
      <c r="AC23" s="289">
        <v>0.87419999999999998</v>
      </c>
      <c r="AD23" s="289">
        <v>0.88919999999999999</v>
      </c>
      <c r="AE23" s="289">
        <v>0.90920000000000001</v>
      </c>
      <c r="AF23" s="289">
        <v>0.8992</v>
      </c>
      <c r="AG23" s="289">
        <v>0.90880000000000005</v>
      </c>
      <c r="AH23" s="289">
        <v>0.92869999999999997</v>
      </c>
      <c r="AI23" s="289">
        <v>0.93920000000000003</v>
      </c>
      <c r="AJ23" s="289">
        <v>0.94920000000000004</v>
      </c>
      <c r="AK23" s="289">
        <v>0.88919999999999999</v>
      </c>
      <c r="AL23" s="289">
        <v>0.92930000000000001</v>
      </c>
      <c r="AM23" s="289">
        <v>0.96909999999999996</v>
      </c>
      <c r="AN23" s="289">
        <v>0.97909999999999997</v>
      </c>
      <c r="AO23" s="289">
        <v>0.98899999999999999</v>
      </c>
      <c r="AP23" s="289">
        <v>0.99909999999999999</v>
      </c>
      <c r="AQ23" s="289">
        <v>1.0091000000000001</v>
      </c>
      <c r="AR23" s="289">
        <v>1.0193000000000001</v>
      </c>
      <c r="AS23" s="289">
        <v>1.0193000000000001</v>
      </c>
      <c r="AT23" s="289">
        <v>1.0342</v>
      </c>
      <c r="AU23" s="289">
        <v>1.0392999999999999</v>
      </c>
      <c r="AV23" s="289">
        <v>1.0442473834999999</v>
      </c>
      <c r="AW23" s="289">
        <v>1.0443221055</v>
      </c>
      <c r="AX23" s="289">
        <v>0.94438387673000002</v>
      </c>
      <c r="AY23" s="355" t="s">
        <v>1604</v>
      </c>
      <c r="AZ23" s="355" t="s">
        <v>1604</v>
      </c>
      <c r="BA23" s="355" t="s">
        <v>1604</v>
      </c>
      <c r="BB23" s="355" t="s">
        <v>1604</v>
      </c>
      <c r="BC23" s="355" t="s">
        <v>1604</v>
      </c>
      <c r="BD23" s="355" t="s">
        <v>1604</v>
      </c>
      <c r="BE23" s="355" t="s">
        <v>1604</v>
      </c>
      <c r="BF23" s="355" t="s">
        <v>1604</v>
      </c>
      <c r="BG23" s="355" t="s">
        <v>1604</v>
      </c>
      <c r="BH23" s="355" t="s">
        <v>1604</v>
      </c>
      <c r="BI23" s="355" t="s">
        <v>1604</v>
      </c>
      <c r="BJ23" s="355" t="s">
        <v>1604</v>
      </c>
      <c r="BK23" s="355" t="s">
        <v>1604</v>
      </c>
      <c r="BL23" s="355" t="s">
        <v>1604</v>
      </c>
      <c r="BM23" s="355" t="s">
        <v>1604</v>
      </c>
      <c r="BN23" s="355" t="s">
        <v>1604</v>
      </c>
      <c r="BO23" s="355" t="s">
        <v>1604</v>
      </c>
      <c r="BP23" s="355" t="s">
        <v>1604</v>
      </c>
      <c r="BQ23" s="355" t="s">
        <v>1604</v>
      </c>
      <c r="BR23" s="355" t="s">
        <v>1604</v>
      </c>
      <c r="BS23" s="355" t="s">
        <v>1604</v>
      </c>
      <c r="BT23" s="355" t="s">
        <v>1604</v>
      </c>
      <c r="BU23" s="355" t="s">
        <v>1604</v>
      </c>
      <c r="BV23" s="355" t="s">
        <v>1604</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355"/>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839</v>
      </c>
      <c r="B25" s="392" t="s">
        <v>854</v>
      </c>
      <c r="C25" s="105">
        <v>45.057699999999997</v>
      </c>
      <c r="D25" s="105">
        <v>45.778599999999997</v>
      </c>
      <c r="E25" s="105">
        <v>45.2911</v>
      </c>
      <c r="F25" s="105">
        <v>44.694400000000002</v>
      </c>
      <c r="G25" s="105">
        <v>44.834200000000003</v>
      </c>
      <c r="H25" s="105">
        <v>45.301600000000001</v>
      </c>
      <c r="I25" s="105">
        <v>45.757599999999996</v>
      </c>
      <c r="J25" s="105">
        <v>45.824100000000001</v>
      </c>
      <c r="K25" s="105">
        <v>46.066800000000001</v>
      </c>
      <c r="L25" s="105">
        <v>45.785899999999998</v>
      </c>
      <c r="M25" s="105">
        <v>46.002899999999997</v>
      </c>
      <c r="N25" s="105">
        <v>45.975299999999997</v>
      </c>
      <c r="O25" s="105">
        <v>45.3797</v>
      </c>
      <c r="P25" s="105">
        <v>45.805100000000003</v>
      </c>
      <c r="Q25" s="105">
        <v>45.668900000000001</v>
      </c>
      <c r="R25" s="105">
        <v>45.427</v>
      </c>
      <c r="S25" s="105">
        <v>44.597099999999998</v>
      </c>
      <c r="T25" s="105">
        <v>44.700800000000001</v>
      </c>
      <c r="U25" s="105">
        <v>43.510800000000003</v>
      </c>
      <c r="V25" s="105">
        <v>42.997199999999999</v>
      </c>
      <c r="W25" s="105">
        <v>43.8917</v>
      </c>
      <c r="X25" s="105">
        <v>43.9833</v>
      </c>
      <c r="Y25" s="105">
        <v>43.9283</v>
      </c>
      <c r="Z25" s="105">
        <v>43.892099999999999</v>
      </c>
      <c r="AA25" s="105">
        <v>43.8279</v>
      </c>
      <c r="AB25" s="105">
        <v>43.776699999999998</v>
      </c>
      <c r="AC25" s="105">
        <v>43.923699999999997</v>
      </c>
      <c r="AD25" s="105">
        <v>43.6205</v>
      </c>
      <c r="AE25" s="105">
        <v>43.159700000000001</v>
      </c>
      <c r="AF25" s="105">
        <v>42.735900000000001</v>
      </c>
      <c r="AG25" s="105">
        <v>43.1601</v>
      </c>
      <c r="AH25" s="105">
        <v>43.052799999999998</v>
      </c>
      <c r="AI25" s="105">
        <v>42.824399999999997</v>
      </c>
      <c r="AJ25" s="105">
        <v>42.724400000000003</v>
      </c>
      <c r="AK25" s="105">
        <v>42.835099999999997</v>
      </c>
      <c r="AL25" s="105">
        <v>42.753799999999998</v>
      </c>
      <c r="AM25" s="105">
        <v>42.582999999999998</v>
      </c>
      <c r="AN25" s="105">
        <v>42.919400000000003</v>
      </c>
      <c r="AO25" s="105">
        <v>43.270800000000001</v>
      </c>
      <c r="AP25" s="105">
        <v>42.980699999999999</v>
      </c>
      <c r="AQ25" s="105">
        <v>43.296999999999997</v>
      </c>
      <c r="AR25" s="105">
        <v>44.162700000000001</v>
      </c>
      <c r="AS25" s="105">
        <v>43.837800000000001</v>
      </c>
      <c r="AT25" s="105">
        <v>43.979100000000003</v>
      </c>
      <c r="AU25" s="105">
        <v>44.746099999999998</v>
      </c>
      <c r="AV25" s="105">
        <v>44.454800562999999</v>
      </c>
      <c r="AW25" s="105">
        <v>44.758873932999997</v>
      </c>
      <c r="AX25" s="105">
        <v>44.575718629999997</v>
      </c>
      <c r="AY25" s="388">
        <v>44.410378827000002</v>
      </c>
      <c r="AZ25" s="388">
        <v>44.783102</v>
      </c>
      <c r="BA25" s="388">
        <v>44.940435571999998</v>
      </c>
      <c r="BB25" s="388">
        <v>45.011647291999999</v>
      </c>
      <c r="BC25" s="388">
        <v>44.946301249000001</v>
      </c>
      <c r="BD25" s="388">
        <v>44.981874368</v>
      </c>
      <c r="BE25" s="388">
        <v>44.912152626999998</v>
      </c>
      <c r="BF25" s="388">
        <v>44.768050680000002</v>
      </c>
      <c r="BG25" s="388">
        <v>45.049690116000001</v>
      </c>
      <c r="BH25" s="388">
        <v>45.178776247000002</v>
      </c>
      <c r="BI25" s="388">
        <v>45.083546949000002</v>
      </c>
      <c r="BJ25" s="388">
        <v>45.102430231</v>
      </c>
      <c r="BK25" s="388">
        <v>44.951888463000003</v>
      </c>
      <c r="BL25" s="388">
        <v>44.963913945999998</v>
      </c>
      <c r="BM25" s="388">
        <v>45.079350972</v>
      </c>
      <c r="BN25" s="388">
        <v>45.181367643999998</v>
      </c>
      <c r="BO25" s="388">
        <v>44.919461949000002</v>
      </c>
      <c r="BP25" s="388">
        <v>45.104047897000001</v>
      </c>
      <c r="BQ25" s="388">
        <v>45.004762561</v>
      </c>
      <c r="BR25" s="388">
        <v>44.881650878999999</v>
      </c>
      <c r="BS25" s="388">
        <v>45.134401738000001</v>
      </c>
      <c r="BT25" s="388">
        <v>45.262421197000002</v>
      </c>
      <c r="BU25" s="388">
        <v>45.208538365000003</v>
      </c>
      <c r="BV25" s="388">
        <v>45.207095741000003</v>
      </c>
      <c r="BW25" s="398"/>
    </row>
    <row r="26" spans="1:75" s="272" customFormat="1" ht="11.1" customHeight="1" x14ac:dyDescent="0.2">
      <c r="A26" s="395" t="s">
        <v>855</v>
      </c>
      <c r="B26" s="408" t="s">
        <v>970</v>
      </c>
      <c r="C26" s="105">
        <v>26.899699999999999</v>
      </c>
      <c r="D26" s="105">
        <v>27.5076</v>
      </c>
      <c r="E26" s="105">
        <v>27.1005</v>
      </c>
      <c r="F26" s="105">
        <v>27.665800000000001</v>
      </c>
      <c r="G26" s="105">
        <v>27.563600000000001</v>
      </c>
      <c r="H26" s="105">
        <v>27.868400000000001</v>
      </c>
      <c r="I26" s="105">
        <v>28.1433</v>
      </c>
      <c r="J26" s="105">
        <v>28.455300000000001</v>
      </c>
      <c r="K26" s="105">
        <v>28.657</v>
      </c>
      <c r="L26" s="105">
        <v>28.245899999999999</v>
      </c>
      <c r="M26" s="105">
        <v>27.951000000000001</v>
      </c>
      <c r="N26" s="105">
        <v>27.863700000000001</v>
      </c>
      <c r="O26" s="105">
        <v>27.276900000000001</v>
      </c>
      <c r="P26" s="105">
        <v>27.529699999999998</v>
      </c>
      <c r="Q26" s="105">
        <v>27.704899999999999</v>
      </c>
      <c r="R26" s="105">
        <v>27.566700000000001</v>
      </c>
      <c r="S26" s="105">
        <v>26.963699999999999</v>
      </c>
      <c r="T26" s="105">
        <v>27.0261</v>
      </c>
      <c r="U26" s="105">
        <v>26.093</v>
      </c>
      <c r="V26" s="105">
        <v>25.658899999999999</v>
      </c>
      <c r="W26" s="105">
        <v>26.293700000000001</v>
      </c>
      <c r="X26" s="105">
        <v>26.2029</v>
      </c>
      <c r="Y26" s="105">
        <v>26.1523</v>
      </c>
      <c r="Z26" s="105">
        <v>26.1023</v>
      </c>
      <c r="AA26" s="105">
        <v>26.117100000000001</v>
      </c>
      <c r="AB26" s="105">
        <v>26.247</v>
      </c>
      <c r="AC26" s="105">
        <v>26.485399999999998</v>
      </c>
      <c r="AD26" s="105">
        <v>26.394100000000002</v>
      </c>
      <c r="AE26" s="105">
        <v>26.2653</v>
      </c>
      <c r="AF26" s="105">
        <v>25.846399999999999</v>
      </c>
      <c r="AG26" s="105">
        <v>26.2561</v>
      </c>
      <c r="AH26" s="105">
        <v>26.386199999999999</v>
      </c>
      <c r="AI26" s="105">
        <v>26.0365</v>
      </c>
      <c r="AJ26" s="105">
        <v>26.095099999999999</v>
      </c>
      <c r="AK26" s="105">
        <v>25.9892</v>
      </c>
      <c r="AL26" s="105">
        <v>25.982099999999999</v>
      </c>
      <c r="AM26" s="105">
        <v>25.761199999999999</v>
      </c>
      <c r="AN26" s="105">
        <v>25.777000000000001</v>
      </c>
      <c r="AO26" s="105">
        <v>26.153300000000002</v>
      </c>
      <c r="AP26" s="105">
        <v>25.8919</v>
      </c>
      <c r="AQ26" s="105">
        <v>26.273900000000001</v>
      </c>
      <c r="AR26" s="105">
        <v>26.951599999999999</v>
      </c>
      <c r="AS26" s="105">
        <v>26.598500000000001</v>
      </c>
      <c r="AT26" s="105">
        <v>26.6953</v>
      </c>
      <c r="AU26" s="105">
        <v>27.4025</v>
      </c>
      <c r="AV26" s="105">
        <v>27.114654940000001</v>
      </c>
      <c r="AW26" s="105">
        <v>27.372350076</v>
      </c>
      <c r="AX26" s="105">
        <v>27.631016367000001</v>
      </c>
      <c r="AY26" s="388">
        <v>27.375783212999998</v>
      </c>
      <c r="AZ26" s="388">
        <v>27.388430781</v>
      </c>
      <c r="BA26" s="388">
        <v>27.540351085000001</v>
      </c>
      <c r="BB26" s="388">
        <v>27.652720950999999</v>
      </c>
      <c r="BC26" s="388">
        <v>27.699949191999998</v>
      </c>
      <c r="BD26" s="388">
        <v>27.708810620000001</v>
      </c>
      <c r="BE26" s="388">
        <v>27.736258457999998</v>
      </c>
      <c r="BF26" s="388">
        <v>27.733750249</v>
      </c>
      <c r="BG26" s="388">
        <v>27.881275395999999</v>
      </c>
      <c r="BH26" s="388">
        <v>27.878202011999999</v>
      </c>
      <c r="BI26" s="388">
        <v>27.775949699000002</v>
      </c>
      <c r="BJ26" s="388">
        <v>27.794678573999999</v>
      </c>
      <c r="BK26" s="388">
        <v>27.695359806999999</v>
      </c>
      <c r="BL26" s="388">
        <v>27.693106567000001</v>
      </c>
      <c r="BM26" s="388">
        <v>27.810029105000002</v>
      </c>
      <c r="BN26" s="388">
        <v>27.957423015</v>
      </c>
      <c r="BO26" s="388">
        <v>27.954674418</v>
      </c>
      <c r="BP26" s="388">
        <v>27.972540510000002</v>
      </c>
      <c r="BQ26" s="388">
        <v>27.969931903999999</v>
      </c>
      <c r="BR26" s="388">
        <v>27.987432743999999</v>
      </c>
      <c r="BS26" s="388">
        <v>28.105000979</v>
      </c>
      <c r="BT26" s="388">
        <v>28.101942170000001</v>
      </c>
      <c r="BU26" s="388">
        <v>28.039716024000001</v>
      </c>
      <c r="BV26" s="388">
        <v>28.037467031999999</v>
      </c>
      <c r="BW26" s="398"/>
    </row>
    <row r="27" spans="1:75" s="272" customFormat="1" ht="11.1" customHeight="1" x14ac:dyDescent="0.2">
      <c r="A27" s="395" t="s">
        <v>856</v>
      </c>
      <c r="B27" s="409" t="s">
        <v>971</v>
      </c>
      <c r="C27" s="105">
        <v>18.158000000000001</v>
      </c>
      <c r="D27" s="105">
        <v>18.271000000000001</v>
      </c>
      <c r="E27" s="105">
        <v>18.1906</v>
      </c>
      <c r="F27" s="105">
        <v>17.028600000000001</v>
      </c>
      <c r="G27" s="105">
        <v>17.270600000000002</v>
      </c>
      <c r="H27" s="105">
        <v>17.433199999999999</v>
      </c>
      <c r="I27" s="105">
        <v>17.6143</v>
      </c>
      <c r="J27" s="105">
        <v>17.3688</v>
      </c>
      <c r="K27" s="105">
        <v>17.409800000000001</v>
      </c>
      <c r="L27" s="105">
        <v>17.54</v>
      </c>
      <c r="M27" s="105">
        <v>18.0519</v>
      </c>
      <c r="N27" s="105">
        <v>18.111599999999999</v>
      </c>
      <c r="O27" s="105">
        <v>18.102799999999998</v>
      </c>
      <c r="P27" s="105">
        <v>18.275400000000001</v>
      </c>
      <c r="Q27" s="105">
        <v>17.963999999999999</v>
      </c>
      <c r="R27" s="105">
        <v>17.860299999999999</v>
      </c>
      <c r="S27" s="105">
        <v>17.633400000000002</v>
      </c>
      <c r="T27" s="105">
        <v>17.674700000000001</v>
      </c>
      <c r="U27" s="105">
        <v>17.4178</v>
      </c>
      <c r="V27" s="105">
        <v>17.3383</v>
      </c>
      <c r="W27" s="105">
        <v>17.597999999999999</v>
      </c>
      <c r="X27" s="105">
        <v>17.7804</v>
      </c>
      <c r="Y27" s="105">
        <v>17.776</v>
      </c>
      <c r="Z27" s="105">
        <v>17.7898</v>
      </c>
      <c r="AA27" s="105">
        <v>17.710799999999999</v>
      </c>
      <c r="AB27" s="105">
        <v>17.529699999999998</v>
      </c>
      <c r="AC27" s="105">
        <v>17.438300000000002</v>
      </c>
      <c r="AD27" s="105">
        <v>17.226400000000002</v>
      </c>
      <c r="AE27" s="105">
        <v>16.894400000000001</v>
      </c>
      <c r="AF27" s="105">
        <v>16.889500000000002</v>
      </c>
      <c r="AG27" s="105">
        <v>16.904</v>
      </c>
      <c r="AH27" s="105">
        <v>16.666599999999999</v>
      </c>
      <c r="AI27" s="105">
        <v>16.7879</v>
      </c>
      <c r="AJ27" s="105">
        <v>16.629300000000001</v>
      </c>
      <c r="AK27" s="105">
        <v>16.8459</v>
      </c>
      <c r="AL27" s="105">
        <v>16.771699999999999</v>
      </c>
      <c r="AM27" s="105">
        <v>16.8218</v>
      </c>
      <c r="AN27" s="105">
        <v>17.142399999999999</v>
      </c>
      <c r="AO27" s="105">
        <v>17.1175</v>
      </c>
      <c r="AP27" s="105">
        <v>17.088799999999999</v>
      </c>
      <c r="AQ27" s="105">
        <v>17.023099999999999</v>
      </c>
      <c r="AR27" s="105">
        <v>17.211099999999998</v>
      </c>
      <c r="AS27" s="105">
        <v>17.2393</v>
      </c>
      <c r="AT27" s="105">
        <v>17.283799999999999</v>
      </c>
      <c r="AU27" s="105">
        <v>17.343599999999999</v>
      </c>
      <c r="AV27" s="105">
        <v>17.340145623000002</v>
      </c>
      <c r="AW27" s="105">
        <v>17.386523857</v>
      </c>
      <c r="AX27" s="105">
        <v>16.944702263</v>
      </c>
      <c r="AY27" s="388">
        <v>17.034595614000001</v>
      </c>
      <c r="AZ27" s="388">
        <v>17.394671218999999</v>
      </c>
      <c r="BA27" s="388">
        <v>17.400084487000001</v>
      </c>
      <c r="BB27" s="388">
        <v>17.35892634</v>
      </c>
      <c r="BC27" s="388">
        <v>17.246352056999999</v>
      </c>
      <c r="BD27" s="388">
        <v>17.273063746999998</v>
      </c>
      <c r="BE27" s="388">
        <v>17.175894168999999</v>
      </c>
      <c r="BF27" s="388">
        <v>17.034300430999998</v>
      </c>
      <c r="BG27" s="388">
        <v>17.168414720000001</v>
      </c>
      <c r="BH27" s="388">
        <v>17.300574234999999</v>
      </c>
      <c r="BI27" s="388">
        <v>17.307597250000001</v>
      </c>
      <c r="BJ27" s="388">
        <v>17.307751657000001</v>
      </c>
      <c r="BK27" s="388">
        <v>17.256528656</v>
      </c>
      <c r="BL27" s="388">
        <v>17.270807380000001</v>
      </c>
      <c r="BM27" s="388">
        <v>17.269321866999999</v>
      </c>
      <c r="BN27" s="388">
        <v>17.223944628999998</v>
      </c>
      <c r="BO27" s="388">
        <v>16.964787530999999</v>
      </c>
      <c r="BP27" s="388">
        <v>17.131507386999999</v>
      </c>
      <c r="BQ27" s="388">
        <v>17.034830657000001</v>
      </c>
      <c r="BR27" s="388">
        <v>16.894218135999999</v>
      </c>
      <c r="BS27" s="388">
        <v>17.029400759000001</v>
      </c>
      <c r="BT27" s="388">
        <v>17.160479026000001</v>
      </c>
      <c r="BU27" s="388">
        <v>17.168822340999998</v>
      </c>
      <c r="BV27" s="388">
        <v>17.169628709000001</v>
      </c>
      <c r="BW27" s="398"/>
    </row>
    <row r="28" spans="1:75" ht="11.1" customHeight="1" x14ac:dyDescent="0.2">
      <c r="A28" s="323" t="s">
        <v>857</v>
      </c>
      <c r="B28" s="410" t="s">
        <v>203</v>
      </c>
      <c r="C28" s="289">
        <v>0.70350000000000001</v>
      </c>
      <c r="D28" s="289">
        <v>0.68679999999999997</v>
      </c>
      <c r="E28" s="289">
        <v>0.69910000000000005</v>
      </c>
      <c r="F28" s="289">
        <v>0.69579999999999997</v>
      </c>
      <c r="G28" s="289">
        <v>0.68259999999999998</v>
      </c>
      <c r="H28" s="289">
        <v>0.6351</v>
      </c>
      <c r="I28" s="289">
        <v>0.66169999999999995</v>
      </c>
      <c r="J28" s="289">
        <v>0.64370000000000005</v>
      </c>
      <c r="K28" s="289">
        <v>0.65669999999999995</v>
      </c>
      <c r="L28" s="289">
        <v>0.66649999999999998</v>
      </c>
      <c r="M28" s="289">
        <v>0.66949999999999998</v>
      </c>
      <c r="N28" s="289">
        <v>0.67069999999999996</v>
      </c>
      <c r="O28" s="289">
        <v>0.65469999999999995</v>
      </c>
      <c r="P28" s="289">
        <v>0.65080000000000005</v>
      </c>
      <c r="Q28" s="289">
        <v>0.63480000000000003</v>
      </c>
      <c r="R28" s="289">
        <v>0.62870000000000004</v>
      </c>
      <c r="S28" s="289">
        <v>0.61480000000000001</v>
      </c>
      <c r="T28" s="289">
        <v>0.61280000000000001</v>
      </c>
      <c r="U28" s="289">
        <v>0.62380000000000002</v>
      </c>
      <c r="V28" s="289">
        <v>0.62280000000000002</v>
      </c>
      <c r="W28" s="289">
        <v>0.60980000000000001</v>
      </c>
      <c r="X28" s="289">
        <v>0.60570000000000002</v>
      </c>
      <c r="Y28" s="289">
        <v>0.61180000000000001</v>
      </c>
      <c r="Z28" s="289">
        <v>0.6069</v>
      </c>
      <c r="AA28" s="289">
        <v>0.60070000000000001</v>
      </c>
      <c r="AB28" s="289">
        <v>0.6008</v>
      </c>
      <c r="AC28" s="289">
        <v>0.60770000000000002</v>
      </c>
      <c r="AD28" s="289">
        <v>0.60670000000000002</v>
      </c>
      <c r="AE28" s="289">
        <v>0.57230000000000003</v>
      </c>
      <c r="AF28" s="289">
        <v>0.60060000000000002</v>
      </c>
      <c r="AG28" s="289">
        <v>0.60040000000000004</v>
      </c>
      <c r="AH28" s="289">
        <v>0.58330000000000004</v>
      </c>
      <c r="AI28" s="289">
        <v>0.58499999999999996</v>
      </c>
      <c r="AJ28" s="289">
        <v>0.59409999999999996</v>
      </c>
      <c r="AK28" s="289">
        <v>0.60009999999999997</v>
      </c>
      <c r="AL28" s="289">
        <v>0.61170000000000002</v>
      </c>
      <c r="AM28" s="289">
        <v>0.55189999999999995</v>
      </c>
      <c r="AN28" s="289">
        <v>0.58660000000000001</v>
      </c>
      <c r="AO28" s="289">
        <v>0.58260000000000001</v>
      </c>
      <c r="AP28" s="289">
        <v>0.56859999999999999</v>
      </c>
      <c r="AQ28" s="289">
        <v>0.57520000000000004</v>
      </c>
      <c r="AR28" s="289">
        <v>0.57179999999999997</v>
      </c>
      <c r="AS28" s="289">
        <v>0.56769999999999998</v>
      </c>
      <c r="AT28" s="289">
        <v>0.56499999999999995</v>
      </c>
      <c r="AU28" s="289">
        <v>0.56130000000000002</v>
      </c>
      <c r="AV28" s="289">
        <v>0.55837712041999998</v>
      </c>
      <c r="AW28" s="289">
        <v>0.55636815660000005</v>
      </c>
      <c r="AX28" s="289">
        <v>0.55364327658000001</v>
      </c>
      <c r="AY28" s="355">
        <v>0.55081056123000005</v>
      </c>
      <c r="AZ28" s="355">
        <v>0.54834260691000003</v>
      </c>
      <c r="BA28" s="355">
        <v>0.54566867041</v>
      </c>
      <c r="BB28" s="355">
        <v>0.54317154112999999</v>
      </c>
      <c r="BC28" s="355">
        <v>0.54074923645999995</v>
      </c>
      <c r="BD28" s="355">
        <v>0.53832526106</v>
      </c>
      <c r="BE28" s="355">
        <v>0.53586247552999999</v>
      </c>
      <c r="BF28" s="355">
        <v>0.53343534450999996</v>
      </c>
      <c r="BG28" s="355">
        <v>0.53104639198000003</v>
      </c>
      <c r="BH28" s="355">
        <v>0.52863445552999999</v>
      </c>
      <c r="BI28" s="355">
        <v>0.52635481507000004</v>
      </c>
      <c r="BJ28" s="355">
        <v>0.52408690914</v>
      </c>
      <c r="BK28" s="355">
        <v>0.55086209047000001</v>
      </c>
      <c r="BL28" s="355">
        <v>0.54841113541999997</v>
      </c>
      <c r="BM28" s="355">
        <v>0.54573465798999998</v>
      </c>
      <c r="BN28" s="355">
        <v>0.54323940363000001</v>
      </c>
      <c r="BO28" s="355">
        <v>0.54081881273999999</v>
      </c>
      <c r="BP28" s="355">
        <v>0.53839283663000004</v>
      </c>
      <c r="BQ28" s="355">
        <v>0.53591574142999998</v>
      </c>
      <c r="BR28" s="355">
        <v>0.53348752698000002</v>
      </c>
      <c r="BS28" s="355">
        <v>0.53110437344000005</v>
      </c>
      <c r="BT28" s="355">
        <v>0.52869250137000001</v>
      </c>
      <c r="BU28" s="355">
        <v>0.52641527967000001</v>
      </c>
      <c r="BV28" s="355">
        <v>0.52414899483999999</v>
      </c>
      <c r="BW28" s="195"/>
    </row>
    <row r="29" spans="1:75" ht="11.1" customHeight="1" x14ac:dyDescent="0.2">
      <c r="A29" s="323" t="s">
        <v>858</v>
      </c>
      <c r="B29" s="410" t="s">
        <v>859</v>
      </c>
      <c r="C29" s="289">
        <v>0.17430000000000001</v>
      </c>
      <c r="D29" s="289">
        <v>0.1943</v>
      </c>
      <c r="E29" s="289">
        <v>0.21129999999999999</v>
      </c>
      <c r="F29" s="289">
        <v>0.20319999999999999</v>
      </c>
      <c r="G29" s="289">
        <v>0.1802</v>
      </c>
      <c r="H29" s="289">
        <v>0.2152</v>
      </c>
      <c r="I29" s="289">
        <v>0.2152</v>
      </c>
      <c r="J29" s="289">
        <v>0.21310000000000001</v>
      </c>
      <c r="K29" s="289">
        <v>0.21709999999999999</v>
      </c>
      <c r="L29" s="289">
        <v>0.21410000000000001</v>
      </c>
      <c r="M29" s="289">
        <v>0.1671</v>
      </c>
      <c r="N29" s="289">
        <v>0.21299999999999999</v>
      </c>
      <c r="O29" s="289">
        <v>0.15</v>
      </c>
      <c r="P29" s="289">
        <v>0.18010000000000001</v>
      </c>
      <c r="Q29" s="289">
        <v>0.20910000000000001</v>
      </c>
      <c r="R29" s="289">
        <v>0.20100000000000001</v>
      </c>
      <c r="S29" s="289">
        <v>0.20899999999999999</v>
      </c>
      <c r="T29" s="289">
        <v>0.215</v>
      </c>
      <c r="U29" s="289">
        <v>0.13100000000000001</v>
      </c>
      <c r="V29" s="289">
        <v>0.2029</v>
      </c>
      <c r="W29" s="289">
        <v>0.21199999999999999</v>
      </c>
      <c r="X29" s="289">
        <v>0.215</v>
      </c>
      <c r="Y29" s="289">
        <v>0.21299999999999999</v>
      </c>
      <c r="Z29" s="289">
        <v>0.17810000000000001</v>
      </c>
      <c r="AA29" s="289">
        <v>0.21</v>
      </c>
      <c r="AB29" s="289">
        <v>0.16109999999999999</v>
      </c>
      <c r="AC29" s="289">
        <v>0.17100000000000001</v>
      </c>
      <c r="AD29" s="289">
        <v>0.20100000000000001</v>
      </c>
      <c r="AE29" s="289">
        <v>0.19800000000000001</v>
      </c>
      <c r="AF29" s="289">
        <v>0.191</v>
      </c>
      <c r="AG29" s="289">
        <v>0.18990000000000001</v>
      </c>
      <c r="AH29" s="289">
        <v>0.1658</v>
      </c>
      <c r="AI29" s="289">
        <v>0.16900000000000001</v>
      </c>
      <c r="AJ29" s="289">
        <v>0.189</v>
      </c>
      <c r="AK29" s="289">
        <v>0.19700000000000001</v>
      </c>
      <c r="AL29" s="289">
        <v>0.19900000000000001</v>
      </c>
      <c r="AM29" s="289">
        <v>0.20380000000000001</v>
      </c>
      <c r="AN29" s="289">
        <v>0.1948</v>
      </c>
      <c r="AO29" s="289">
        <v>0.1948</v>
      </c>
      <c r="AP29" s="289">
        <v>0.19769999999999999</v>
      </c>
      <c r="AQ29" s="289">
        <v>0.1857</v>
      </c>
      <c r="AR29" s="289">
        <v>0.1988</v>
      </c>
      <c r="AS29" s="289">
        <v>0.19980000000000001</v>
      </c>
      <c r="AT29" s="289">
        <v>0.19270000000000001</v>
      </c>
      <c r="AU29" s="289">
        <v>0.19270000000000001</v>
      </c>
      <c r="AV29" s="289">
        <v>0.19815061176000001</v>
      </c>
      <c r="AW29" s="289">
        <v>0.19818308453</v>
      </c>
      <c r="AX29" s="289">
        <v>0.17260260403</v>
      </c>
      <c r="AY29" s="355">
        <v>0.16115253269999999</v>
      </c>
      <c r="AZ29" s="355">
        <v>0.17721445471</v>
      </c>
      <c r="BA29" s="355">
        <v>0.18441609741000001</v>
      </c>
      <c r="BB29" s="355">
        <v>0.18922322526999999</v>
      </c>
      <c r="BC29" s="355">
        <v>0.17819067789000001</v>
      </c>
      <c r="BD29" s="355">
        <v>0.18539510098</v>
      </c>
      <c r="BE29" s="355">
        <v>0.17315980244000001</v>
      </c>
      <c r="BF29" s="355">
        <v>0.18383256313999999</v>
      </c>
      <c r="BG29" s="355">
        <v>0.18840300737999999</v>
      </c>
      <c r="BH29" s="355">
        <v>0.18621719475000001</v>
      </c>
      <c r="BI29" s="355">
        <v>0.18142478551999999</v>
      </c>
      <c r="BJ29" s="355">
        <v>0.16907134111</v>
      </c>
      <c r="BK29" s="355">
        <v>0.15762281017999999</v>
      </c>
      <c r="BL29" s="355">
        <v>0.17369558910999999</v>
      </c>
      <c r="BM29" s="355">
        <v>0.1808955686</v>
      </c>
      <c r="BN29" s="355">
        <v>0.18570386660999999</v>
      </c>
      <c r="BO29" s="355">
        <v>0.17467238897000001</v>
      </c>
      <c r="BP29" s="355">
        <v>0.18187550374</v>
      </c>
      <c r="BQ29" s="355">
        <v>0.16963101024999999</v>
      </c>
      <c r="BR29" s="355">
        <v>0.18030305508</v>
      </c>
      <c r="BS29" s="355">
        <v>0.18487719645</v>
      </c>
      <c r="BT29" s="355">
        <v>0.18269140733</v>
      </c>
      <c r="BU29" s="355">
        <v>0.17790053218999999</v>
      </c>
      <c r="BV29" s="355">
        <v>0.16554811212000001</v>
      </c>
      <c r="BW29" s="195"/>
    </row>
    <row r="30" spans="1:75" ht="11.1" customHeight="1" x14ac:dyDescent="0.2">
      <c r="A30" s="323" t="s">
        <v>860</v>
      </c>
      <c r="B30" s="410" t="s">
        <v>861</v>
      </c>
      <c r="C30" s="289">
        <v>0.1027</v>
      </c>
      <c r="D30" s="289">
        <v>0.10539999999999999</v>
      </c>
      <c r="E30" s="289">
        <v>0.1026</v>
      </c>
      <c r="F30" s="289">
        <v>0.1056</v>
      </c>
      <c r="G30" s="289">
        <v>9.1999999999999998E-2</v>
      </c>
      <c r="H30" s="289">
        <v>8.8599999999999998E-2</v>
      </c>
      <c r="I30" s="289">
        <v>8.9700000000000002E-2</v>
      </c>
      <c r="J30" s="289">
        <v>9.9900000000000003E-2</v>
      </c>
      <c r="K30" s="289">
        <v>7.3800000000000004E-2</v>
      </c>
      <c r="L30" s="289">
        <v>6.6699999999999995E-2</v>
      </c>
      <c r="M30" s="289">
        <v>0.10009999999999999</v>
      </c>
      <c r="N30" s="289">
        <v>9.8400000000000001E-2</v>
      </c>
      <c r="O30" s="289">
        <v>9.6199999999999994E-2</v>
      </c>
      <c r="P30" s="289">
        <v>9.5699999999999993E-2</v>
      </c>
      <c r="Q30" s="289">
        <v>0.12470000000000001</v>
      </c>
      <c r="R30" s="289">
        <v>9.7500000000000003E-2</v>
      </c>
      <c r="S30" s="289">
        <v>5.9400000000000001E-2</v>
      </c>
      <c r="T30" s="289">
        <v>8.3299999999999999E-2</v>
      </c>
      <c r="U30" s="289">
        <v>9.9400000000000002E-2</v>
      </c>
      <c r="V30" s="289">
        <v>8.7900000000000006E-2</v>
      </c>
      <c r="W30" s="289">
        <v>7.9899999999999999E-2</v>
      </c>
      <c r="X30" s="289">
        <v>9.5799999999999996E-2</v>
      </c>
      <c r="Y30" s="289">
        <v>0.1055</v>
      </c>
      <c r="Z30" s="289">
        <v>0.1085</v>
      </c>
      <c r="AA30" s="289">
        <v>0.1091</v>
      </c>
      <c r="AB30" s="289">
        <v>0.1011</v>
      </c>
      <c r="AC30" s="289">
        <v>0.1016</v>
      </c>
      <c r="AD30" s="289">
        <v>9.5299999999999996E-2</v>
      </c>
      <c r="AE30" s="289">
        <v>7.0000000000000007E-2</v>
      </c>
      <c r="AF30" s="289">
        <v>8.9899999999999994E-2</v>
      </c>
      <c r="AG30" s="289">
        <v>0.1139</v>
      </c>
      <c r="AH30" s="289">
        <v>0.11310000000000001</v>
      </c>
      <c r="AI30" s="289">
        <v>0.1133</v>
      </c>
      <c r="AJ30" s="289">
        <v>0.1048</v>
      </c>
      <c r="AK30" s="289">
        <v>0.10589999999999999</v>
      </c>
      <c r="AL30" s="289">
        <v>0.1129</v>
      </c>
      <c r="AM30" s="289">
        <v>0.1119</v>
      </c>
      <c r="AN30" s="289">
        <v>0.1158</v>
      </c>
      <c r="AO30" s="289">
        <v>0.1094</v>
      </c>
      <c r="AP30" s="289">
        <v>0.1116</v>
      </c>
      <c r="AQ30" s="289">
        <v>8.4400000000000003E-2</v>
      </c>
      <c r="AR30" s="289">
        <v>0.1018</v>
      </c>
      <c r="AS30" s="289">
        <v>0.1144</v>
      </c>
      <c r="AT30" s="289">
        <v>0.1067</v>
      </c>
      <c r="AU30" s="289">
        <v>0.1033</v>
      </c>
      <c r="AV30" s="289">
        <v>0.11375588754</v>
      </c>
      <c r="AW30" s="289">
        <v>0.10612572808</v>
      </c>
      <c r="AX30" s="289">
        <v>0.10640345735999999</v>
      </c>
      <c r="AY30" s="355">
        <v>0.10606642296</v>
      </c>
      <c r="AZ30" s="355">
        <v>0.10541655614999999</v>
      </c>
      <c r="BA30" s="355">
        <v>0.10496913659</v>
      </c>
      <c r="BB30" s="355">
        <v>0.10445233544</v>
      </c>
      <c r="BC30" s="355">
        <v>0.10358470085</v>
      </c>
      <c r="BD30" s="355">
        <v>0.10536903166</v>
      </c>
      <c r="BE30" s="355">
        <v>0.10595669104</v>
      </c>
      <c r="BF30" s="355">
        <v>0.10514289218</v>
      </c>
      <c r="BG30" s="355">
        <v>0.10533609328</v>
      </c>
      <c r="BH30" s="355">
        <v>0.10534374772000001</v>
      </c>
      <c r="BI30" s="355">
        <v>0.10483031843</v>
      </c>
      <c r="BJ30" s="355">
        <v>0.10503202575999999</v>
      </c>
      <c r="BK30" s="355">
        <v>0.10499702691</v>
      </c>
      <c r="BL30" s="355">
        <v>0.10491949493</v>
      </c>
      <c r="BM30" s="355">
        <v>0.10499142949</v>
      </c>
      <c r="BN30" s="355">
        <v>0.10472030059</v>
      </c>
      <c r="BO30" s="355">
        <v>0.10419509496</v>
      </c>
      <c r="BP30" s="355">
        <v>0.10464710764</v>
      </c>
      <c r="BQ30" s="355">
        <v>0.10483182771000001</v>
      </c>
      <c r="BR30" s="355">
        <v>0.10431945226</v>
      </c>
      <c r="BS30" s="355">
        <v>0.10435416376999999</v>
      </c>
      <c r="BT30" s="355">
        <v>0.10418899023</v>
      </c>
      <c r="BU30" s="355">
        <v>0.10414475068</v>
      </c>
      <c r="BV30" s="355">
        <v>0.10435830659000001</v>
      </c>
      <c r="BW30" s="195"/>
    </row>
    <row r="31" spans="1:75" ht="11.1" customHeight="1" x14ac:dyDescent="0.2">
      <c r="A31" s="323" t="s">
        <v>862</v>
      </c>
      <c r="B31" s="410" t="s">
        <v>204</v>
      </c>
      <c r="C31" s="289">
        <v>2.0164</v>
      </c>
      <c r="D31" s="289">
        <v>2.0278</v>
      </c>
      <c r="E31" s="289">
        <v>1.9761</v>
      </c>
      <c r="F31" s="289">
        <v>1.8005</v>
      </c>
      <c r="G31" s="289">
        <v>1.9480999999999999</v>
      </c>
      <c r="H31" s="289">
        <v>1.5671999999999999</v>
      </c>
      <c r="I31" s="289">
        <v>1.7668999999999999</v>
      </c>
      <c r="J31" s="289">
        <v>1.5881000000000001</v>
      </c>
      <c r="K31" s="289">
        <v>1.5082</v>
      </c>
      <c r="L31" s="289">
        <v>1.6626000000000001</v>
      </c>
      <c r="M31" s="289">
        <v>2.0436999999999999</v>
      </c>
      <c r="N31" s="289">
        <v>2.0512000000000001</v>
      </c>
      <c r="O31" s="289">
        <v>2.0379999999999998</v>
      </c>
      <c r="P31" s="289">
        <v>2.0146000000000002</v>
      </c>
      <c r="Q31" s="289">
        <v>2.0055000000000001</v>
      </c>
      <c r="R31" s="289">
        <v>2.0076999999999998</v>
      </c>
      <c r="S31" s="289">
        <v>1.9173</v>
      </c>
      <c r="T31" s="289">
        <v>1.982</v>
      </c>
      <c r="U31" s="289">
        <v>1.8562000000000001</v>
      </c>
      <c r="V31" s="289">
        <v>1.8035000000000001</v>
      </c>
      <c r="W31" s="289">
        <v>1.8896999999999999</v>
      </c>
      <c r="X31" s="289">
        <v>2.0131000000000001</v>
      </c>
      <c r="Y31" s="289">
        <v>1.9654</v>
      </c>
      <c r="Z31" s="289">
        <v>2.0003000000000002</v>
      </c>
      <c r="AA31" s="289">
        <v>1.9984999999999999</v>
      </c>
      <c r="AB31" s="289">
        <v>1.9910000000000001</v>
      </c>
      <c r="AC31" s="289">
        <v>1.9975000000000001</v>
      </c>
      <c r="AD31" s="289">
        <v>1.9363999999999999</v>
      </c>
      <c r="AE31" s="289">
        <v>1.8424</v>
      </c>
      <c r="AF31" s="289">
        <v>1.9108000000000001</v>
      </c>
      <c r="AG31" s="289">
        <v>1.9367000000000001</v>
      </c>
      <c r="AH31" s="289">
        <v>1.8212999999999999</v>
      </c>
      <c r="AI31" s="289">
        <v>1.9582999999999999</v>
      </c>
      <c r="AJ31" s="289">
        <v>1.7141</v>
      </c>
      <c r="AK31" s="289">
        <v>1.8777999999999999</v>
      </c>
      <c r="AL31" s="289">
        <v>1.8573</v>
      </c>
      <c r="AM31" s="289">
        <v>1.9809000000000001</v>
      </c>
      <c r="AN31" s="289">
        <v>2.2349000000000001</v>
      </c>
      <c r="AO31" s="289">
        <v>2.2746</v>
      </c>
      <c r="AP31" s="289">
        <v>2.1823000000000001</v>
      </c>
      <c r="AQ31" s="289">
        <v>2.1240999999999999</v>
      </c>
      <c r="AR31" s="289">
        <v>2.2486999999999999</v>
      </c>
      <c r="AS31" s="289">
        <v>2.1855000000000002</v>
      </c>
      <c r="AT31" s="289">
        <v>2.2502</v>
      </c>
      <c r="AU31" s="289">
        <v>2.1783999999999999</v>
      </c>
      <c r="AV31" s="289">
        <v>2.0506730501999999</v>
      </c>
      <c r="AW31" s="289">
        <v>2.1322037436999999</v>
      </c>
      <c r="AX31" s="289">
        <v>1.8404658477</v>
      </c>
      <c r="AY31" s="355">
        <v>1.9831171444</v>
      </c>
      <c r="AZ31" s="355">
        <v>2.2284151542999999</v>
      </c>
      <c r="BA31" s="355">
        <v>2.2252309785</v>
      </c>
      <c r="BB31" s="355">
        <v>2.2145218263999999</v>
      </c>
      <c r="BC31" s="355">
        <v>2.1516938994000001</v>
      </c>
      <c r="BD31" s="355">
        <v>2.2086944915000002</v>
      </c>
      <c r="BE31" s="355">
        <v>2.2057348171000002</v>
      </c>
      <c r="BF31" s="355">
        <v>2.0634991041999999</v>
      </c>
      <c r="BG31" s="355">
        <v>2.1507255330000001</v>
      </c>
      <c r="BH31" s="355">
        <v>2.2183504923999999</v>
      </c>
      <c r="BI31" s="355">
        <v>2.2153891739999998</v>
      </c>
      <c r="BJ31" s="355">
        <v>2.2125868968</v>
      </c>
      <c r="BK31" s="355">
        <v>2.2097467127999999</v>
      </c>
      <c r="BL31" s="355">
        <v>2.2070259055000001</v>
      </c>
      <c r="BM31" s="355">
        <v>2.2041912387</v>
      </c>
      <c r="BN31" s="355">
        <v>2.1968380000000001</v>
      </c>
      <c r="BO31" s="355">
        <v>1.992013837</v>
      </c>
      <c r="BP31" s="355">
        <v>2.1914324749</v>
      </c>
      <c r="BQ31" s="355">
        <v>2.1887088816000002</v>
      </c>
      <c r="BR31" s="355">
        <v>2.0463759305</v>
      </c>
      <c r="BS31" s="355">
        <v>2.1340199987999999</v>
      </c>
      <c r="BT31" s="355">
        <v>2.2000715305999998</v>
      </c>
      <c r="BU31" s="355">
        <v>2.1973156412999999</v>
      </c>
      <c r="BV31" s="355">
        <v>2.1945681186999999</v>
      </c>
      <c r="BW31" s="195"/>
    </row>
    <row r="32" spans="1:75" ht="11.1" customHeight="1" x14ac:dyDescent="0.2">
      <c r="A32" s="323" t="s">
        <v>863</v>
      </c>
      <c r="B32" s="410" t="s">
        <v>194</v>
      </c>
      <c r="C32" s="289">
        <v>0.59909999999999997</v>
      </c>
      <c r="D32" s="289">
        <v>0.6431</v>
      </c>
      <c r="E32" s="289">
        <v>0.61109999999999998</v>
      </c>
      <c r="F32" s="289">
        <v>0.60209999999999997</v>
      </c>
      <c r="G32" s="289">
        <v>0.58389999999999997</v>
      </c>
      <c r="H32" s="289">
        <v>0.60870000000000002</v>
      </c>
      <c r="I32" s="289">
        <v>0.54559999999999997</v>
      </c>
      <c r="J32" s="289">
        <v>0.59240000000000004</v>
      </c>
      <c r="K32" s="289">
        <v>0.59619999999999995</v>
      </c>
      <c r="L32" s="289">
        <v>0.60109999999999997</v>
      </c>
      <c r="M32" s="289">
        <v>0.62690000000000001</v>
      </c>
      <c r="N32" s="289">
        <v>0.62470000000000003</v>
      </c>
      <c r="O32" s="289">
        <v>0.60560000000000003</v>
      </c>
      <c r="P32" s="289">
        <v>0.62280000000000002</v>
      </c>
      <c r="Q32" s="289">
        <v>0.60650000000000004</v>
      </c>
      <c r="R32" s="289">
        <v>0.60229999999999995</v>
      </c>
      <c r="S32" s="289">
        <v>0.55220000000000002</v>
      </c>
      <c r="T32" s="289">
        <v>0.59219999999999995</v>
      </c>
      <c r="U32" s="289">
        <v>0.59699999999999998</v>
      </c>
      <c r="V32" s="289">
        <v>0.54779999999999995</v>
      </c>
      <c r="W32" s="289">
        <v>0.59870000000000001</v>
      </c>
      <c r="X32" s="289">
        <v>0.60840000000000005</v>
      </c>
      <c r="Y32" s="289">
        <v>0.61439999999999995</v>
      </c>
      <c r="Z32" s="289">
        <v>0.62039999999999995</v>
      </c>
      <c r="AA32" s="289">
        <v>0.60089999999999999</v>
      </c>
      <c r="AB32" s="289">
        <v>0.60119999999999996</v>
      </c>
      <c r="AC32" s="289">
        <v>0.59370000000000001</v>
      </c>
      <c r="AD32" s="289">
        <v>0.58260000000000001</v>
      </c>
      <c r="AE32" s="289">
        <v>0.57840000000000003</v>
      </c>
      <c r="AF32" s="289">
        <v>0.5867</v>
      </c>
      <c r="AG32" s="289">
        <v>0.55110000000000003</v>
      </c>
      <c r="AH32" s="289">
        <v>0.53180000000000005</v>
      </c>
      <c r="AI32" s="289">
        <v>0.50670000000000004</v>
      </c>
      <c r="AJ32" s="289">
        <v>0.5625</v>
      </c>
      <c r="AK32" s="289">
        <v>0.59240000000000004</v>
      </c>
      <c r="AL32" s="289">
        <v>0.5534</v>
      </c>
      <c r="AM32" s="289">
        <v>0.55979999999999996</v>
      </c>
      <c r="AN32" s="289">
        <v>0.58589999999999998</v>
      </c>
      <c r="AO32" s="289">
        <v>0.57730000000000004</v>
      </c>
      <c r="AP32" s="289">
        <v>0.58220000000000005</v>
      </c>
      <c r="AQ32" s="289">
        <v>0.61509999999999998</v>
      </c>
      <c r="AR32" s="289">
        <v>0.61229999999999996</v>
      </c>
      <c r="AS32" s="289">
        <v>0.62809999999999999</v>
      </c>
      <c r="AT32" s="289">
        <v>0.63319999999999999</v>
      </c>
      <c r="AU32" s="289">
        <v>0.63190000000000002</v>
      </c>
      <c r="AV32" s="289">
        <v>0.62303387866000004</v>
      </c>
      <c r="AW32" s="289">
        <v>0.62279805079999995</v>
      </c>
      <c r="AX32" s="289">
        <v>0.62274102369999995</v>
      </c>
      <c r="AY32" s="355">
        <v>0.58916528543000002</v>
      </c>
      <c r="AZ32" s="355">
        <v>0.59093401796</v>
      </c>
      <c r="BA32" s="355">
        <v>0.59261015759000002</v>
      </c>
      <c r="BB32" s="355">
        <v>0.59402938307999997</v>
      </c>
      <c r="BC32" s="355">
        <v>0.59788100511999998</v>
      </c>
      <c r="BD32" s="355">
        <v>0.59792005695999995</v>
      </c>
      <c r="BE32" s="355">
        <v>0.59571737336999997</v>
      </c>
      <c r="BF32" s="355">
        <v>0.59350550897999999</v>
      </c>
      <c r="BG32" s="355">
        <v>0.59133550113</v>
      </c>
      <c r="BH32" s="355">
        <v>0.58898510262000003</v>
      </c>
      <c r="BI32" s="355">
        <v>0.58694028597000003</v>
      </c>
      <c r="BJ32" s="355">
        <v>0.58488022192</v>
      </c>
      <c r="BK32" s="355">
        <v>0.58398583671000004</v>
      </c>
      <c r="BL32" s="355">
        <v>0.58181220817000001</v>
      </c>
      <c r="BM32" s="355">
        <v>0.57948773133999998</v>
      </c>
      <c r="BN32" s="355">
        <v>0.57691925784999998</v>
      </c>
      <c r="BO32" s="355">
        <v>0.57478250722000002</v>
      </c>
      <c r="BP32" s="355">
        <v>0.57282196226000004</v>
      </c>
      <c r="BQ32" s="355">
        <v>0.57058293145000005</v>
      </c>
      <c r="BR32" s="355">
        <v>0.56837383289999999</v>
      </c>
      <c r="BS32" s="355">
        <v>0.56622686330000005</v>
      </c>
      <c r="BT32" s="355">
        <v>0.56388229870999995</v>
      </c>
      <c r="BU32" s="355">
        <v>0.56185014676</v>
      </c>
      <c r="BV32" s="355">
        <v>0.5598002191</v>
      </c>
      <c r="BW32" s="195"/>
    </row>
    <row r="33" spans="1:75" ht="11.1" customHeight="1" x14ac:dyDescent="0.2">
      <c r="A33" s="323" t="s">
        <v>176</v>
      </c>
      <c r="B33" s="410" t="s">
        <v>195</v>
      </c>
      <c r="C33" s="289">
        <v>2.0274999999999999</v>
      </c>
      <c r="D33" s="289">
        <v>2.0091000000000001</v>
      </c>
      <c r="E33" s="289">
        <v>2.0308999999999999</v>
      </c>
      <c r="F33" s="289">
        <v>2.0184000000000002</v>
      </c>
      <c r="G33" s="289">
        <v>2.0335000000000001</v>
      </c>
      <c r="H33" s="289">
        <v>2.0419</v>
      </c>
      <c r="I33" s="289">
        <v>2.0211999999999999</v>
      </c>
      <c r="J33" s="289">
        <v>2.0348999999999999</v>
      </c>
      <c r="K33" s="289">
        <v>2.0384000000000002</v>
      </c>
      <c r="L33" s="289">
        <v>2.0327999999999999</v>
      </c>
      <c r="M33" s="289">
        <v>2.0383</v>
      </c>
      <c r="N33" s="289">
        <v>2.0301</v>
      </c>
      <c r="O33" s="289">
        <v>2.1225000000000001</v>
      </c>
      <c r="P33" s="289">
        <v>2.1120999999999999</v>
      </c>
      <c r="Q33" s="289">
        <v>2.1221000000000001</v>
      </c>
      <c r="R33" s="289">
        <v>2.1604999999999999</v>
      </c>
      <c r="S33" s="289">
        <v>2.1640000000000001</v>
      </c>
      <c r="T33" s="289">
        <v>2.1480000000000001</v>
      </c>
      <c r="U33" s="289">
        <v>2.0912000000000002</v>
      </c>
      <c r="V33" s="289">
        <v>2.1089000000000002</v>
      </c>
      <c r="W33" s="289">
        <v>2.1214</v>
      </c>
      <c r="X33" s="289">
        <v>2.0975999999999999</v>
      </c>
      <c r="Y33" s="289">
        <v>2.0977000000000001</v>
      </c>
      <c r="Z33" s="289">
        <v>2.0855999999999999</v>
      </c>
      <c r="AA33" s="289">
        <v>2.0543999999999998</v>
      </c>
      <c r="AB33" s="289">
        <v>2.0463</v>
      </c>
      <c r="AC33" s="289">
        <v>2.0415999999999999</v>
      </c>
      <c r="AD33" s="289">
        <v>2.0036999999999998</v>
      </c>
      <c r="AE33" s="289">
        <v>1.9936</v>
      </c>
      <c r="AF33" s="289">
        <v>2.0125000000000002</v>
      </c>
      <c r="AG33" s="289">
        <v>2.0392000000000001</v>
      </c>
      <c r="AH33" s="289">
        <v>2.0375000000000001</v>
      </c>
      <c r="AI33" s="289">
        <v>2.0428000000000002</v>
      </c>
      <c r="AJ33" s="289">
        <v>1.9982</v>
      </c>
      <c r="AK33" s="289">
        <v>1.9576</v>
      </c>
      <c r="AL33" s="289">
        <v>1.8989</v>
      </c>
      <c r="AM33" s="289">
        <v>1.8745000000000001</v>
      </c>
      <c r="AN33" s="289">
        <v>1.8758999999999999</v>
      </c>
      <c r="AO33" s="289">
        <v>1.8496999999999999</v>
      </c>
      <c r="AP33" s="289">
        <v>1.8585</v>
      </c>
      <c r="AQ33" s="289">
        <v>1.85</v>
      </c>
      <c r="AR33" s="289">
        <v>1.8568</v>
      </c>
      <c r="AS33" s="289">
        <v>1.8871</v>
      </c>
      <c r="AT33" s="289">
        <v>1.8839999999999999</v>
      </c>
      <c r="AU33" s="289">
        <v>1.8774</v>
      </c>
      <c r="AV33" s="289">
        <v>1.8641798107000001</v>
      </c>
      <c r="AW33" s="289">
        <v>1.8624437215</v>
      </c>
      <c r="AX33" s="289">
        <v>1.8252922299000001</v>
      </c>
      <c r="AY33" s="355">
        <v>1.8322300790999999</v>
      </c>
      <c r="AZ33" s="355">
        <v>1.8327735533</v>
      </c>
      <c r="BA33" s="355">
        <v>1.8278782825</v>
      </c>
      <c r="BB33" s="355">
        <v>1.8108954219</v>
      </c>
      <c r="BC33" s="355">
        <v>1.8034424973000001</v>
      </c>
      <c r="BD33" s="355">
        <v>1.7979997055000001</v>
      </c>
      <c r="BE33" s="355">
        <v>1.7870386841999999</v>
      </c>
      <c r="BF33" s="355">
        <v>1.7858518675999999</v>
      </c>
      <c r="BG33" s="355">
        <v>1.7818726444999999</v>
      </c>
      <c r="BH33" s="355">
        <v>1.7675138063</v>
      </c>
      <c r="BI33" s="355">
        <v>1.7545600979</v>
      </c>
      <c r="BJ33" s="355">
        <v>1.7533495198</v>
      </c>
      <c r="BK33" s="355">
        <v>1.7618348686</v>
      </c>
      <c r="BL33" s="355">
        <v>1.763835072</v>
      </c>
      <c r="BM33" s="355">
        <v>1.7601899307</v>
      </c>
      <c r="BN33" s="355">
        <v>1.7443569320000001</v>
      </c>
      <c r="BO33" s="355">
        <v>1.7379475626000001</v>
      </c>
      <c r="BP33" s="355">
        <v>1.7334400349000001</v>
      </c>
      <c r="BQ33" s="355">
        <v>1.7232843148999999</v>
      </c>
      <c r="BR33" s="355">
        <v>1.7228780176</v>
      </c>
      <c r="BS33" s="355">
        <v>1.7196376367999999</v>
      </c>
      <c r="BT33" s="355">
        <v>1.7059354411000001</v>
      </c>
      <c r="BU33" s="355">
        <v>1.6935939432</v>
      </c>
      <c r="BV33" s="355">
        <v>1.6929440710999999</v>
      </c>
      <c r="BW33" s="195"/>
    </row>
    <row r="34" spans="1:75" ht="11.1" customHeight="1" x14ac:dyDescent="0.2">
      <c r="A34" s="323" t="s">
        <v>864</v>
      </c>
      <c r="B34" s="410" t="s">
        <v>207</v>
      </c>
      <c r="C34" s="289">
        <v>1.0373000000000001</v>
      </c>
      <c r="D34" s="289">
        <v>1.0463</v>
      </c>
      <c r="E34" s="289">
        <v>1.0532999999999999</v>
      </c>
      <c r="F34" s="289">
        <v>1.0583</v>
      </c>
      <c r="G34" s="289">
        <v>1.0623</v>
      </c>
      <c r="H34" s="289">
        <v>1.0783</v>
      </c>
      <c r="I34" s="289">
        <v>1.0932999999999999</v>
      </c>
      <c r="J34" s="289">
        <v>1.1003000000000001</v>
      </c>
      <c r="K34" s="289">
        <v>1.1003000000000001</v>
      </c>
      <c r="L34" s="289">
        <v>1.1032999999999999</v>
      </c>
      <c r="M34" s="289">
        <v>1.0703</v>
      </c>
      <c r="N34" s="289">
        <v>1.0652999999999999</v>
      </c>
      <c r="O34" s="289">
        <v>1.0743</v>
      </c>
      <c r="P34" s="289">
        <v>1.0704</v>
      </c>
      <c r="Q34" s="289">
        <v>1.0723</v>
      </c>
      <c r="R34" s="289">
        <v>1.0752999999999999</v>
      </c>
      <c r="S34" s="289">
        <v>1.0532999999999999</v>
      </c>
      <c r="T34" s="289">
        <v>1.0495000000000001</v>
      </c>
      <c r="U34" s="289">
        <v>1.0478000000000001</v>
      </c>
      <c r="V34" s="289">
        <v>1.0504</v>
      </c>
      <c r="W34" s="289">
        <v>1.0501</v>
      </c>
      <c r="X34" s="289">
        <v>1.0499000000000001</v>
      </c>
      <c r="Y34" s="289">
        <v>1.0457000000000001</v>
      </c>
      <c r="Z34" s="289">
        <v>1.0490999999999999</v>
      </c>
      <c r="AA34" s="289">
        <v>1.0167999999999999</v>
      </c>
      <c r="AB34" s="289">
        <v>1.0037</v>
      </c>
      <c r="AC34" s="289">
        <v>1.0033000000000001</v>
      </c>
      <c r="AD34" s="289">
        <v>1.0015000000000001</v>
      </c>
      <c r="AE34" s="289">
        <v>1.0011000000000001</v>
      </c>
      <c r="AF34" s="289">
        <v>1.0006999999999999</v>
      </c>
      <c r="AG34" s="289">
        <v>1.0012000000000001</v>
      </c>
      <c r="AH34" s="289">
        <v>1.0018</v>
      </c>
      <c r="AI34" s="289">
        <v>1.0006999999999999</v>
      </c>
      <c r="AJ34" s="289">
        <v>1.0006999999999999</v>
      </c>
      <c r="AK34" s="289">
        <v>0.99399999999999999</v>
      </c>
      <c r="AL34" s="289">
        <v>0.99619999999999997</v>
      </c>
      <c r="AM34" s="289">
        <v>0.99670000000000003</v>
      </c>
      <c r="AN34" s="289">
        <v>0.99560000000000004</v>
      </c>
      <c r="AO34" s="289">
        <v>0.99580000000000002</v>
      </c>
      <c r="AP34" s="289">
        <v>0.99560000000000004</v>
      </c>
      <c r="AQ34" s="289">
        <v>1.0004999999999999</v>
      </c>
      <c r="AR34" s="289">
        <v>1.0064</v>
      </c>
      <c r="AS34" s="289">
        <v>1.0118</v>
      </c>
      <c r="AT34" s="289">
        <v>1.0172000000000001</v>
      </c>
      <c r="AU34" s="289">
        <v>1.0202</v>
      </c>
      <c r="AV34" s="289">
        <v>1.0245080040000001</v>
      </c>
      <c r="AW34" s="289">
        <v>1.0378388256</v>
      </c>
      <c r="AX34" s="289">
        <v>1.0419374506000001</v>
      </c>
      <c r="AY34" s="355">
        <v>1.0434155858</v>
      </c>
      <c r="AZ34" s="355">
        <v>1.0393553149999999</v>
      </c>
      <c r="BA34" s="355">
        <v>1.0443170914</v>
      </c>
      <c r="BB34" s="355">
        <v>1.0492729099</v>
      </c>
      <c r="BC34" s="355">
        <v>1.0492605069000001</v>
      </c>
      <c r="BD34" s="355">
        <v>1.0492481878</v>
      </c>
      <c r="BE34" s="355">
        <v>1.0492278259000001</v>
      </c>
      <c r="BF34" s="355">
        <v>1.0491985408</v>
      </c>
      <c r="BG34" s="355">
        <v>1.0492388054999999</v>
      </c>
      <c r="BH34" s="355">
        <v>1.0492069025999999</v>
      </c>
      <c r="BI34" s="355">
        <v>1.0492029703000001</v>
      </c>
      <c r="BJ34" s="355">
        <v>1.0493068753000001</v>
      </c>
      <c r="BK34" s="355">
        <v>1.0185207438999999</v>
      </c>
      <c r="BL34" s="355">
        <v>1.0184679995999999</v>
      </c>
      <c r="BM34" s="355">
        <v>1.0184319733</v>
      </c>
      <c r="BN34" s="355">
        <v>1.0183910549999999</v>
      </c>
      <c r="BO34" s="355">
        <v>1.0183817643999999</v>
      </c>
      <c r="BP34" s="355">
        <v>1.0183714633000001</v>
      </c>
      <c r="BQ34" s="355">
        <v>1.0183497366000001</v>
      </c>
      <c r="BR34" s="355">
        <v>1.0183225191</v>
      </c>
      <c r="BS34" s="355">
        <v>1.0183665955000001</v>
      </c>
      <c r="BT34" s="355">
        <v>1.0183368862</v>
      </c>
      <c r="BU34" s="355">
        <v>1.0183356908000001</v>
      </c>
      <c r="BV34" s="355">
        <v>1.0184420382999999</v>
      </c>
      <c r="BW34" s="195"/>
    </row>
    <row r="35" spans="1:75" ht="11.1" customHeight="1" x14ac:dyDescent="0.2">
      <c r="A35" s="323" t="s">
        <v>865</v>
      </c>
      <c r="B35" s="410" t="s">
        <v>205</v>
      </c>
      <c r="C35" s="289">
        <v>11.2776</v>
      </c>
      <c r="D35" s="289">
        <v>11.3308</v>
      </c>
      <c r="E35" s="289">
        <v>11.287100000000001</v>
      </c>
      <c r="F35" s="289">
        <v>10.3224</v>
      </c>
      <c r="G35" s="289">
        <v>10.4674</v>
      </c>
      <c r="H35" s="289">
        <v>10.977499999999999</v>
      </c>
      <c r="I35" s="289">
        <v>10.9992</v>
      </c>
      <c r="J35" s="289">
        <v>10.8743</v>
      </c>
      <c r="K35" s="289">
        <v>10.991300000000001</v>
      </c>
      <c r="L35" s="289">
        <v>10.9664</v>
      </c>
      <c r="M35" s="289">
        <v>11.116400000000001</v>
      </c>
      <c r="N35" s="289">
        <v>11.144399999999999</v>
      </c>
      <c r="O35" s="289">
        <v>11.1532</v>
      </c>
      <c r="P35" s="289">
        <v>11.323399999999999</v>
      </c>
      <c r="Q35" s="289">
        <v>10.9947</v>
      </c>
      <c r="R35" s="289">
        <v>10.898899999999999</v>
      </c>
      <c r="S35" s="289">
        <v>10.859400000000001</v>
      </c>
      <c r="T35" s="289">
        <v>10.7743</v>
      </c>
      <c r="U35" s="289">
        <v>10.745699999999999</v>
      </c>
      <c r="V35" s="289">
        <v>10.688700000000001</v>
      </c>
      <c r="W35" s="289">
        <v>10.8087</v>
      </c>
      <c r="X35" s="289">
        <v>10.8657</v>
      </c>
      <c r="Y35" s="289">
        <v>10.8912</v>
      </c>
      <c r="Z35" s="289">
        <v>10.908099999999999</v>
      </c>
      <c r="AA35" s="289">
        <v>10.8886</v>
      </c>
      <c r="AB35" s="289">
        <v>10.8127</v>
      </c>
      <c r="AC35" s="289">
        <v>10.790100000000001</v>
      </c>
      <c r="AD35" s="289">
        <v>10.6874</v>
      </c>
      <c r="AE35" s="289">
        <v>10.546799999999999</v>
      </c>
      <c r="AF35" s="289">
        <v>10.4055</v>
      </c>
      <c r="AG35" s="289">
        <v>10.379899999999999</v>
      </c>
      <c r="AH35" s="289">
        <v>10.3203</v>
      </c>
      <c r="AI35" s="289">
        <v>10.3203</v>
      </c>
      <c r="AJ35" s="289">
        <v>10.3741</v>
      </c>
      <c r="AK35" s="289">
        <v>10.4293</v>
      </c>
      <c r="AL35" s="289">
        <v>10.4505</v>
      </c>
      <c r="AM35" s="289">
        <v>10.4506</v>
      </c>
      <c r="AN35" s="289">
        <v>10.4412</v>
      </c>
      <c r="AO35" s="289">
        <v>10.441599999999999</v>
      </c>
      <c r="AP35" s="289">
        <v>10.5006</v>
      </c>
      <c r="AQ35" s="289">
        <v>10.4664</v>
      </c>
      <c r="AR35" s="289">
        <v>10.432700000000001</v>
      </c>
      <c r="AS35" s="289">
        <v>10.463100000000001</v>
      </c>
      <c r="AT35" s="289">
        <v>10.452999999999999</v>
      </c>
      <c r="AU35" s="289">
        <v>10.5966</v>
      </c>
      <c r="AV35" s="289">
        <v>10.72532479</v>
      </c>
      <c r="AW35" s="289">
        <v>10.708404715</v>
      </c>
      <c r="AX35" s="289">
        <v>10.629445753000001</v>
      </c>
      <c r="AY35" s="355">
        <v>10.586507641000001</v>
      </c>
      <c r="AZ35" s="355">
        <v>10.690052859</v>
      </c>
      <c r="BA35" s="355">
        <v>10.692844236999999</v>
      </c>
      <c r="BB35" s="355">
        <v>10.671194686</v>
      </c>
      <c r="BC35" s="355">
        <v>10.639380115</v>
      </c>
      <c r="BD35" s="355">
        <v>10.607915401</v>
      </c>
      <c r="BE35" s="355">
        <v>10.541002084</v>
      </c>
      <c r="BF35" s="355">
        <v>10.537643366999999</v>
      </c>
      <c r="BG35" s="355">
        <v>10.588263582</v>
      </c>
      <c r="BH35" s="355">
        <v>10.674149226000001</v>
      </c>
      <c r="BI35" s="355">
        <v>10.706704381</v>
      </c>
      <c r="BJ35" s="355">
        <v>10.727232141</v>
      </c>
      <c r="BK35" s="355">
        <v>10.686792432000001</v>
      </c>
      <c r="BL35" s="355">
        <v>10.690431602</v>
      </c>
      <c r="BM35" s="355">
        <v>10.693208937</v>
      </c>
      <c r="BN35" s="355">
        <v>10.671569749</v>
      </c>
      <c r="BO35" s="355">
        <v>10.639764649</v>
      </c>
      <c r="BP35" s="355">
        <v>10.608288878</v>
      </c>
      <c r="BQ35" s="355">
        <v>10.541296473999999</v>
      </c>
      <c r="BR35" s="355">
        <v>10.537931769</v>
      </c>
      <c r="BS35" s="355">
        <v>10.588584034</v>
      </c>
      <c r="BT35" s="355">
        <v>10.674470033</v>
      </c>
      <c r="BU35" s="355">
        <v>10.707038556000001</v>
      </c>
      <c r="BV35" s="355">
        <v>10.727575276</v>
      </c>
      <c r="BW35" s="195"/>
    </row>
    <row r="36" spans="1:75" ht="11.1" customHeight="1" x14ac:dyDescent="0.2">
      <c r="A36" s="323" t="s">
        <v>866</v>
      </c>
      <c r="B36" s="410" t="s">
        <v>559</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355">
        <v>0.15</v>
      </c>
      <c r="AZ36" s="355">
        <v>0.15</v>
      </c>
      <c r="BA36" s="355">
        <v>0.15</v>
      </c>
      <c r="BB36" s="355">
        <v>0.15</v>
      </c>
      <c r="BC36" s="355">
        <v>0.15</v>
      </c>
      <c r="BD36" s="355">
        <v>0.15</v>
      </c>
      <c r="BE36" s="355">
        <v>0.15</v>
      </c>
      <c r="BF36" s="355">
        <v>0.15</v>
      </c>
      <c r="BG36" s="355">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867</v>
      </c>
      <c r="B37" s="411" t="s">
        <v>868</v>
      </c>
      <c r="C37" s="329">
        <v>6.5699999999999995E-2</v>
      </c>
      <c r="D37" s="329">
        <v>6.7599999999999993E-2</v>
      </c>
      <c r="E37" s="329">
        <v>6.83E-2</v>
      </c>
      <c r="F37" s="329">
        <v>6.7299999999999999E-2</v>
      </c>
      <c r="G37" s="329">
        <v>6.7299999999999999E-2</v>
      </c>
      <c r="H37" s="329">
        <v>6.5500000000000003E-2</v>
      </c>
      <c r="I37" s="329">
        <v>6.4699999999999994E-2</v>
      </c>
      <c r="J37" s="329">
        <v>6.4000000000000001E-2</v>
      </c>
      <c r="K37" s="329">
        <v>6.5199999999999994E-2</v>
      </c>
      <c r="L37" s="329">
        <v>6.7100000000000007E-2</v>
      </c>
      <c r="M37" s="329">
        <v>6.8199999999999997E-2</v>
      </c>
      <c r="N37" s="329">
        <v>6.88E-2</v>
      </c>
      <c r="O37" s="329">
        <v>6.88E-2</v>
      </c>
      <c r="P37" s="329">
        <v>6.9500000000000006E-2</v>
      </c>
      <c r="Q37" s="329">
        <v>6.9800000000000001E-2</v>
      </c>
      <c r="R37" s="329">
        <v>7.0800000000000002E-2</v>
      </c>
      <c r="S37" s="329">
        <v>7.0000000000000007E-2</v>
      </c>
      <c r="T37" s="329">
        <v>7.0300000000000001E-2</v>
      </c>
      <c r="U37" s="329">
        <v>6.8699999999999997E-2</v>
      </c>
      <c r="V37" s="329">
        <v>6.8199999999999997E-2</v>
      </c>
      <c r="W37" s="329">
        <v>6.7699999999999996E-2</v>
      </c>
      <c r="X37" s="329">
        <v>6.9199999999999998E-2</v>
      </c>
      <c r="Y37" s="329">
        <v>7.1300000000000002E-2</v>
      </c>
      <c r="Z37" s="329">
        <v>7.2800000000000004E-2</v>
      </c>
      <c r="AA37" s="329">
        <v>7.1800000000000003E-2</v>
      </c>
      <c r="AB37" s="329">
        <v>5.1799999999999999E-2</v>
      </c>
      <c r="AC37" s="329">
        <v>5.1799999999999999E-2</v>
      </c>
      <c r="AD37" s="329">
        <v>4.1799999999999997E-2</v>
      </c>
      <c r="AE37" s="329">
        <v>3.1800000000000002E-2</v>
      </c>
      <c r="AF37" s="329">
        <v>3.1800000000000002E-2</v>
      </c>
      <c r="AG37" s="329">
        <v>3.1699999999999999E-2</v>
      </c>
      <c r="AH37" s="329">
        <v>3.1699999999999999E-2</v>
      </c>
      <c r="AI37" s="329">
        <v>3.1800000000000002E-2</v>
      </c>
      <c r="AJ37" s="329">
        <v>3.1800000000000002E-2</v>
      </c>
      <c r="AK37" s="329">
        <v>3.1800000000000002E-2</v>
      </c>
      <c r="AL37" s="329">
        <v>3.1800000000000002E-2</v>
      </c>
      <c r="AM37" s="329">
        <v>3.1699999999999999E-2</v>
      </c>
      <c r="AN37" s="329">
        <v>3.1699999999999999E-2</v>
      </c>
      <c r="AO37" s="329">
        <v>3.1699999999999999E-2</v>
      </c>
      <c r="AP37" s="329">
        <v>3.1699999999999999E-2</v>
      </c>
      <c r="AQ37" s="329">
        <v>3.1699999999999999E-2</v>
      </c>
      <c r="AR37" s="329">
        <v>3.1800000000000002E-2</v>
      </c>
      <c r="AS37" s="329">
        <v>3.1800000000000002E-2</v>
      </c>
      <c r="AT37" s="329">
        <v>3.1800000000000002E-2</v>
      </c>
      <c r="AU37" s="329">
        <v>3.1800000000000002E-2</v>
      </c>
      <c r="AV37" s="329">
        <v>3.2142469226000003E-2</v>
      </c>
      <c r="AW37" s="329">
        <v>3.2157830828999999E-2</v>
      </c>
      <c r="AX37" s="329">
        <v>3.2170620668999998E-2</v>
      </c>
      <c r="AY37" s="400">
        <v>3.2130361309000002E-2</v>
      </c>
      <c r="AZ37" s="400">
        <v>3.2166701557000001E-2</v>
      </c>
      <c r="BA37" s="400">
        <v>3.2149835964999998E-2</v>
      </c>
      <c r="BB37" s="400">
        <v>3.2165011017999998E-2</v>
      </c>
      <c r="BC37" s="400">
        <v>3.2169417534000003E-2</v>
      </c>
      <c r="BD37" s="400">
        <v>3.2196510619000002E-2</v>
      </c>
      <c r="BE37" s="400">
        <v>3.2194415616999997E-2</v>
      </c>
      <c r="BF37" s="400">
        <v>3.2191242671999999E-2</v>
      </c>
      <c r="BG37" s="400">
        <v>3.2193161087000002E-2</v>
      </c>
      <c r="BH37" s="400">
        <v>3.2173307035000001E-2</v>
      </c>
      <c r="BI37" s="400">
        <v>3.2190422140000001E-2</v>
      </c>
      <c r="BJ37" s="400">
        <v>3.2205726421000003E-2</v>
      </c>
      <c r="BK37" s="400">
        <v>3.2166134558999998E-2</v>
      </c>
      <c r="BL37" s="400">
        <v>3.2208372526E-2</v>
      </c>
      <c r="BM37" s="400">
        <v>3.2190399968000001E-2</v>
      </c>
      <c r="BN37" s="400">
        <v>3.2206064929000001E-2</v>
      </c>
      <c r="BO37" s="400">
        <v>3.2210914054999998E-2</v>
      </c>
      <c r="BP37" s="400">
        <v>3.2237125883999997E-2</v>
      </c>
      <c r="BQ37" s="400">
        <v>3.2229739052000002E-2</v>
      </c>
      <c r="BR37" s="400">
        <v>3.2226032458999999E-2</v>
      </c>
      <c r="BS37" s="400">
        <v>3.2229896925000001E-2</v>
      </c>
      <c r="BT37" s="400">
        <v>3.2209937564E-2</v>
      </c>
      <c r="BU37" s="400">
        <v>3.2227800182999998E-2</v>
      </c>
      <c r="BV37" s="400">
        <v>3.2243572529000002E-2</v>
      </c>
      <c r="BW37" s="195"/>
    </row>
    <row r="38" spans="1:75" ht="12" customHeight="1" x14ac:dyDescent="0.2">
      <c r="B38" s="953" t="s">
        <v>830</v>
      </c>
      <c r="C38" s="942"/>
      <c r="D38" s="942"/>
      <c r="E38" s="942"/>
      <c r="F38" s="942"/>
      <c r="G38" s="942"/>
      <c r="H38" s="942"/>
      <c r="I38" s="942"/>
      <c r="J38" s="942"/>
      <c r="K38" s="942"/>
      <c r="L38" s="942"/>
      <c r="M38" s="942"/>
      <c r="N38" s="942"/>
      <c r="O38" s="942"/>
      <c r="P38" s="942"/>
      <c r="Q38" s="942"/>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940" t="s">
        <v>831</v>
      </c>
      <c r="C39" s="940"/>
      <c r="D39" s="940"/>
      <c r="E39" s="940"/>
      <c r="F39" s="940"/>
      <c r="G39" s="940"/>
      <c r="H39" s="940"/>
      <c r="I39" s="940"/>
      <c r="J39" s="940"/>
      <c r="K39" s="940"/>
      <c r="L39" s="940"/>
      <c r="M39" s="940"/>
      <c r="N39" s="940"/>
      <c r="O39" s="940"/>
      <c r="P39" s="940"/>
      <c r="Q39" s="940"/>
      <c r="BD39" s="640"/>
      <c r="BE39" s="640"/>
      <c r="BF39" s="640"/>
      <c r="BK39" s="195"/>
      <c r="BL39" s="195"/>
      <c r="BM39" s="195"/>
      <c r="BN39" s="195"/>
      <c r="BO39" s="195"/>
      <c r="BP39" s="195"/>
      <c r="BQ39" s="195"/>
      <c r="BR39" s="195"/>
      <c r="BS39" s="195"/>
      <c r="BT39" s="195"/>
      <c r="BU39" s="195"/>
      <c r="BV39" s="195"/>
      <c r="BW39" s="195"/>
    </row>
    <row r="40" spans="1:75" ht="12" customHeight="1" x14ac:dyDescent="0.2">
      <c r="B40" s="940" t="s">
        <v>832</v>
      </c>
      <c r="C40" s="940"/>
      <c r="D40" s="940"/>
      <c r="E40" s="940"/>
      <c r="F40" s="940"/>
      <c r="G40" s="940"/>
      <c r="H40" s="940"/>
      <c r="I40" s="940"/>
      <c r="J40" s="940"/>
      <c r="K40" s="940"/>
      <c r="L40" s="940"/>
      <c r="M40" s="940"/>
      <c r="N40" s="940"/>
      <c r="O40" s="940"/>
      <c r="P40" s="940"/>
      <c r="Q40" s="940"/>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
      <c r="A41" s="159"/>
      <c r="B41" s="953" t="s">
        <v>834</v>
      </c>
      <c r="C41" s="942"/>
      <c r="D41" s="942"/>
      <c r="E41" s="942"/>
      <c r="F41" s="942"/>
      <c r="G41" s="942"/>
      <c r="H41" s="942"/>
      <c r="I41" s="942"/>
      <c r="J41" s="942"/>
      <c r="K41" s="942"/>
      <c r="L41" s="942"/>
      <c r="M41" s="942"/>
      <c r="N41" s="942"/>
      <c r="O41" s="942"/>
      <c r="P41" s="942"/>
      <c r="Q41" s="942"/>
      <c r="R41" s="298"/>
      <c r="AY41" s="826"/>
      <c r="AZ41" s="826"/>
      <c r="BA41" s="826"/>
      <c r="BB41" s="826"/>
      <c r="BC41" s="826"/>
      <c r="BD41" s="635"/>
      <c r="BE41" s="635"/>
      <c r="BF41" s="635"/>
      <c r="BG41" s="826"/>
      <c r="BH41" s="826"/>
      <c r="BI41" s="826"/>
      <c r="BJ41" s="221"/>
    </row>
    <row r="42" spans="1:75" s="161" customFormat="1" ht="12"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
      <c r="A43" s="162"/>
      <c r="B43" s="800" t="str">
        <f>Dates!$G$2</f>
        <v>EIA completed modeling and analysis for this report on Thursday, January 8, 2026.</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
      <c r="A44" s="162"/>
      <c r="B44" s="950" t="s">
        <v>483</v>
      </c>
      <c r="C44" s="951"/>
      <c r="D44" s="951"/>
      <c r="E44" s="951"/>
      <c r="F44" s="951"/>
      <c r="G44" s="951"/>
      <c r="H44" s="951"/>
      <c r="I44" s="951"/>
      <c r="J44" s="951"/>
      <c r="K44" s="951"/>
      <c r="L44" s="951"/>
      <c r="M44" s="951"/>
      <c r="N44" s="951"/>
      <c r="O44" s="951"/>
      <c r="P44" s="951"/>
      <c r="Q44" s="951"/>
      <c r="AY44" s="641"/>
      <c r="AZ44" s="641"/>
      <c r="BA44" s="641"/>
      <c r="BB44" s="641"/>
      <c r="BC44" s="641"/>
      <c r="BD44" s="639"/>
      <c r="BE44" s="639"/>
      <c r="BF44" s="639"/>
      <c r="BG44" s="641"/>
      <c r="BH44" s="641"/>
      <c r="BI44" s="641"/>
      <c r="BJ44" s="220"/>
    </row>
    <row r="45" spans="1:75" s="161" customFormat="1" ht="12" customHeight="1" x14ac:dyDescent="0.2">
      <c r="A45" s="162"/>
      <c r="B45" s="926" t="s">
        <v>1414</v>
      </c>
      <c r="C45" s="913"/>
      <c r="D45" s="913"/>
      <c r="E45" s="913"/>
      <c r="F45" s="913"/>
      <c r="G45" s="913"/>
      <c r="H45" s="913"/>
      <c r="I45" s="913"/>
      <c r="J45" s="913"/>
      <c r="K45" s="913"/>
      <c r="L45" s="913"/>
      <c r="M45" s="913"/>
      <c r="N45" s="913"/>
      <c r="O45" s="913"/>
      <c r="P45" s="913"/>
      <c r="Q45" s="913"/>
      <c r="AY45" s="641"/>
      <c r="AZ45" s="641"/>
      <c r="BA45" s="641"/>
      <c r="BB45" s="641"/>
      <c r="BC45" s="641"/>
      <c r="BD45" s="639"/>
      <c r="BE45" s="639"/>
      <c r="BF45" s="639"/>
      <c r="BG45" s="641"/>
      <c r="BH45" s="641"/>
      <c r="BI45" s="641"/>
      <c r="BJ45" s="220"/>
    </row>
    <row r="46" spans="1:75" s="161" customFormat="1" ht="12" customHeight="1" x14ac:dyDescent="0.2">
      <c r="A46" s="162"/>
      <c r="B46" s="921" t="s">
        <v>492</v>
      </c>
      <c r="C46" s="942"/>
      <c r="D46" s="942"/>
      <c r="E46" s="942"/>
      <c r="F46" s="942"/>
      <c r="G46" s="942"/>
      <c r="H46" s="942"/>
      <c r="I46" s="942"/>
      <c r="J46" s="942"/>
      <c r="K46" s="942"/>
      <c r="L46" s="942"/>
      <c r="M46" s="942"/>
      <c r="N46" s="942"/>
      <c r="O46" s="942"/>
      <c r="P46" s="942"/>
      <c r="Q46" s="942"/>
      <c r="AY46" s="641"/>
      <c r="AZ46" s="641"/>
      <c r="BA46" s="641"/>
      <c r="BB46" s="641"/>
      <c r="BC46" s="641"/>
      <c r="BD46" s="639"/>
      <c r="BE46" s="639"/>
      <c r="BF46" s="639"/>
      <c r="BG46" s="641"/>
      <c r="BH46" s="641"/>
      <c r="BI46" s="641"/>
      <c r="BJ46" s="220"/>
    </row>
    <row r="47" spans="1:75" s="161" customFormat="1" ht="12" customHeight="1" x14ac:dyDescent="0.2">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75" x14ac:dyDescent="0.2">
      <c r="B48" s="943" t="s">
        <v>828</v>
      </c>
      <c r="C48" s="942"/>
      <c r="D48" s="942"/>
      <c r="E48" s="942"/>
      <c r="F48" s="942"/>
      <c r="G48" s="942"/>
      <c r="H48" s="942"/>
      <c r="I48" s="942"/>
      <c r="J48" s="942"/>
      <c r="K48" s="942"/>
      <c r="L48" s="942"/>
      <c r="M48" s="942"/>
      <c r="N48" s="942"/>
      <c r="O48" s="942"/>
      <c r="P48" s="942"/>
      <c r="Q48" s="942"/>
      <c r="BK48" s="151"/>
      <c r="BL48" s="151"/>
      <c r="BM48" s="151"/>
      <c r="BN48" s="151"/>
      <c r="BO48" s="151"/>
      <c r="BP48" s="151"/>
      <c r="BQ48" s="151"/>
      <c r="BR48" s="151"/>
      <c r="BS48" s="151"/>
      <c r="BT48" s="151"/>
      <c r="BU48" s="151"/>
      <c r="BV48" s="151"/>
    </row>
    <row r="49" spans="2:74" ht="12.75" x14ac:dyDescent="0.2">
      <c r="B49" s="928" t="s">
        <v>829</v>
      </c>
      <c r="C49" s="942"/>
      <c r="D49" s="942"/>
      <c r="E49" s="942"/>
      <c r="F49" s="942"/>
      <c r="G49" s="942"/>
      <c r="H49" s="942"/>
      <c r="I49" s="942"/>
      <c r="J49" s="942"/>
      <c r="K49" s="942"/>
      <c r="L49" s="942"/>
      <c r="M49" s="942"/>
      <c r="N49" s="942"/>
      <c r="O49" s="942"/>
      <c r="P49" s="942"/>
      <c r="Q49" s="942"/>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customHeight="1" x14ac:dyDescent="0.2">
      <c r="A1" s="901" t="s">
        <v>479</v>
      </c>
      <c r="B1" s="956" t="s">
        <v>897</v>
      </c>
      <c r="C1" s="956"/>
      <c r="D1" s="956"/>
      <c r="E1" s="956"/>
      <c r="F1" s="956"/>
      <c r="G1" s="956"/>
      <c r="H1" s="956"/>
      <c r="I1" s="956"/>
      <c r="J1" s="956"/>
      <c r="K1" s="956"/>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c r="AM1" s="956"/>
      <c r="AN1" s="956"/>
      <c r="AO1" s="956"/>
      <c r="AP1" s="956"/>
      <c r="AQ1" s="956"/>
      <c r="AR1" s="956"/>
      <c r="AS1" s="956"/>
      <c r="AT1" s="956"/>
      <c r="AU1" s="956"/>
      <c r="AV1" s="956"/>
      <c r="AW1" s="956"/>
      <c r="AX1" s="956"/>
      <c r="AY1" s="956"/>
      <c r="AZ1" s="956"/>
      <c r="BA1" s="956"/>
      <c r="BB1" s="956"/>
      <c r="BC1" s="956"/>
      <c r="BD1" s="956"/>
      <c r="BE1" s="956"/>
      <c r="BF1" s="956"/>
      <c r="BG1" s="956"/>
      <c r="BH1" s="956"/>
      <c r="BI1" s="956"/>
      <c r="BJ1" s="956"/>
      <c r="BK1" s="956"/>
      <c r="BL1" s="956"/>
      <c r="BM1" s="956"/>
      <c r="BN1" s="956"/>
      <c r="BO1" s="956"/>
      <c r="BP1" s="956"/>
      <c r="BQ1" s="956"/>
      <c r="BR1" s="956"/>
      <c r="BS1" s="956"/>
      <c r="BT1" s="956"/>
      <c r="BU1" s="956"/>
      <c r="BV1" s="956"/>
    </row>
    <row r="2" spans="1:74" ht="12.75" customHeight="1" x14ac:dyDescent="0.2">
      <c r="A2" s="902"/>
      <c r="B2" s="222" t="str">
        <f>"U.S. Energy Information Administration  |  Short-Term Energy Outlook  - "&amp;Dates!D1</f>
        <v>U.S. Energy Information Administration  |  Short-Term Energy Outlook  - January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75" x14ac:dyDescent="0.2">
      <c r="A3" s="316" t="s">
        <v>764</v>
      </c>
      <c r="B3" s="193"/>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x14ac:dyDescent="0.2">
      <c r="A4" s="322" t="str">
        <f>TEXT(Dates!$D$2,"dddd, mmmm d, yyyy")</f>
        <v>Thursday, January 8, 2026</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35"/>
      <c r="B5" s="327" t="s">
        <v>869</v>
      </c>
      <c r="AY5" s="399"/>
      <c r="AZ5" s="862"/>
      <c r="BA5" s="862"/>
      <c r="BB5" s="862"/>
      <c r="BC5" s="862"/>
      <c r="BD5" s="863"/>
      <c r="BE5" s="863"/>
      <c r="BF5" s="863"/>
      <c r="BG5" s="863"/>
      <c r="BH5" s="863"/>
      <c r="BI5" s="863"/>
      <c r="BJ5" s="399"/>
      <c r="BK5" s="399"/>
      <c r="BL5" s="399"/>
      <c r="BM5" s="399"/>
      <c r="BN5" s="399"/>
      <c r="BO5" s="399"/>
      <c r="BP5" s="399"/>
      <c r="BQ5" s="399"/>
      <c r="BR5" s="399"/>
      <c r="BS5" s="399"/>
      <c r="BT5" s="399"/>
      <c r="BU5" s="399"/>
      <c r="BV5" s="399"/>
    </row>
    <row r="6" spans="1:74" s="272" customFormat="1" ht="11.1" customHeight="1" x14ac:dyDescent="0.2">
      <c r="A6" s="418" t="s">
        <v>815</v>
      </c>
      <c r="B6" s="412" t="s">
        <v>814</v>
      </c>
      <c r="C6" s="105">
        <v>74.604158698999996</v>
      </c>
      <c r="D6" s="105">
        <v>75.846891506000006</v>
      </c>
      <c r="E6" s="105">
        <v>75.751307853</v>
      </c>
      <c r="F6" s="105">
        <v>75.090164361999996</v>
      </c>
      <c r="G6" s="105">
        <v>74.471552674999998</v>
      </c>
      <c r="H6" s="105">
        <v>74.765997295999995</v>
      </c>
      <c r="I6" s="105">
        <v>75.714630002999996</v>
      </c>
      <c r="J6" s="105">
        <v>76.757349501999997</v>
      </c>
      <c r="K6" s="105">
        <v>77.288801934999995</v>
      </c>
      <c r="L6" s="105">
        <v>77.242087061999996</v>
      </c>
      <c r="M6" s="105">
        <v>77.361835893999995</v>
      </c>
      <c r="N6" s="105">
        <v>76.779679826999995</v>
      </c>
      <c r="O6" s="105">
        <v>76.819525017999993</v>
      </c>
      <c r="P6" s="105">
        <v>77.420400388999994</v>
      </c>
      <c r="Q6" s="105">
        <v>77.425712035000004</v>
      </c>
      <c r="R6" s="105">
        <v>76.781533214999996</v>
      </c>
      <c r="S6" s="105">
        <v>76.181143024999997</v>
      </c>
      <c r="T6" s="105">
        <v>76.652682476999999</v>
      </c>
      <c r="U6" s="105">
        <v>76.031262849000001</v>
      </c>
      <c r="V6" s="105">
        <v>75.565976989999996</v>
      </c>
      <c r="W6" s="105">
        <v>76.531095764</v>
      </c>
      <c r="X6" s="105">
        <v>76.731738978999999</v>
      </c>
      <c r="Y6" s="105">
        <v>77.498721110000005</v>
      </c>
      <c r="Z6" s="105">
        <v>77.753052263000001</v>
      </c>
      <c r="AA6" s="105">
        <v>76.357499978999996</v>
      </c>
      <c r="AB6" s="105">
        <v>77.048276041999998</v>
      </c>
      <c r="AC6" s="105">
        <v>77.495130125000003</v>
      </c>
      <c r="AD6" s="105">
        <v>77.018228948000001</v>
      </c>
      <c r="AE6" s="105">
        <v>76.350967713000003</v>
      </c>
      <c r="AF6" s="105">
        <v>76.066508190999997</v>
      </c>
      <c r="AG6" s="105">
        <v>76.346916954999998</v>
      </c>
      <c r="AH6" s="105">
        <v>76.576230512999999</v>
      </c>
      <c r="AI6" s="105">
        <v>75.478522553999994</v>
      </c>
      <c r="AJ6" s="105">
        <v>76.461357539000005</v>
      </c>
      <c r="AK6" s="105">
        <v>76.632718154000003</v>
      </c>
      <c r="AL6" s="105">
        <v>77.023548582999993</v>
      </c>
      <c r="AM6" s="105">
        <v>76.691330281000006</v>
      </c>
      <c r="AN6" s="105">
        <v>76.906750000000002</v>
      </c>
      <c r="AO6" s="105">
        <v>78.013056000000006</v>
      </c>
      <c r="AP6" s="105">
        <v>77.542511000000005</v>
      </c>
      <c r="AQ6" s="105">
        <v>77.635565</v>
      </c>
      <c r="AR6" s="105">
        <v>78.747184000000004</v>
      </c>
      <c r="AS6" s="105">
        <v>79.261381</v>
      </c>
      <c r="AT6" s="105">
        <v>79.754721000000004</v>
      </c>
      <c r="AU6" s="105">
        <v>80.546779000000001</v>
      </c>
      <c r="AV6" s="105">
        <v>80.377212704000002</v>
      </c>
      <c r="AW6" s="105">
        <v>80.557787849999997</v>
      </c>
      <c r="AX6" s="105">
        <v>80.520170184999998</v>
      </c>
      <c r="AY6" s="388">
        <v>79.427609656000001</v>
      </c>
      <c r="AZ6" s="388">
        <v>79.752442778000002</v>
      </c>
      <c r="BA6" s="388">
        <v>79.581578532999998</v>
      </c>
      <c r="BB6" s="388">
        <v>79.504135406000003</v>
      </c>
      <c r="BC6" s="388">
        <v>79.248462509999996</v>
      </c>
      <c r="BD6" s="388">
        <v>79.522328457</v>
      </c>
      <c r="BE6" s="388">
        <v>79.541725776999996</v>
      </c>
      <c r="BF6" s="388">
        <v>79.370742919999998</v>
      </c>
      <c r="BG6" s="388">
        <v>79.545889590000002</v>
      </c>
      <c r="BH6" s="388">
        <v>79.724504225000004</v>
      </c>
      <c r="BI6" s="388">
        <v>79.960718334999996</v>
      </c>
      <c r="BJ6" s="388">
        <v>79.926010188999996</v>
      </c>
      <c r="BK6" s="388">
        <v>79.658486328999999</v>
      </c>
      <c r="BL6" s="388">
        <v>79.776677082999996</v>
      </c>
      <c r="BM6" s="388">
        <v>79.608618188999998</v>
      </c>
      <c r="BN6" s="388">
        <v>79.563983479000001</v>
      </c>
      <c r="BO6" s="388">
        <v>79.058364811000004</v>
      </c>
      <c r="BP6" s="388">
        <v>79.473238268000003</v>
      </c>
      <c r="BQ6" s="388">
        <v>79.534028468000002</v>
      </c>
      <c r="BR6" s="388">
        <v>79.587526245000006</v>
      </c>
      <c r="BS6" s="388">
        <v>79.776545338999995</v>
      </c>
      <c r="BT6" s="388">
        <v>80.113376642999995</v>
      </c>
      <c r="BU6" s="388">
        <v>80.293196604000002</v>
      </c>
      <c r="BV6" s="388">
        <v>80.226211961000004</v>
      </c>
    </row>
    <row r="7" spans="1:74" ht="11.1" customHeight="1" x14ac:dyDescent="0.2">
      <c r="A7" s="335" t="s">
        <v>809</v>
      </c>
      <c r="B7" s="404" t="s">
        <v>854</v>
      </c>
      <c r="C7" s="289">
        <v>38.150100000000002</v>
      </c>
      <c r="D7" s="289">
        <v>38.829000000000001</v>
      </c>
      <c r="E7" s="289">
        <v>38.314900000000002</v>
      </c>
      <c r="F7" s="289">
        <v>37.8581</v>
      </c>
      <c r="G7" s="289">
        <v>37.915700000000001</v>
      </c>
      <c r="H7" s="289">
        <v>38.424599999999998</v>
      </c>
      <c r="I7" s="289">
        <v>38.8825</v>
      </c>
      <c r="J7" s="289">
        <v>39.045099999999998</v>
      </c>
      <c r="K7" s="289">
        <v>39.3309</v>
      </c>
      <c r="L7" s="289">
        <v>38.9392</v>
      </c>
      <c r="M7" s="289">
        <v>38.947699999999998</v>
      </c>
      <c r="N7" s="289">
        <v>38.979399999999998</v>
      </c>
      <c r="O7" s="289">
        <v>38.234699999999997</v>
      </c>
      <c r="P7" s="289">
        <v>38.636899999999997</v>
      </c>
      <c r="Q7" s="289">
        <v>38.546900000000001</v>
      </c>
      <c r="R7" s="289">
        <v>38.254899999999999</v>
      </c>
      <c r="S7" s="289">
        <v>37.518599999999999</v>
      </c>
      <c r="T7" s="289">
        <v>37.5715</v>
      </c>
      <c r="U7" s="289">
        <v>36.472099999999998</v>
      </c>
      <c r="V7" s="289">
        <v>36.007899999999999</v>
      </c>
      <c r="W7" s="289">
        <v>36.836799999999997</v>
      </c>
      <c r="X7" s="289">
        <v>36.795499999999997</v>
      </c>
      <c r="Y7" s="289">
        <v>36.680100000000003</v>
      </c>
      <c r="Z7" s="289">
        <v>36.627499999999998</v>
      </c>
      <c r="AA7" s="289">
        <v>36.603000000000002</v>
      </c>
      <c r="AB7" s="289">
        <v>36.563299999999998</v>
      </c>
      <c r="AC7" s="289">
        <v>36.717700000000001</v>
      </c>
      <c r="AD7" s="289">
        <v>36.474699999999999</v>
      </c>
      <c r="AE7" s="289">
        <v>36.071599999999997</v>
      </c>
      <c r="AF7" s="289">
        <v>35.662500000000001</v>
      </c>
      <c r="AG7" s="289">
        <v>36.069299999999998</v>
      </c>
      <c r="AH7" s="289">
        <v>35.992899999999999</v>
      </c>
      <c r="AI7" s="289">
        <v>35.716299999999997</v>
      </c>
      <c r="AJ7" s="289">
        <v>35.472299999999997</v>
      </c>
      <c r="AK7" s="289">
        <v>35.538400000000003</v>
      </c>
      <c r="AL7" s="289">
        <v>35.448999999999998</v>
      </c>
      <c r="AM7" s="289">
        <v>35.402500000000003</v>
      </c>
      <c r="AN7" s="289">
        <v>35.671100000000003</v>
      </c>
      <c r="AO7" s="289">
        <v>36.033999999999999</v>
      </c>
      <c r="AP7" s="289">
        <v>35.7973</v>
      </c>
      <c r="AQ7" s="289">
        <v>36.154499999999999</v>
      </c>
      <c r="AR7" s="289">
        <v>37.038600000000002</v>
      </c>
      <c r="AS7" s="289">
        <v>36.7408</v>
      </c>
      <c r="AT7" s="289">
        <v>36.875</v>
      </c>
      <c r="AU7" s="289">
        <v>37.650799999999997</v>
      </c>
      <c r="AV7" s="289">
        <v>37.215693428999998</v>
      </c>
      <c r="AW7" s="289">
        <v>37.450164704999999</v>
      </c>
      <c r="AX7" s="289">
        <v>37.233661579</v>
      </c>
      <c r="AY7" s="355">
        <v>37.109839051999998</v>
      </c>
      <c r="AZ7" s="355">
        <v>37.488376160999998</v>
      </c>
      <c r="BA7" s="355">
        <v>37.612195624999998</v>
      </c>
      <c r="BB7" s="355">
        <v>37.723947926000001</v>
      </c>
      <c r="BC7" s="355">
        <v>37.658464145000003</v>
      </c>
      <c r="BD7" s="355">
        <v>37.729375083000001</v>
      </c>
      <c r="BE7" s="355">
        <v>37.706617627</v>
      </c>
      <c r="BF7" s="355">
        <v>37.573080109999999</v>
      </c>
      <c r="BG7" s="355">
        <v>37.816462395000002</v>
      </c>
      <c r="BH7" s="355">
        <v>37.805140659999999</v>
      </c>
      <c r="BI7" s="355">
        <v>37.681931470000002</v>
      </c>
      <c r="BJ7" s="355">
        <v>37.663030329000001</v>
      </c>
      <c r="BK7" s="355">
        <v>37.485430035</v>
      </c>
      <c r="BL7" s="355">
        <v>37.499503152000003</v>
      </c>
      <c r="BM7" s="355">
        <v>37.600056698000003</v>
      </c>
      <c r="BN7" s="355">
        <v>37.738232502000002</v>
      </c>
      <c r="BO7" s="355">
        <v>37.515868494000003</v>
      </c>
      <c r="BP7" s="355">
        <v>37.714190121999998</v>
      </c>
      <c r="BQ7" s="355">
        <v>37.691289529999999</v>
      </c>
      <c r="BR7" s="355">
        <v>37.558278133999998</v>
      </c>
      <c r="BS7" s="355">
        <v>37.801685358</v>
      </c>
      <c r="BT7" s="355">
        <v>37.790301722000002</v>
      </c>
      <c r="BU7" s="355">
        <v>37.667781664000003</v>
      </c>
      <c r="BV7" s="355">
        <v>37.648102190000003</v>
      </c>
    </row>
    <row r="8" spans="1:74" ht="11.1" customHeight="1" x14ac:dyDescent="0.2">
      <c r="A8" s="335" t="s">
        <v>870</v>
      </c>
      <c r="B8" s="404" t="s">
        <v>196</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13.838779000000001</v>
      </c>
      <c r="AV8" s="289">
        <v>13.870431</v>
      </c>
      <c r="AW8" s="289">
        <v>13.894513783000001</v>
      </c>
      <c r="AX8" s="289">
        <v>13.835587521000001</v>
      </c>
      <c r="AY8" s="355">
        <v>13.75586</v>
      </c>
      <c r="AZ8" s="355">
        <v>13.71752</v>
      </c>
      <c r="BA8" s="355">
        <v>13.7156</v>
      </c>
      <c r="BB8" s="355">
        <v>13.68849</v>
      </c>
      <c r="BC8" s="355">
        <v>13.654730000000001</v>
      </c>
      <c r="BD8" s="355">
        <v>13.617599999999999</v>
      </c>
      <c r="BE8" s="355">
        <v>13.542</v>
      </c>
      <c r="BF8" s="355">
        <v>13.511509999999999</v>
      </c>
      <c r="BG8" s="355">
        <v>13.366339999999999</v>
      </c>
      <c r="BH8" s="355">
        <v>13.430300000000001</v>
      </c>
      <c r="BI8" s="355">
        <v>13.539199999999999</v>
      </c>
      <c r="BJ8" s="355">
        <v>13.51979</v>
      </c>
      <c r="BK8" s="355">
        <v>13.491020000000001</v>
      </c>
      <c r="BL8" s="355">
        <v>13.38134</v>
      </c>
      <c r="BM8" s="355">
        <v>13.40193</v>
      </c>
      <c r="BN8" s="355">
        <v>13.3652</v>
      </c>
      <c r="BO8" s="355">
        <v>13.312569999999999</v>
      </c>
      <c r="BP8" s="355">
        <v>13.265980000000001</v>
      </c>
      <c r="BQ8" s="355">
        <v>13.187900000000001</v>
      </c>
      <c r="BR8" s="355">
        <v>13.168469999999999</v>
      </c>
      <c r="BS8" s="355">
        <v>13.0366</v>
      </c>
      <c r="BT8" s="355">
        <v>13.088089999999999</v>
      </c>
      <c r="BU8" s="355">
        <v>13.15799</v>
      </c>
      <c r="BV8" s="355">
        <v>13.158390000000001</v>
      </c>
    </row>
    <row r="9" spans="1:74" ht="11.1" customHeight="1" x14ac:dyDescent="0.2">
      <c r="A9" s="335" t="s">
        <v>871</v>
      </c>
      <c r="B9" s="404" t="s">
        <v>972</v>
      </c>
      <c r="C9" s="289">
        <v>25.003489698999999</v>
      </c>
      <c r="D9" s="289">
        <v>25.552767505999999</v>
      </c>
      <c r="E9" s="289">
        <v>25.548029852999999</v>
      </c>
      <c r="F9" s="289">
        <v>25.402484361999999</v>
      </c>
      <c r="G9" s="289">
        <v>24.798245675</v>
      </c>
      <c r="H9" s="289">
        <v>24.422328296</v>
      </c>
      <c r="I9" s="289">
        <v>24.823182002999999</v>
      </c>
      <c r="J9" s="289">
        <v>25.577797501999999</v>
      </c>
      <c r="K9" s="289">
        <v>25.528690935</v>
      </c>
      <c r="L9" s="289">
        <v>25.860944062000002</v>
      </c>
      <c r="M9" s="289">
        <v>25.920990893999999</v>
      </c>
      <c r="N9" s="289">
        <v>25.598761827000001</v>
      </c>
      <c r="O9" s="289">
        <v>25.944720018000002</v>
      </c>
      <c r="P9" s="289">
        <v>26.162577388999999</v>
      </c>
      <c r="Q9" s="289">
        <v>26.011658035</v>
      </c>
      <c r="R9" s="289">
        <v>25.792470215000002</v>
      </c>
      <c r="S9" s="289">
        <v>25.930283025000001</v>
      </c>
      <c r="T9" s="289">
        <v>26.294149477000001</v>
      </c>
      <c r="U9" s="289">
        <v>26.646698849</v>
      </c>
      <c r="V9" s="289">
        <v>26.558927990000001</v>
      </c>
      <c r="W9" s="289">
        <v>26.516355764</v>
      </c>
      <c r="X9" s="289">
        <v>26.722883978999999</v>
      </c>
      <c r="Y9" s="289">
        <v>27.502968110000001</v>
      </c>
      <c r="Z9" s="289">
        <v>27.828572263000002</v>
      </c>
      <c r="AA9" s="289">
        <v>27.237171978999999</v>
      </c>
      <c r="AB9" s="289">
        <v>27.356077041999999</v>
      </c>
      <c r="AC9" s="289">
        <v>27.587121124999999</v>
      </c>
      <c r="AD9" s="289">
        <v>27.229689948000001</v>
      </c>
      <c r="AE9" s="289">
        <v>27.023294712999999</v>
      </c>
      <c r="AF9" s="289">
        <v>27.152356190999999</v>
      </c>
      <c r="AG9" s="289">
        <v>27.065376955000001</v>
      </c>
      <c r="AH9" s="289">
        <v>27.172820513000001</v>
      </c>
      <c r="AI9" s="289">
        <v>26.591636554000001</v>
      </c>
      <c r="AJ9" s="289">
        <v>27.459145539000001</v>
      </c>
      <c r="AK9" s="289">
        <v>27.698487153999999</v>
      </c>
      <c r="AL9" s="289">
        <v>28.137274583</v>
      </c>
      <c r="AM9" s="289">
        <v>28.148457280999999</v>
      </c>
      <c r="AN9" s="289">
        <v>27.996099999999998</v>
      </c>
      <c r="AO9" s="289">
        <v>28.5261</v>
      </c>
      <c r="AP9" s="289">
        <v>28.279599999999999</v>
      </c>
      <c r="AQ9" s="289">
        <v>28.034500000000001</v>
      </c>
      <c r="AR9" s="289">
        <v>28.098099999999999</v>
      </c>
      <c r="AS9" s="289">
        <v>28.813300000000002</v>
      </c>
      <c r="AT9" s="289">
        <v>29.069600000000001</v>
      </c>
      <c r="AU9" s="289">
        <v>29.057200000000002</v>
      </c>
      <c r="AV9" s="289">
        <v>29.291088275</v>
      </c>
      <c r="AW9" s="289">
        <v>29.213109362000001</v>
      </c>
      <c r="AX9" s="289">
        <v>29.450921085000001</v>
      </c>
      <c r="AY9" s="355">
        <v>28.561910604000001</v>
      </c>
      <c r="AZ9" s="355">
        <v>28.546546617000001</v>
      </c>
      <c r="BA9" s="355">
        <v>28.253782909000002</v>
      </c>
      <c r="BB9" s="355">
        <v>28.091697480000001</v>
      </c>
      <c r="BC9" s="355">
        <v>27.935268363999999</v>
      </c>
      <c r="BD9" s="355">
        <v>28.175353374</v>
      </c>
      <c r="BE9" s="355">
        <v>28.293108150999998</v>
      </c>
      <c r="BF9" s="355">
        <v>28.286152810000001</v>
      </c>
      <c r="BG9" s="355">
        <v>28.363087194999999</v>
      </c>
      <c r="BH9" s="355">
        <v>28.489063564999999</v>
      </c>
      <c r="BI9" s="355">
        <v>28.739586865</v>
      </c>
      <c r="BJ9" s="355">
        <v>28.743189860000001</v>
      </c>
      <c r="BK9" s="355">
        <v>28.682036294</v>
      </c>
      <c r="BL9" s="355">
        <v>28.895833929999998</v>
      </c>
      <c r="BM9" s="355">
        <v>28.606631491000002</v>
      </c>
      <c r="BN9" s="355">
        <v>28.460550977</v>
      </c>
      <c r="BO9" s="355">
        <v>28.229926317</v>
      </c>
      <c r="BP9" s="355">
        <v>28.493068145999999</v>
      </c>
      <c r="BQ9" s="355">
        <v>28.654838937000001</v>
      </c>
      <c r="BR9" s="355">
        <v>28.860778110999998</v>
      </c>
      <c r="BS9" s="355">
        <v>28.938259981000002</v>
      </c>
      <c r="BT9" s="355">
        <v>29.234984919999999</v>
      </c>
      <c r="BU9" s="355">
        <v>29.467424940000001</v>
      </c>
      <c r="BV9" s="355">
        <v>29.419719771</v>
      </c>
    </row>
    <row r="10" spans="1:74" ht="11.1" customHeight="1" x14ac:dyDescent="0.2">
      <c r="A10" s="335"/>
      <c r="B10" s="413"/>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178</v>
      </c>
      <c r="B11" s="414" t="s">
        <v>841</v>
      </c>
      <c r="C11" s="105">
        <v>26.75</v>
      </c>
      <c r="D11" s="105">
        <v>27.6</v>
      </c>
      <c r="E11" s="105">
        <v>27.215</v>
      </c>
      <c r="F11" s="105">
        <v>27.62</v>
      </c>
      <c r="G11" s="105">
        <v>27.204599999999999</v>
      </c>
      <c r="H11" s="105">
        <v>27.4</v>
      </c>
      <c r="I11" s="105">
        <v>27.54</v>
      </c>
      <c r="J11" s="105">
        <v>28.52</v>
      </c>
      <c r="K11" s="105">
        <v>28.7</v>
      </c>
      <c r="L11" s="105">
        <v>28.364999999999998</v>
      </c>
      <c r="M11" s="105">
        <v>27.99</v>
      </c>
      <c r="N11" s="105">
        <v>28</v>
      </c>
      <c r="O11" s="105">
        <v>27.395</v>
      </c>
      <c r="P11" s="105">
        <v>27.68</v>
      </c>
      <c r="Q11" s="105">
        <v>27.914999999999999</v>
      </c>
      <c r="R11" s="105">
        <v>27.82</v>
      </c>
      <c r="S11" s="105">
        <v>27.315000000000001</v>
      </c>
      <c r="T11" s="105">
        <v>27.405000000000001</v>
      </c>
      <c r="U11" s="105">
        <v>26.55</v>
      </c>
      <c r="V11" s="105">
        <v>26.245000000000001</v>
      </c>
      <c r="W11" s="105">
        <v>26.905000000000001</v>
      </c>
      <c r="X11" s="105">
        <v>26.855</v>
      </c>
      <c r="Y11" s="105">
        <v>26.95</v>
      </c>
      <c r="Z11" s="105">
        <v>26.94</v>
      </c>
      <c r="AA11" s="105">
        <v>26.81</v>
      </c>
      <c r="AB11" s="105">
        <v>27.094999999999999</v>
      </c>
      <c r="AC11" s="105">
        <v>27.395</v>
      </c>
      <c r="AD11" s="105">
        <v>27.34</v>
      </c>
      <c r="AE11" s="105">
        <v>27.23</v>
      </c>
      <c r="AF11" s="105">
        <v>26.82</v>
      </c>
      <c r="AG11" s="105">
        <v>27.25</v>
      </c>
      <c r="AH11" s="105">
        <v>27.18</v>
      </c>
      <c r="AI11" s="105">
        <v>26.56</v>
      </c>
      <c r="AJ11" s="105">
        <v>27.08</v>
      </c>
      <c r="AK11" s="105">
        <v>27.094999999999999</v>
      </c>
      <c r="AL11" s="105">
        <v>27.18</v>
      </c>
      <c r="AM11" s="105">
        <v>27.04</v>
      </c>
      <c r="AN11" s="105">
        <v>27.16</v>
      </c>
      <c r="AO11" s="105">
        <v>27.42</v>
      </c>
      <c r="AP11" s="105">
        <v>27.234999999999999</v>
      </c>
      <c r="AQ11" s="105">
        <v>27.71</v>
      </c>
      <c r="AR11" s="105">
        <v>28.18</v>
      </c>
      <c r="AS11" s="105">
        <v>27.9</v>
      </c>
      <c r="AT11" s="105">
        <v>27.914999999999999</v>
      </c>
      <c r="AU11" s="105">
        <v>28.73</v>
      </c>
      <c r="AV11" s="105">
        <v>28.385000000000002</v>
      </c>
      <c r="AW11" s="105">
        <v>28.675000000000001</v>
      </c>
      <c r="AX11" s="105">
        <v>28.795000000000002</v>
      </c>
      <c r="AY11" s="388">
        <v>27.785</v>
      </c>
      <c r="AZ11" s="388">
        <v>27.699000000000002</v>
      </c>
      <c r="BA11" s="388">
        <v>27.812999999999999</v>
      </c>
      <c r="BB11" s="388">
        <v>27.927</v>
      </c>
      <c r="BC11" s="388">
        <v>27.936</v>
      </c>
      <c r="BD11" s="388">
        <v>27.946000000000002</v>
      </c>
      <c r="BE11" s="388">
        <v>27.945</v>
      </c>
      <c r="BF11" s="388">
        <v>27.943999999999999</v>
      </c>
      <c r="BG11" s="388">
        <v>28.042999999999999</v>
      </c>
      <c r="BH11" s="388">
        <v>28.042000000000002</v>
      </c>
      <c r="BI11" s="388">
        <v>27.940999999999999</v>
      </c>
      <c r="BJ11" s="388">
        <v>27.940999999999999</v>
      </c>
      <c r="BK11" s="388">
        <v>27.8</v>
      </c>
      <c r="BL11" s="388">
        <v>27.798999999999999</v>
      </c>
      <c r="BM11" s="388">
        <v>27.898</v>
      </c>
      <c r="BN11" s="388">
        <v>28.047000000000001</v>
      </c>
      <c r="BO11" s="388">
        <v>28.045999999999999</v>
      </c>
      <c r="BP11" s="388">
        <v>28.045000000000002</v>
      </c>
      <c r="BQ11" s="388">
        <v>28.044</v>
      </c>
      <c r="BR11" s="388">
        <v>28.042999999999999</v>
      </c>
      <c r="BS11" s="388">
        <v>28.141999999999999</v>
      </c>
      <c r="BT11" s="388">
        <v>28.140999999999998</v>
      </c>
      <c r="BU11" s="388">
        <v>28.04</v>
      </c>
      <c r="BV11" s="388">
        <v>28.039000000000001</v>
      </c>
    </row>
    <row r="12" spans="1:74" ht="11.1" customHeight="1" x14ac:dyDescent="0.2">
      <c r="A12" s="335" t="s">
        <v>552</v>
      </c>
      <c r="B12" s="404" t="s">
        <v>973</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355" t="s">
        <v>1604</v>
      </c>
      <c r="AZ12" s="355" t="s">
        <v>1604</v>
      </c>
      <c r="BA12" s="355" t="s">
        <v>1604</v>
      </c>
      <c r="BB12" s="355" t="s">
        <v>1604</v>
      </c>
      <c r="BC12" s="355" t="s">
        <v>1604</v>
      </c>
      <c r="BD12" s="355" t="s">
        <v>1604</v>
      </c>
      <c r="BE12" s="355" t="s">
        <v>1604</v>
      </c>
      <c r="BF12" s="355" t="s">
        <v>1604</v>
      </c>
      <c r="BG12" s="355" t="s">
        <v>1604</v>
      </c>
      <c r="BH12" s="355" t="s">
        <v>1604</v>
      </c>
      <c r="BI12" s="355" t="s">
        <v>1604</v>
      </c>
      <c r="BJ12" s="355" t="s">
        <v>1604</v>
      </c>
      <c r="BK12" s="355" t="s">
        <v>1604</v>
      </c>
      <c r="BL12" s="355" t="s">
        <v>1604</v>
      </c>
      <c r="BM12" s="355" t="s">
        <v>1604</v>
      </c>
      <c r="BN12" s="355" t="s">
        <v>1604</v>
      </c>
      <c r="BO12" s="355" t="s">
        <v>1604</v>
      </c>
      <c r="BP12" s="355" t="s">
        <v>1604</v>
      </c>
      <c r="BQ12" s="355" t="s">
        <v>1604</v>
      </c>
      <c r="BR12" s="355" t="s">
        <v>1604</v>
      </c>
      <c r="BS12" s="355" t="s">
        <v>1604</v>
      </c>
      <c r="BT12" s="355" t="s">
        <v>1604</v>
      </c>
      <c r="BU12" s="355" t="s">
        <v>1604</v>
      </c>
      <c r="BV12" s="355" t="s">
        <v>1604</v>
      </c>
    </row>
    <row r="13" spans="1:74" ht="11.1" customHeight="1" x14ac:dyDescent="0.2">
      <c r="A13" s="335" t="s">
        <v>576</v>
      </c>
      <c r="B13" s="404" t="s">
        <v>974</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355" t="s">
        <v>1604</v>
      </c>
      <c r="AZ13" s="355" t="s">
        <v>1604</v>
      </c>
      <c r="BA13" s="355" t="s">
        <v>1604</v>
      </c>
      <c r="BB13" s="355" t="s">
        <v>1604</v>
      </c>
      <c r="BC13" s="355" t="s">
        <v>1604</v>
      </c>
      <c r="BD13" s="355" t="s">
        <v>1604</v>
      </c>
      <c r="BE13" s="355" t="s">
        <v>1604</v>
      </c>
      <c r="BF13" s="355" t="s">
        <v>1604</v>
      </c>
      <c r="BG13" s="355" t="s">
        <v>1604</v>
      </c>
      <c r="BH13" s="355" t="s">
        <v>1604</v>
      </c>
      <c r="BI13" s="355" t="s">
        <v>1604</v>
      </c>
      <c r="BJ13" s="355" t="s">
        <v>1604</v>
      </c>
      <c r="BK13" s="355" t="s">
        <v>1604</v>
      </c>
      <c r="BL13" s="355" t="s">
        <v>1604</v>
      </c>
      <c r="BM13" s="355" t="s">
        <v>1604</v>
      </c>
      <c r="BN13" s="355" t="s">
        <v>1604</v>
      </c>
      <c r="BO13" s="355" t="s">
        <v>1604</v>
      </c>
      <c r="BP13" s="355" t="s">
        <v>1604</v>
      </c>
      <c r="BQ13" s="355" t="s">
        <v>1604</v>
      </c>
      <c r="BR13" s="355" t="s">
        <v>1604</v>
      </c>
      <c r="BS13" s="355" t="s">
        <v>1604</v>
      </c>
      <c r="BT13" s="355" t="s">
        <v>1604</v>
      </c>
      <c r="BU13" s="355" t="s">
        <v>1604</v>
      </c>
      <c r="BV13" s="355" t="s">
        <v>1604</v>
      </c>
    </row>
    <row r="14" spans="1:74" ht="11.1" customHeight="1" x14ac:dyDescent="0.2">
      <c r="A14" s="335" t="s">
        <v>569</v>
      </c>
      <c r="B14" s="404" t="s">
        <v>975</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355" t="s">
        <v>1604</v>
      </c>
      <c r="AZ14" s="355" t="s">
        <v>1604</v>
      </c>
      <c r="BA14" s="355" t="s">
        <v>1604</v>
      </c>
      <c r="BB14" s="355" t="s">
        <v>1604</v>
      </c>
      <c r="BC14" s="355" t="s">
        <v>1604</v>
      </c>
      <c r="BD14" s="355" t="s">
        <v>1604</v>
      </c>
      <c r="BE14" s="355" t="s">
        <v>1604</v>
      </c>
      <c r="BF14" s="355" t="s">
        <v>1604</v>
      </c>
      <c r="BG14" s="355" t="s">
        <v>1604</v>
      </c>
      <c r="BH14" s="355" t="s">
        <v>1604</v>
      </c>
      <c r="BI14" s="355" t="s">
        <v>1604</v>
      </c>
      <c r="BJ14" s="355" t="s">
        <v>1604</v>
      </c>
      <c r="BK14" s="355" t="s">
        <v>1604</v>
      </c>
      <c r="BL14" s="355" t="s">
        <v>1604</v>
      </c>
      <c r="BM14" s="355" t="s">
        <v>1604</v>
      </c>
      <c r="BN14" s="355" t="s">
        <v>1604</v>
      </c>
      <c r="BO14" s="355" t="s">
        <v>1604</v>
      </c>
      <c r="BP14" s="355" t="s">
        <v>1604</v>
      </c>
      <c r="BQ14" s="355" t="s">
        <v>1604</v>
      </c>
      <c r="BR14" s="355" t="s">
        <v>1604</v>
      </c>
      <c r="BS14" s="355" t="s">
        <v>1604</v>
      </c>
      <c r="BT14" s="355" t="s">
        <v>1604</v>
      </c>
      <c r="BU14" s="355" t="s">
        <v>1604</v>
      </c>
      <c r="BV14" s="355" t="s">
        <v>1604</v>
      </c>
    </row>
    <row r="15" spans="1:74" ht="11.1" customHeight="1" x14ac:dyDescent="0.2">
      <c r="A15" s="335" t="s">
        <v>553</v>
      </c>
      <c r="B15" s="404" t="s">
        <v>976</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355" t="s">
        <v>1604</v>
      </c>
      <c r="AZ15" s="355" t="s">
        <v>1604</v>
      </c>
      <c r="BA15" s="355" t="s">
        <v>1604</v>
      </c>
      <c r="BB15" s="355" t="s">
        <v>1604</v>
      </c>
      <c r="BC15" s="355" t="s">
        <v>1604</v>
      </c>
      <c r="BD15" s="355" t="s">
        <v>1604</v>
      </c>
      <c r="BE15" s="355" t="s">
        <v>1604</v>
      </c>
      <c r="BF15" s="355" t="s">
        <v>1604</v>
      </c>
      <c r="BG15" s="355" t="s">
        <v>1604</v>
      </c>
      <c r="BH15" s="355" t="s">
        <v>1604</v>
      </c>
      <c r="BI15" s="355" t="s">
        <v>1604</v>
      </c>
      <c r="BJ15" s="355" t="s">
        <v>1604</v>
      </c>
      <c r="BK15" s="355" t="s">
        <v>1604</v>
      </c>
      <c r="BL15" s="355" t="s">
        <v>1604</v>
      </c>
      <c r="BM15" s="355" t="s">
        <v>1604</v>
      </c>
      <c r="BN15" s="355" t="s">
        <v>1604</v>
      </c>
      <c r="BO15" s="355" t="s">
        <v>1604</v>
      </c>
      <c r="BP15" s="355" t="s">
        <v>1604</v>
      </c>
      <c r="BQ15" s="355" t="s">
        <v>1604</v>
      </c>
      <c r="BR15" s="355" t="s">
        <v>1604</v>
      </c>
      <c r="BS15" s="355" t="s">
        <v>1604</v>
      </c>
      <c r="BT15" s="355" t="s">
        <v>1604</v>
      </c>
      <c r="BU15" s="355" t="s">
        <v>1604</v>
      </c>
      <c r="BV15" s="355" t="s">
        <v>1604</v>
      </c>
    </row>
    <row r="16" spans="1:74" ht="11.1" customHeight="1" x14ac:dyDescent="0.2">
      <c r="A16" s="335" t="s">
        <v>872</v>
      </c>
      <c r="B16" s="404" t="s">
        <v>977</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3.37</v>
      </c>
      <c r="AW16" s="289">
        <v>3.38</v>
      </c>
      <c r="AX16" s="289">
        <v>3.33</v>
      </c>
      <c r="AY16" s="355" t="s">
        <v>1604</v>
      </c>
      <c r="AZ16" s="355" t="s">
        <v>1604</v>
      </c>
      <c r="BA16" s="355" t="s">
        <v>1604</v>
      </c>
      <c r="BB16" s="355" t="s">
        <v>1604</v>
      </c>
      <c r="BC16" s="355" t="s">
        <v>1604</v>
      </c>
      <c r="BD16" s="355" t="s">
        <v>1604</v>
      </c>
      <c r="BE16" s="355" t="s">
        <v>1604</v>
      </c>
      <c r="BF16" s="355" t="s">
        <v>1604</v>
      </c>
      <c r="BG16" s="355" t="s">
        <v>1604</v>
      </c>
      <c r="BH16" s="355" t="s">
        <v>1604</v>
      </c>
      <c r="BI16" s="355" t="s">
        <v>1604</v>
      </c>
      <c r="BJ16" s="355" t="s">
        <v>1604</v>
      </c>
      <c r="BK16" s="355" t="s">
        <v>1604</v>
      </c>
      <c r="BL16" s="355" t="s">
        <v>1604</v>
      </c>
      <c r="BM16" s="355" t="s">
        <v>1604</v>
      </c>
      <c r="BN16" s="355" t="s">
        <v>1604</v>
      </c>
      <c r="BO16" s="355" t="s">
        <v>1604</v>
      </c>
      <c r="BP16" s="355" t="s">
        <v>1604</v>
      </c>
      <c r="BQ16" s="355" t="s">
        <v>1604</v>
      </c>
      <c r="BR16" s="355" t="s">
        <v>1604</v>
      </c>
      <c r="BS16" s="355" t="s">
        <v>1604</v>
      </c>
      <c r="BT16" s="355" t="s">
        <v>1604</v>
      </c>
      <c r="BU16" s="355" t="s">
        <v>1604</v>
      </c>
      <c r="BV16" s="355" t="s">
        <v>1604</v>
      </c>
    </row>
    <row r="17" spans="1:74" ht="11.1" customHeight="1" x14ac:dyDescent="0.2">
      <c r="A17" s="335" t="s">
        <v>191</v>
      </c>
      <c r="B17" s="404" t="s">
        <v>978</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v>
      </c>
      <c r="AV17" s="289">
        <v>4</v>
      </c>
      <c r="AW17" s="289">
        <v>4.3499999999999996</v>
      </c>
      <c r="AX17" s="289">
        <v>4.34</v>
      </c>
      <c r="AY17" s="355" t="s">
        <v>1604</v>
      </c>
      <c r="AZ17" s="355" t="s">
        <v>1604</v>
      </c>
      <c r="BA17" s="355" t="s">
        <v>1604</v>
      </c>
      <c r="BB17" s="355" t="s">
        <v>1604</v>
      </c>
      <c r="BC17" s="355" t="s">
        <v>1604</v>
      </c>
      <c r="BD17" s="355" t="s">
        <v>1604</v>
      </c>
      <c r="BE17" s="355" t="s">
        <v>1604</v>
      </c>
      <c r="BF17" s="355" t="s">
        <v>1604</v>
      </c>
      <c r="BG17" s="355" t="s">
        <v>1604</v>
      </c>
      <c r="BH17" s="355" t="s">
        <v>1604</v>
      </c>
      <c r="BI17" s="355" t="s">
        <v>1604</v>
      </c>
      <c r="BJ17" s="355" t="s">
        <v>1604</v>
      </c>
      <c r="BK17" s="355" t="s">
        <v>1604</v>
      </c>
      <c r="BL17" s="355" t="s">
        <v>1604</v>
      </c>
      <c r="BM17" s="355" t="s">
        <v>1604</v>
      </c>
      <c r="BN17" s="355" t="s">
        <v>1604</v>
      </c>
      <c r="BO17" s="355" t="s">
        <v>1604</v>
      </c>
      <c r="BP17" s="355" t="s">
        <v>1604</v>
      </c>
      <c r="BQ17" s="355" t="s">
        <v>1604</v>
      </c>
      <c r="BR17" s="355" t="s">
        <v>1604</v>
      </c>
      <c r="BS17" s="355" t="s">
        <v>1604</v>
      </c>
      <c r="BT17" s="355" t="s">
        <v>1604</v>
      </c>
      <c r="BU17" s="355" t="s">
        <v>1604</v>
      </c>
      <c r="BV17" s="355" t="s">
        <v>1604</v>
      </c>
    </row>
    <row r="18" spans="1:74" ht="11.1" customHeight="1" x14ac:dyDescent="0.2">
      <c r="A18" s="335" t="s">
        <v>185</v>
      </c>
      <c r="B18" s="404" t="s">
        <v>979</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2.6</v>
      </c>
      <c r="AY18" s="355" t="s">
        <v>1604</v>
      </c>
      <c r="AZ18" s="355" t="s">
        <v>1604</v>
      </c>
      <c r="BA18" s="355" t="s">
        <v>1604</v>
      </c>
      <c r="BB18" s="355" t="s">
        <v>1604</v>
      </c>
      <c r="BC18" s="355" t="s">
        <v>1604</v>
      </c>
      <c r="BD18" s="355" t="s">
        <v>1604</v>
      </c>
      <c r="BE18" s="355" t="s">
        <v>1604</v>
      </c>
      <c r="BF18" s="355" t="s">
        <v>1604</v>
      </c>
      <c r="BG18" s="355" t="s">
        <v>1604</v>
      </c>
      <c r="BH18" s="355" t="s">
        <v>1604</v>
      </c>
      <c r="BI18" s="355" t="s">
        <v>1604</v>
      </c>
      <c r="BJ18" s="355" t="s">
        <v>1604</v>
      </c>
      <c r="BK18" s="355" t="s">
        <v>1604</v>
      </c>
      <c r="BL18" s="355" t="s">
        <v>1604</v>
      </c>
      <c r="BM18" s="355" t="s">
        <v>1604</v>
      </c>
      <c r="BN18" s="355" t="s">
        <v>1604</v>
      </c>
      <c r="BO18" s="355" t="s">
        <v>1604</v>
      </c>
      <c r="BP18" s="355" t="s">
        <v>1604</v>
      </c>
      <c r="BQ18" s="355" t="s">
        <v>1604</v>
      </c>
      <c r="BR18" s="355" t="s">
        <v>1604</v>
      </c>
      <c r="BS18" s="355" t="s">
        <v>1604</v>
      </c>
      <c r="BT18" s="355" t="s">
        <v>1604</v>
      </c>
      <c r="BU18" s="355" t="s">
        <v>1604</v>
      </c>
      <c r="BV18" s="355" t="s">
        <v>1604</v>
      </c>
    </row>
    <row r="19" spans="1:74" ht="11.1" customHeight="1" x14ac:dyDescent="0.2">
      <c r="A19" s="335" t="s">
        <v>186</v>
      </c>
      <c r="B19" s="404" t="s">
        <v>980</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1.3</v>
      </c>
      <c r="AX19" s="289">
        <v>1.35</v>
      </c>
      <c r="AY19" s="355" t="s">
        <v>1604</v>
      </c>
      <c r="AZ19" s="355" t="s">
        <v>1604</v>
      </c>
      <c r="BA19" s="355" t="s">
        <v>1604</v>
      </c>
      <c r="BB19" s="355" t="s">
        <v>1604</v>
      </c>
      <c r="BC19" s="355" t="s">
        <v>1604</v>
      </c>
      <c r="BD19" s="355" t="s">
        <v>1604</v>
      </c>
      <c r="BE19" s="355" t="s">
        <v>1604</v>
      </c>
      <c r="BF19" s="355" t="s">
        <v>1604</v>
      </c>
      <c r="BG19" s="355" t="s">
        <v>1604</v>
      </c>
      <c r="BH19" s="355" t="s">
        <v>1604</v>
      </c>
      <c r="BI19" s="355" t="s">
        <v>1604</v>
      </c>
      <c r="BJ19" s="355" t="s">
        <v>1604</v>
      </c>
      <c r="BK19" s="355" t="s">
        <v>1604</v>
      </c>
      <c r="BL19" s="355" t="s">
        <v>1604</v>
      </c>
      <c r="BM19" s="355" t="s">
        <v>1604</v>
      </c>
      <c r="BN19" s="355" t="s">
        <v>1604</v>
      </c>
      <c r="BO19" s="355" t="s">
        <v>1604</v>
      </c>
      <c r="BP19" s="355" t="s">
        <v>1604</v>
      </c>
      <c r="BQ19" s="355" t="s">
        <v>1604</v>
      </c>
      <c r="BR19" s="355" t="s">
        <v>1604</v>
      </c>
      <c r="BS19" s="355" t="s">
        <v>1604</v>
      </c>
      <c r="BT19" s="355" t="s">
        <v>1604</v>
      </c>
      <c r="BU19" s="355" t="s">
        <v>1604</v>
      </c>
      <c r="BV19" s="355" t="s">
        <v>1604</v>
      </c>
    </row>
    <row r="20" spans="1:74" ht="11.1" customHeight="1" x14ac:dyDescent="0.2">
      <c r="A20" s="335" t="s">
        <v>187</v>
      </c>
      <c r="B20" s="404" t="s">
        <v>981</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1.38</v>
      </c>
      <c r="AY20" s="355" t="s">
        <v>1604</v>
      </c>
      <c r="AZ20" s="355" t="s">
        <v>1604</v>
      </c>
      <c r="BA20" s="355" t="s">
        <v>1604</v>
      </c>
      <c r="BB20" s="355" t="s">
        <v>1604</v>
      </c>
      <c r="BC20" s="355" t="s">
        <v>1604</v>
      </c>
      <c r="BD20" s="355" t="s">
        <v>1604</v>
      </c>
      <c r="BE20" s="355" t="s">
        <v>1604</v>
      </c>
      <c r="BF20" s="355" t="s">
        <v>1604</v>
      </c>
      <c r="BG20" s="355" t="s">
        <v>1604</v>
      </c>
      <c r="BH20" s="355" t="s">
        <v>1604</v>
      </c>
      <c r="BI20" s="355" t="s">
        <v>1604</v>
      </c>
      <c r="BJ20" s="355" t="s">
        <v>1604</v>
      </c>
      <c r="BK20" s="355" t="s">
        <v>1604</v>
      </c>
      <c r="BL20" s="355" t="s">
        <v>1604</v>
      </c>
      <c r="BM20" s="355" t="s">
        <v>1604</v>
      </c>
      <c r="BN20" s="355" t="s">
        <v>1604</v>
      </c>
      <c r="BO20" s="355" t="s">
        <v>1604</v>
      </c>
      <c r="BP20" s="355" t="s">
        <v>1604</v>
      </c>
      <c r="BQ20" s="355" t="s">
        <v>1604</v>
      </c>
      <c r="BR20" s="355" t="s">
        <v>1604</v>
      </c>
      <c r="BS20" s="355" t="s">
        <v>1604</v>
      </c>
      <c r="BT20" s="355" t="s">
        <v>1604</v>
      </c>
      <c r="BU20" s="355" t="s">
        <v>1604</v>
      </c>
      <c r="BV20" s="355" t="s">
        <v>1604</v>
      </c>
    </row>
    <row r="21" spans="1:74" ht="11.1" customHeight="1" x14ac:dyDescent="0.2">
      <c r="A21" s="335" t="s">
        <v>188</v>
      </c>
      <c r="B21" s="404" t="s">
        <v>982</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9.8000000000000007</v>
      </c>
      <c r="AW21" s="289">
        <v>9.6999999999999993</v>
      </c>
      <c r="AX21" s="289">
        <v>9.9</v>
      </c>
      <c r="AY21" s="355" t="s">
        <v>1604</v>
      </c>
      <c r="AZ21" s="355" t="s">
        <v>1604</v>
      </c>
      <c r="BA21" s="355" t="s">
        <v>1604</v>
      </c>
      <c r="BB21" s="355" t="s">
        <v>1604</v>
      </c>
      <c r="BC21" s="355" t="s">
        <v>1604</v>
      </c>
      <c r="BD21" s="355" t="s">
        <v>1604</v>
      </c>
      <c r="BE21" s="355" t="s">
        <v>1604</v>
      </c>
      <c r="BF21" s="355" t="s">
        <v>1604</v>
      </c>
      <c r="BG21" s="355" t="s">
        <v>1604</v>
      </c>
      <c r="BH21" s="355" t="s">
        <v>1604</v>
      </c>
      <c r="BI21" s="355" t="s">
        <v>1604</v>
      </c>
      <c r="BJ21" s="355" t="s">
        <v>1604</v>
      </c>
      <c r="BK21" s="355" t="s">
        <v>1604</v>
      </c>
      <c r="BL21" s="355" t="s">
        <v>1604</v>
      </c>
      <c r="BM21" s="355" t="s">
        <v>1604</v>
      </c>
      <c r="BN21" s="355" t="s">
        <v>1604</v>
      </c>
      <c r="BO21" s="355" t="s">
        <v>1604</v>
      </c>
      <c r="BP21" s="355" t="s">
        <v>1604</v>
      </c>
      <c r="BQ21" s="355" t="s">
        <v>1604</v>
      </c>
      <c r="BR21" s="355" t="s">
        <v>1604</v>
      </c>
      <c r="BS21" s="355" t="s">
        <v>1604</v>
      </c>
      <c r="BT21" s="355" t="s">
        <v>1604</v>
      </c>
      <c r="BU21" s="355" t="s">
        <v>1604</v>
      </c>
      <c r="BV21" s="355" t="s">
        <v>1604</v>
      </c>
    </row>
    <row r="22" spans="1:74" ht="11.1" customHeight="1" x14ac:dyDescent="0.2">
      <c r="A22" s="335" t="s">
        <v>189</v>
      </c>
      <c r="B22" s="404" t="s">
        <v>983</v>
      </c>
      <c r="C22" s="289">
        <v>2.96</v>
      </c>
      <c r="D22" s="289">
        <v>3.15</v>
      </c>
      <c r="E22" s="289">
        <v>3.13</v>
      </c>
      <c r="F22" s="289">
        <v>3.25</v>
      </c>
      <c r="G22" s="289">
        <v>3.31</v>
      </c>
      <c r="H22" s="289">
        <v>3.38</v>
      </c>
      <c r="I22" s="289">
        <v>3.3</v>
      </c>
      <c r="J22" s="289">
        <v>3.35</v>
      </c>
      <c r="K22" s="289">
        <v>3.39</v>
      </c>
      <c r="L22" s="289">
        <v>3.46</v>
      </c>
      <c r="M22" s="289">
        <v>3.38</v>
      </c>
      <c r="N22" s="289">
        <v>3.34</v>
      </c>
      <c r="O22" s="289">
        <v>3.34</v>
      </c>
      <c r="P22" s="289">
        <v>3.34</v>
      </c>
      <c r="Q22" s="289">
        <v>3.36</v>
      </c>
      <c r="R22" s="289">
        <v>3.26</v>
      </c>
      <c r="S22" s="289">
        <v>3.23</v>
      </c>
      <c r="T22" s="289">
        <v>3.17</v>
      </c>
      <c r="U22" s="289">
        <v>3.16</v>
      </c>
      <c r="V22" s="289">
        <v>3.07</v>
      </c>
      <c r="W22" s="289">
        <v>3.08</v>
      </c>
      <c r="X22" s="289">
        <v>3.14</v>
      </c>
      <c r="Y22" s="289">
        <v>3.18</v>
      </c>
      <c r="Z22" s="289">
        <v>3.24</v>
      </c>
      <c r="AA22" s="289">
        <v>3.27</v>
      </c>
      <c r="AB22" s="289">
        <v>3.25</v>
      </c>
      <c r="AC22" s="289">
        <v>3.22</v>
      </c>
      <c r="AD22" s="289">
        <v>3.21</v>
      </c>
      <c r="AE22" s="289">
        <v>3.25</v>
      </c>
      <c r="AF22" s="289">
        <v>3.24</v>
      </c>
      <c r="AG22" s="289">
        <v>3.23</v>
      </c>
      <c r="AH22" s="289">
        <v>3.24</v>
      </c>
      <c r="AI22" s="289">
        <v>3.35</v>
      </c>
      <c r="AJ22" s="289">
        <v>3.37</v>
      </c>
      <c r="AK22" s="289">
        <v>3.37</v>
      </c>
      <c r="AL22" s="289">
        <v>3.3</v>
      </c>
      <c r="AM22" s="289">
        <v>3.17</v>
      </c>
      <c r="AN22" s="289">
        <v>3.16</v>
      </c>
      <c r="AO22" s="289">
        <v>3.17</v>
      </c>
      <c r="AP22" s="289">
        <v>3.18</v>
      </c>
      <c r="AQ22" s="289">
        <v>3.3</v>
      </c>
      <c r="AR22" s="289">
        <v>3.27</v>
      </c>
      <c r="AS22" s="289">
        <v>3.44</v>
      </c>
      <c r="AT22" s="289">
        <v>3.48</v>
      </c>
      <c r="AU22" s="289">
        <v>3.55</v>
      </c>
      <c r="AV22" s="289">
        <v>3.52</v>
      </c>
      <c r="AW22" s="289">
        <v>3.55</v>
      </c>
      <c r="AX22" s="289">
        <v>3.51</v>
      </c>
      <c r="AY22" s="355" t="s">
        <v>1604</v>
      </c>
      <c r="AZ22" s="355" t="s">
        <v>1604</v>
      </c>
      <c r="BA22" s="355" t="s">
        <v>1604</v>
      </c>
      <c r="BB22" s="355" t="s">
        <v>1604</v>
      </c>
      <c r="BC22" s="355" t="s">
        <v>1604</v>
      </c>
      <c r="BD22" s="355" t="s">
        <v>1604</v>
      </c>
      <c r="BE22" s="355" t="s">
        <v>1604</v>
      </c>
      <c r="BF22" s="355" t="s">
        <v>1604</v>
      </c>
      <c r="BG22" s="355" t="s">
        <v>1604</v>
      </c>
      <c r="BH22" s="355" t="s">
        <v>1604</v>
      </c>
      <c r="BI22" s="355" t="s">
        <v>1604</v>
      </c>
      <c r="BJ22" s="355" t="s">
        <v>1604</v>
      </c>
      <c r="BK22" s="355" t="s">
        <v>1604</v>
      </c>
      <c r="BL22" s="355" t="s">
        <v>1604</v>
      </c>
      <c r="BM22" s="355" t="s">
        <v>1604</v>
      </c>
      <c r="BN22" s="355" t="s">
        <v>1604</v>
      </c>
      <c r="BO22" s="355" t="s">
        <v>1604</v>
      </c>
      <c r="BP22" s="355" t="s">
        <v>1604</v>
      </c>
      <c r="BQ22" s="355" t="s">
        <v>1604</v>
      </c>
      <c r="BR22" s="355" t="s">
        <v>1604</v>
      </c>
      <c r="BS22" s="355" t="s">
        <v>1604</v>
      </c>
      <c r="BT22" s="355" t="s">
        <v>1604</v>
      </c>
      <c r="BU22" s="355" t="s">
        <v>1604</v>
      </c>
      <c r="BV22" s="355" t="s">
        <v>1604</v>
      </c>
    </row>
    <row r="23" spans="1:74" ht="11.1" customHeight="1" x14ac:dyDescent="0.2">
      <c r="A23" s="335" t="s">
        <v>190</v>
      </c>
      <c r="B23" s="404" t="s">
        <v>984</v>
      </c>
      <c r="C23" s="289">
        <v>0.68</v>
      </c>
      <c r="D23" s="289">
        <v>0.7</v>
      </c>
      <c r="E23" s="289">
        <v>0.72499999999999998</v>
      </c>
      <c r="F23" s="289">
        <v>0.75</v>
      </c>
      <c r="G23" s="289">
        <v>0.72</v>
      </c>
      <c r="H23" s="289">
        <v>0.7</v>
      </c>
      <c r="I23" s="289">
        <v>0.62</v>
      </c>
      <c r="J23" s="289">
        <v>0.7</v>
      </c>
      <c r="K23" s="289">
        <v>0.67</v>
      </c>
      <c r="L23" s="289">
        <v>0.72</v>
      </c>
      <c r="M23" s="289">
        <v>0.67</v>
      </c>
      <c r="N23" s="289">
        <v>0.67</v>
      </c>
      <c r="O23" s="289">
        <v>0.72</v>
      </c>
      <c r="P23" s="289">
        <v>0.67</v>
      </c>
      <c r="Q23" s="289">
        <v>0.7</v>
      </c>
      <c r="R23" s="289">
        <v>0.74</v>
      </c>
      <c r="S23" s="289">
        <v>0.76</v>
      </c>
      <c r="T23" s="289">
        <v>0.76</v>
      </c>
      <c r="U23" s="289">
        <v>0.79</v>
      </c>
      <c r="V23" s="289">
        <v>0.76</v>
      </c>
      <c r="W23" s="289">
        <v>0.73499999999999999</v>
      </c>
      <c r="X23" s="289">
        <v>0.73499999999999999</v>
      </c>
      <c r="Y23" s="289">
        <v>0.75</v>
      </c>
      <c r="Z23" s="289">
        <v>0.76</v>
      </c>
      <c r="AA23" s="289">
        <v>0.77</v>
      </c>
      <c r="AB23" s="289">
        <v>0.80500000000000005</v>
      </c>
      <c r="AC23" s="289">
        <v>0.80500000000000005</v>
      </c>
      <c r="AD23" s="289">
        <v>0.82</v>
      </c>
      <c r="AE23" s="289">
        <v>0.84</v>
      </c>
      <c r="AF23" s="289">
        <v>0.83</v>
      </c>
      <c r="AG23" s="289">
        <v>0.84</v>
      </c>
      <c r="AH23" s="289">
        <v>0.86</v>
      </c>
      <c r="AI23" s="289">
        <v>0.87</v>
      </c>
      <c r="AJ23" s="289">
        <v>0.88</v>
      </c>
      <c r="AK23" s="289">
        <v>0.82</v>
      </c>
      <c r="AL23" s="289">
        <v>0.86</v>
      </c>
      <c r="AM23" s="289">
        <v>0.9</v>
      </c>
      <c r="AN23" s="289">
        <v>0.91</v>
      </c>
      <c r="AO23" s="289">
        <v>0.92</v>
      </c>
      <c r="AP23" s="289">
        <v>0.93</v>
      </c>
      <c r="AQ23" s="289">
        <v>0.94</v>
      </c>
      <c r="AR23" s="289">
        <v>0.95</v>
      </c>
      <c r="AS23" s="289">
        <v>0.95</v>
      </c>
      <c r="AT23" s="289">
        <v>0.96499999999999997</v>
      </c>
      <c r="AU23" s="289">
        <v>0.97</v>
      </c>
      <c r="AV23" s="289">
        <v>0.97499999999999998</v>
      </c>
      <c r="AW23" s="289">
        <v>0.97499999999999998</v>
      </c>
      <c r="AX23" s="289">
        <v>0.875</v>
      </c>
      <c r="AY23" s="355" t="s">
        <v>1604</v>
      </c>
      <c r="AZ23" s="355" t="s">
        <v>1604</v>
      </c>
      <c r="BA23" s="355" t="s">
        <v>1604</v>
      </c>
      <c r="BB23" s="355" t="s">
        <v>1604</v>
      </c>
      <c r="BC23" s="355" t="s">
        <v>1604</v>
      </c>
      <c r="BD23" s="355" t="s">
        <v>1604</v>
      </c>
      <c r="BE23" s="355" t="s">
        <v>1604</v>
      </c>
      <c r="BF23" s="355" t="s">
        <v>1604</v>
      </c>
      <c r="BG23" s="355" t="s">
        <v>1604</v>
      </c>
      <c r="BH23" s="355" t="s">
        <v>1604</v>
      </c>
      <c r="BI23" s="355" t="s">
        <v>1604</v>
      </c>
      <c r="BJ23" s="355" t="s">
        <v>1604</v>
      </c>
      <c r="BK23" s="355" t="s">
        <v>1604</v>
      </c>
      <c r="BL23" s="355" t="s">
        <v>1604</v>
      </c>
      <c r="BM23" s="355" t="s">
        <v>1604</v>
      </c>
      <c r="BN23" s="355" t="s">
        <v>1604</v>
      </c>
      <c r="BO23" s="355" t="s">
        <v>1604</v>
      </c>
      <c r="BP23" s="355" t="s">
        <v>1604</v>
      </c>
      <c r="BQ23" s="355" t="s">
        <v>1604</v>
      </c>
      <c r="BR23" s="355" t="s">
        <v>1604</v>
      </c>
      <c r="BS23" s="355" t="s">
        <v>1604</v>
      </c>
      <c r="BT23" s="355" t="s">
        <v>1604</v>
      </c>
      <c r="BU23" s="355" t="s">
        <v>1604</v>
      </c>
      <c r="BV23" s="355" t="s">
        <v>1604</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355"/>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809</v>
      </c>
      <c r="B25" s="412" t="s">
        <v>854</v>
      </c>
      <c r="C25" s="105">
        <v>38.150100000000002</v>
      </c>
      <c r="D25" s="105">
        <v>38.829000000000001</v>
      </c>
      <c r="E25" s="105">
        <v>38.314900000000002</v>
      </c>
      <c r="F25" s="105">
        <v>37.8581</v>
      </c>
      <c r="G25" s="105">
        <v>37.915700000000001</v>
      </c>
      <c r="H25" s="105">
        <v>38.424599999999998</v>
      </c>
      <c r="I25" s="105">
        <v>38.8825</v>
      </c>
      <c r="J25" s="105">
        <v>39.045099999999998</v>
      </c>
      <c r="K25" s="105">
        <v>39.3309</v>
      </c>
      <c r="L25" s="105">
        <v>38.9392</v>
      </c>
      <c r="M25" s="105">
        <v>38.947699999999998</v>
      </c>
      <c r="N25" s="105">
        <v>38.979399999999998</v>
      </c>
      <c r="O25" s="105">
        <v>38.234699999999997</v>
      </c>
      <c r="P25" s="105">
        <v>38.636899999999997</v>
      </c>
      <c r="Q25" s="105">
        <v>38.546900000000001</v>
      </c>
      <c r="R25" s="105">
        <v>38.254899999999999</v>
      </c>
      <c r="S25" s="105">
        <v>37.518599999999999</v>
      </c>
      <c r="T25" s="105">
        <v>37.5715</v>
      </c>
      <c r="U25" s="105">
        <v>36.472099999999998</v>
      </c>
      <c r="V25" s="105">
        <v>36.007899999999999</v>
      </c>
      <c r="W25" s="105">
        <v>36.836799999999997</v>
      </c>
      <c r="X25" s="105">
        <v>36.795499999999997</v>
      </c>
      <c r="Y25" s="105">
        <v>36.680100000000003</v>
      </c>
      <c r="Z25" s="105">
        <v>36.627499999999998</v>
      </c>
      <c r="AA25" s="105">
        <v>36.603000000000002</v>
      </c>
      <c r="AB25" s="105">
        <v>36.563299999999998</v>
      </c>
      <c r="AC25" s="105">
        <v>36.717700000000001</v>
      </c>
      <c r="AD25" s="105">
        <v>36.474699999999999</v>
      </c>
      <c r="AE25" s="105">
        <v>36.071599999999997</v>
      </c>
      <c r="AF25" s="105">
        <v>35.662500000000001</v>
      </c>
      <c r="AG25" s="105">
        <v>36.069299999999998</v>
      </c>
      <c r="AH25" s="105">
        <v>35.992899999999999</v>
      </c>
      <c r="AI25" s="105">
        <v>35.716299999999997</v>
      </c>
      <c r="AJ25" s="105">
        <v>35.472299999999997</v>
      </c>
      <c r="AK25" s="105">
        <v>35.538400000000003</v>
      </c>
      <c r="AL25" s="105">
        <v>35.448999999999998</v>
      </c>
      <c r="AM25" s="105">
        <v>35.402500000000003</v>
      </c>
      <c r="AN25" s="105">
        <v>35.671100000000003</v>
      </c>
      <c r="AO25" s="105">
        <v>36.033999999999999</v>
      </c>
      <c r="AP25" s="105">
        <v>35.7973</v>
      </c>
      <c r="AQ25" s="105">
        <v>36.154499999999999</v>
      </c>
      <c r="AR25" s="105">
        <v>37.038600000000002</v>
      </c>
      <c r="AS25" s="105">
        <v>36.7408</v>
      </c>
      <c r="AT25" s="105">
        <v>36.875</v>
      </c>
      <c r="AU25" s="105">
        <v>37.650799999999997</v>
      </c>
      <c r="AV25" s="105">
        <v>37.215693428999998</v>
      </c>
      <c r="AW25" s="105">
        <v>37.450164704999999</v>
      </c>
      <c r="AX25" s="105">
        <v>37.233661579</v>
      </c>
      <c r="AY25" s="388">
        <v>37.109839051999998</v>
      </c>
      <c r="AZ25" s="388">
        <v>37.488376160999998</v>
      </c>
      <c r="BA25" s="388">
        <v>37.612195624999998</v>
      </c>
      <c r="BB25" s="388">
        <v>37.723947926000001</v>
      </c>
      <c r="BC25" s="388">
        <v>37.658464145000003</v>
      </c>
      <c r="BD25" s="388">
        <v>37.729375083000001</v>
      </c>
      <c r="BE25" s="388">
        <v>37.706617627</v>
      </c>
      <c r="BF25" s="388">
        <v>37.573080109999999</v>
      </c>
      <c r="BG25" s="388">
        <v>37.816462395000002</v>
      </c>
      <c r="BH25" s="388">
        <v>37.805140659999999</v>
      </c>
      <c r="BI25" s="388">
        <v>37.681931470000002</v>
      </c>
      <c r="BJ25" s="388">
        <v>37.663030329000001</v>
      </c>
      <c r="BK25" s="388">
        <v>37.485430035</v>
      </c>
      <c r="BL25" s="388">
        <v>37.499503152000003</v>
      </c>
      <c r="BM25" s="388">
        <v>37.600056698000003</v>
      </c>
      <c r="BN25" s="388">
        <v>37.738232502000002</v>
      </c>
      <c r="BO25" s="388">
        <v>37.515868494000003</v>
      </c>
      <c r="BP25" s="388">
        <v>37.714190121999998</v>
      </c>
      <c r="BQ25" s="388">
        <v>37.691289529999999</v>
      </c>
      <c r="BR25" s="388">
        <v>37.558278133999998</v>
      </c>
      <c r="BS25" s="388">
        <v>37.801685358</v>
      </c>
      <c r="BT25" s="388">
        <v>37.790301722000002</v>
      </c>
      <c r="BU25" s="388">
        <v>37.667781664000003</v>
      </c>
      <c r="BV25" s="388">
        <v>37.648102190000003</v>
      </c>
    </row>
    <row r="26" spans="1:74" s="272" customFormat="1" ht="11.1" customHeight="1" x14ac:dyDescent="0.2">
      <c r="A26" s="418" t="s">
        <v>873</v>
      </c>
      <c r="B26" s="419" t="s">
        <v>970</v>
      </c>
      <c r="C26" s="105">
        <v>22.59</v>
      </c>
      <c r="D26" s="105">
        <v>23.22</v>
      </c>
      <c r="E26" s="105">
        <v>22.81</v>
      </c>
      <c r="F26" s="105">
        <v>23.36</v>
      </c>
      <c r="G26" s="105">
        <v>23.2546</v>
      </c>
      <c r="H26" s="105">
        <v>23.55</v>
      </c>
      <c r="I26" s="105">
        <v>23.82</v>
      </c>
      <c r="J26" s="105">
        <v>24.15</v>
      </c>
      <c r="K26" s="105">
        <v>24.35</v>
      </c>
      <c r="L26" s="105">
        <v>23.934999999999999</v>
      </c>
      <c r="M26" s="105">
        <v>23.65</v>
      </c>
      <c r="N26" s="105">
        <v>23.62</v>
      </c>
      <c r="O26" s="105">
        <v>22.995000000000001</v>
      </c>
      <c r="P26" s="105">
        <v>23.25</v>
      </c>
      <c r="Q26" s="105">
        <v>23.425000000000001</v>
      </c>
      <c r="R26" s="105">
        <v>23.26</v>
      </c>
      <c r="S26" s="105">
        <v>22.655000000000001</v>
      </c>
      <c r="T26" s="105">
        <v>22.715</v>
      </c>
      <c r="U26" s="105">
        <v>21.78</v>
      </c>
      <c r="V26" s="105">
        <v>21.324999999999999</v>
      </c>
      <c r="W26" s="105">
        <v>21.96</v>
      </c>
      <c r="X26" s="105">
        <v>21.87</v>
      </c>
      <c r="Y26" s="105">
        <v>21.81</v>
      </c>
      <c r="Z26" s="105">
        <v>21.76</v>
      </c>
      <c r="AA26" s="105">
        <v>21.8</v>
      </c>
      <c r="AB26" s="105">
        <v>21.93</v>
      </c>
      <c r="AC26" s="105">
        <v>22.17</v>
      </c>
      <c r="AD26" s="105">
        <v>22.08</v>
      </c>
      <c r="AE26" s="105">
        <v>21.95</v>
      </c>
      <c r="AF26" s="105">
        <v>21.53</v>
      </c>
      <c r="AG26" s="105">
        <v>21.94</v>
      </c>
      <c r="AH26" s="105">
        <v>22.07</v>
      </c>
      <c r="AI26" s="105">
        <v>21.72</v>
      </c>
      <c r="AJ26" s="105">
        <v>21.78</v>
      </c>
      <c r="AK26" s="105">
        <v>21.675000000000001</v>
      </c>
      <c r="AL26" s="105">
        <v>21.67</v>
      </c>
      <c r="AM26" s="105">
        <v>21.51</v>
      </c>
      <c r="AN26" s="105">
        <v>21.53</v>
      </c>
      <c r="AO26" s="105">
        <v>21.91</v>
      </c>
      <c r="AP26" s="105">
        <v>21.625</v>
      </c>
      <c r="AQ26" s="105">
        <v>22.01</v>
      </c>
      <c r="AR26" s="105">
        <v>22.69</v>
      </c>
      <c r="AS26" s="105">
        <v>22.29</v>
      </c>
      <c r="AT26" s="105">
        <v>22.39</v>
      </c>
      <c r="AU26" s="105">
        <v>23.06</v>
      </c>
      <c r="AV26" s="105">
        <v>22.76</v>
      </c>
      <c r="AW26" s="105">
        <v>23.02</v>
      </c>
      <c r="AX26" s="105">
        <v>23.24</v>
      </c>
      <c r="AY26" s="388">
        <v>22.984999999999999</v>
      </c>
      <c r="AZ26" s="388">
        <v>22.998999999999999</v>
      </c>
      <c r="BA26" s="388">
        <v>23.113</v>
      </c>
      <c r="BB26" s="388">
        <v>23.227</v>
      </c>
      <c r="BC26" s="388">
        <v>23.236000000000001</v>
      </c>
      <c r="BD26" s="388">
        <v>23.245999999999999</v>
      </c>
      <c r="BE26" s="388">
        <v>23.245000000000001</v>
      </c>
      <c r="BF26" s="388">
        <v>23.244</v>
      </c>
      <c r="BG26" s="388">
        <v>23.343</v>
      </c>
      <c r="BH26" s="388">
        <v>23.341999999999999</v>
      </c>
      <c r="BI26" s="388">
        <v>23.241</v>
      </c>
      <c r="BJ26" s="388">
        <v>23.241</v>
      </c>
      <c r="BK26" s="388">
        <v>23.1</v>
      </c>
      <c r="BL26" s="388">
        <v>23.099</v>
      </c>
      <c r="BM26" s="388">
        <v>23.198</v>
      </c>
      <c r="BN26" s="388">
        <v>23.347000000000001</v>
      </c>
      <c r="BO26" s="388">
        <v>23.346</v>
      </c>
      <c r="BP26" s="388">
        <v>23.344999999999999</v>
      </c>
      <c r="BQ26" s="388">
        <v>23.344000000000001</v>
      </c>
      <c r="BR26" s="388">
        <v>23.343</v>
      </c>
      <c r="BS26" s="388">
        <v>23.442</v>
      </c>
      <c r="BT26" s="388">
        <v>23.440999999999999</v>
      </c>
      <c r="BU26" s="388">
        <v>23.34</v>
      </c>
      <c r="BV26" s="388">
        <v>23.338999999999999</v>
      </c>
    </row>
    <row r="27" spans="1:74" s="272" customFormat="1" ht="11.1" customHeight="1" x14ac:dyDescent="0.2">
      <c r="A27" s="418" t="s">
        <v>874</v>
      </c>
      <c r="B27" s="420" t="s">
        <v>971</v>
      </c>
      <c r="C27" s="105">
        <v>15.5601</v>
      </c>
      <c r="D27" s="105">
        <v>15.609</v>
      </c>
      <c r="E27" s="105">
        <v>15.504899999999999</v>
      </c>
      <c r="F27" s="105">
        <v>14.498100000000001</v>
      </c>
      <c r="G27" s="105">
        <v>14.661099999999999</v>
      </c>
      <c r="H27" s="105">
        <v>14.874599999999999</v>
      </c>
      <c r="I27" s="105">
        <v>15.0625</v>
      </c>
      <c r="J27" s="105">
        <v>14.895099999999999</v>
      </c>
      <c r="K27" s="105">
        <v>14.9809</v>
      </c>
      <c r="L27" s="105">
        <v>15.004200000000001</v>
      </c>
      <c r="M27" s="105">
        <v>15.297700000000001</v>
      </c>
      <c r="N27" s="105">
        <v>15.359400000000001</v>
      </c>
      <c r="O27" s="105">
        <v>15.239699999999999</v>
      </c>
      <c r="P27" s="105">
        <v>15.386900000000001</v>
      </c>
      <c r="Q27" s="105">
        <v>15.1219</v>
      </c>
      <c r="R27" s="105">
        <v>14.994899999999999</v>
      </c>
      <c r="S27" s="105">
        <v>14.8636</v>
      </c>
      <c r="T27" s="105">
        <v>14.8565</v>
      </c>
      <c r="U27" s="105">
        <v>14.6921</v>
      </c>
      <c r="V27" s="105">
        <v>14.6829</v>
      </c>
      <c r="W27" s="105">
        <v>14.876799999999999</v>
      </c>
      <c r="X27" s="105">
        <v>14.9255</v>
      </c>
      <c r="Y27" s="105">
        <v>14.870100000000001</v>
      </c>
      <c r="Z27" s="105">
        <v>14.8675</v>
      </c>
      <c r="AA27" s="105">
        <v>14.803000000000001</v>
      </c>
      <c r="AB27" s="105">
        <v>14.6333</v>
      </c>
      <c r="AC27" s="105">
        <v>14.547700000000001</v>
      </c>
      <c r="AD27" s="105">
        <v>14.3947</v>
      </c>
      <c r="AE27" s="105">
        <v>14.121600000000001</v>
      </c>
      <c r="AF27" s="105">
        <v>14.1325</v>
      </c>
      <c r="AG27" s="105">
        <v>14.129300000000001</v>
      </c>
      <c r="AH27" s="105">
        <v>13.9229</v>
      </c>
      <c r="AI27" s="105">
        <v>13.9963</v>
      </c>
      <c r="AJ27" s="105">
        <v>13.692299999999999</v>
      </c>
      <c r="AK27" s="105">
        <v>13.8634</v>
      </c>
      <c r="AL27" s="105">
        <v>13.779</v>
      </c>
      <c r="AM27" s="105">
        <v>13.8925</v>
      </c>
      <c r="AN27" s="105">
        <v>14.1411</v>
      </c>
      <c r="AO27" s="105">
        <v>14.124000000000001</v>
      </c>
      <c r="AP27" s="105">
        <v>14.1723</v>
      </c>
      <c r="AQ27" s="105">
        <v>14.144500000000001</v>
      </c>
      <c r="AR27" s="105">
        <v>14.348599999999999</v>
      </c>
      <c r="AS27" s="105">
        <v>14.450799999999999</v>
      </c>
      <c r="AT27" s="105">
        <v>14.484999999999999</v>
      </c>
      <c r="AU27" s="105">
        <v>14.5908</v>
      </c>
      <c r="AV27" s="105">
        <v>14.455693429</v>
      </c>
      <c r="AW27" s="105">
        <v>14.430164704999999</v>
      </c>
      <c r="AX27" s="105">
        <v>13.993661578999999</v>
      </c>
      <c r="AY27" s="388">
        <v>14.124839052</v>
      </c>
      <c r="AZ27" s="388">
        <v>14.489376160999999</v>
      </c>
      <c r="BA27" s="388">
        <v>14.499195625</v>
      </c>
      <c r="BB27" s="388">
        <v>14.496947926000001</v>
      </c>
      <c r="BC27" s="388">
        <v>14.422464144999999</v>
      </c>
      <c r="BD27" s="388">
        <v>14.483375083</v>
      </c>
      <c r="BE27" s="388">
        <v>14.461617627000001</v>
      </c>
      <c r="BF27" s="388">
        <v>14.32908011</v>
      </c>
      <c r="BG27" s="388">
        <v>14.473462395</v>
      </c>
      <c r="BH27" s="388">
        <v>14.463140660000001</v>
      </c>
      <c r="BI27" s="388">
        <v>14.440931470000001</v>
      </c>
      <c r="BJ27" s="388">
        <v>14.422030329</v>
      </c>
      <c r="BK27" s="388">
        <v>14.385430035000001</v>
      </c>
      <c r="BL27" s="388">
        <v>14.400503152000001</v>
      </c>
      <c r="BM27" s="388">
        <v>14.402056698000001</v>
      </c>
      <c r="BN27" s="388">
        <v>14.391232501999999</v>
      </c>
      <c r="BO27" s="388">
        <v>14.169868493999999</v>
      </c>
      <c r="BP27" s="388">
        <v>14.369190121999999</v>
      </c>
      <c r="BQ27" s="388">
        <v>14.347289529999999</v>
      </c>
      <c r="BR27" s="388">
        <v>14.215278134</v>
      </c>
      <c r="BS27" s="388">
        <v>14.359685358</v>
      </c>
      <c r="BT27" s="388">
        <v>14.349301722</v>
      </c>
      <c r="BU27" s="388">
        <v>14.327781664</v>
      </c>
      <c r="BV27" s="388">
        <v>14.309102190000001</v>
      </c>
    </row>
    <row r="28" spans="1:74" ht="11.1" customHeight="1" x14ac:dyDescent="0.2">
      <c r="A28" s="335" t="s">
        <v>875</v>
      </c>
      <c r="B28" s="406" t="s">
        <v>203</v>
      </c>
      <c r="C28" s="289">
        <v>0.57879999999999998</v>
      </c>
      <c r="D28" s="289">
        <v>0.56420000000000003</v>
      </c>
      <c r="E28" s="289">
        <v>0.57730000000000004</v>
      </c>
      <c r="F28" s="289">
        <v>0.57699999999999996</v>
      </c>
      <c r="G28" s="289">
        <v>0.56920000000000004</v>
      </c>
      <c r="H28" s="289">
        <v>0.52139999999999997</v>
      </c>
      <c r="I28" s="289">
        <v>0.54779999999999995</v>
      </c>
      <c r="J28" s="289">
        <v>0.55189999999999995</v>
      </c>
      <c r="K28" s="289">
        <v>0.54090000000000005</v>
      </c>
      <c r="L28" s="289">
        <v>0.54510000000000003</v>
      </c>
      <c r="M28" s="289">
        <v>0.54790000000000005</v>
      </c>
      <c r="N28" s="289">
        <v>0.54590000000000005</v>
      </c>
      <c r="O28" s="289">
        <v>0.53090000000000004</v>
      </c>
      <c r="P28" s="289">
        <v>0.52890000000000004</v>
      </c>
      <c r="Q28" s="289">
        <v>0.51290000000000002</v>
      </c>
      <c r="R28" s="289">
        <v>0.50990000000000002</v>
      </c>
      <c r="S28" s="289">
        <v>0.49790000000000001</v>
      </c>
      <c r="T28" s="289">
        <v>0.49790000000000001</v>
      </c>
      <c r="U28" s="289">
        <v>0.49690000000000001</v>
      </c>
      <c r="V28" s="289">
        <v>0.49590000000000001</v>
      </c>
      <c r="W28" s="289">
        <v>0.4889</v>
      </c>
      <c r="X28" s="289">
        <v>0.4869</v>
      </c>
      <c r="Y28" s="289">
        <v>0.4899</v>
      </c>
      <c r="Z28" s="289">
        <v>0.47989999999999999</v>
      </c>
      <c r="AA28" s="289">
        <v>0.4718</v>
      </c>
      <c r="AB28" s="289">
        <v>0.4738</v>
      </c>
      <c r="AC28" s="289">
        <v>0.4788</v>
      </c>
      <c r="AD28" s="289">
        <v>0.4798</v>
      </c>
      <c r="AE28" s="289">
        <v>0.4587</v>
      </c>
      <c r="AF28" s="289">
        <v>0.48449999999999999</v>
      </c>
      <c r="AG28" s="289">
        <v>0.48509999999999998</v>
      </c>
      <c r="AH28" s="289">
        <v>0.47970000000000002</v>
      </c>
      <c r="AI28" s="289">
        <v>0.48010000000000003</v>
      </c>
      <c r="AJ28" s="289">
        <v>0.48349999999999999</v>
      </c>
      <c r="AK28" s="289">
        <v>0.48659999999999998</v>
      </c>
      <c r="AL28" s="289">
        <v>0.48480000000000001</v>
      </c>
      <c r="AM28" s="289">
        <v>0.48180000000000001</v>
      </c>
      <c r="AN28" s="289">
        <v>0.46279999999999999</v>
      </c>
      <c r="AO28" s="289">
        <v>0.45979999999999999</v>
      </c>
      <c r="AP28" s="289">
        <v>0.45279999999999998</v>
      </c>
      <c r="AQ28" s="289">
        <v>0.45440000000000003</v>
      </c>
      <c r="AR28" s="289">
        <v>0.4511</v>
      </c>
      <c r="AS28" s="289">
        <v>0.44769999999999999</v>
      </c>
      <c r="AT28" s="289">
        <v>0.44450000000000001</v>
      </c>
      <c r="AU28" s="289">
        <v>0.44119999999999998</v>
      </c>
      <c r="AV28" s="289">
        <v>0.43803547507000001</v>
      </c>
      <c r="AW28" s="289">
        <v>0.43484895611000002</v>
      </c>
      <c r="AX28" s="289">
        <v>0.43169379315</v>
      </c>
      <c r="AY28" s="355" t="s">
        <v>1604</v>
      </c>
      <c r="AZ28" s="355" t="s">
        <v>1604</v>
      </c>
      <c r="BA28" s="355" t="s">
        <v>1604</v>
      </c>
      <c r="BB28" s="355" t="s">
        <v>1604</v>
      </c>
      <c r="BC28" s="355" t="s">
        <v>1604</v>
      </c>
      <c r="BD28" s="355" t="s">
        <v>1604</v>
      </c>
      <c r="BE28" s="355" t="s">
        <v>1604</v>
      </c>
      <c r="BF28" s="355" t="s">
        <v>1604</v>
      </c>
      <c r="BG28" s="355" t="s">
        <v>1604</v>
      </c>
      <c r="BH28" s="355" t="s">
        <v>1604</v>
      </c>
      <c r="BI28" s="355" t="s">
        <v>1604</v>
      </c>
      <c r="BJ28" s="355" t="s">
        <v>1604</v>
      </c>
      <c r="BK28" s="355" t="s">
        <v>1604</v>
      </c>
      <c r="BL28" s="355" t="s">
        <v>1604</v>
      </c>
      <c r="BM28" s="355" t="s">
        <v>1604</v>
      </c>
      <c r="BN28" s="355" t="s">
        <v>1604</v>
      </c>
      <c r="BO28" s="355" t="s">
        <v>1604</v>
      </c>
      <c r="BP28" s="355" t="s">
        <v>1604</v>
      </c>
      <c r="BQ28" s="355" t="s">
        <v>1604</v>
      </c>
      <c r="BR28" s="355" t="s">
        <v>1604</v>
      </c>
      <c r="BS28" s="355" t="s">
        <v>1604</v>
      </c>
      <c r="BT28" s="355" t="s">
        <v>1604</v>
      </c>
      <c r="BU28" s="355" t="s">
        <v>1604</v>
      </c>
      <c r="BV28" s="355" t="s">
        <v>1604</v>
      </c>
    </row>
    <row r="29" spans="1:74" ht="11.1" customHeight="1" x14ac:dyDescent="0.2">
      <c r="A29" s="335" t="s">
        <v>876</v>
      </c>
      <c r="B29" s="406" t="s">
        <v>859</v>
      </c>
      <c r="C29" s="289">
        <v>0.161</v>
      </c>
      <c r="D29" s="289">
        <v>0.18099999999999999</v>
      </c>
      <c r="E29" s="289">
        <v>0.19800000000000001</v>
      </c>
      <c r="F29" s="289">
        <v>0.19</v>
      </c>
      <c r="G29" s="289">
        <v>0.16700000000000001</v>
      </c>
      <c r="H29" s="289">
        <v>0.20200000000000001</v>
      </c>
      <c r="I29" s="289">
        <v>0.20200000000000001</v>
      </c>
      <c r="J29" s="289">
        <v>0.2</v>
      </c>
      <c r="K29" s="289">
        <v>0.20399999999999999</v>
      </c>
      <c r="L29" s="289">
        <v>0.20100000000000001</v>
      </c>
      <c r="M29" s="289">
        <v>0.154</v>
      </c>
      <c r="N29" s="289">
        <v>0.2</v>
      </c>
      <c r="O29" s="289">
        <v>0.13700000000000001</v>
      </c>
      <c r="P29" s="289">
        <v>0.16700000000000001</v>
      </c>
      <c r="Q29" s="289">
        <v>0.19600000000000001</v>
      </c>
      <c r="R29" s="289">
        <v>0.188</v>
      </c>
      <c r="S29" s="289">
        <v>0.19600000000000001</v>
      </c>
      <c r="T29" s="289">
        <v>0.20200000000000001</v>
      </c>
      <c r="U29" s="289">
        <v>0.11799999999999999</v>
      </c>
      <c r="V29" s="289">
        <v>0.19</v>
      </c>
      <c r="W29" s="289">
        <v>0.19900000000000001</v>
      </c>
      <c r="X29" s="289">
        <v>0.20200000000000001</v>
      </c>
      <c r="Y29" s="289">
        <v>0.2</v>
      </c>
      <c r="Z29" s="289">
        <v>0.16500000000000001</v>
      </c>
      <c r="AA29" s="289">
        <v>0.19700000000000001</v>
      </c>
      <c r="AB29" s="289">
        <v>0.14799999999999999</v>
      </c>
      <c r="AC29" s="289">
        <v>0.158</v>
      </c>
      <c r="AD29" s="289">
        <v>0.188</v>
      </c>
      <c r="AE29" s="289">
        <v>0.185</v>
      </c>
      <c r="AF29" s="289">
        <v>0.17799999999999999</v>
      </c>
      <c r="AG29" s="289">
        <v>0.17699999999999999</v>
      </c>
      <c r="AH29" s="289">
        <v>0.153</v>
      </c>
      <c r="AI29" s="289">
        <v>0.156</v>
      </c>
      <c r="AJ29" s="289">
        <v>0.17599999999999999</v>
      </c>
      <c r="AK29" s="289">
        <v>0.184</v>
      </c>
      <c r="AL29" s="289">
        <v>0.186</v>
      </c>
      <c r="AM29" s="289">
        <v>0.191</v>
      </c>
      <c r="AN29" s="289">
        <v>0.182</v>
      </c>
      <c r="AO29" s="289">
        <v>0.182</v>
      </c>
      <c r="AP29" s="289">
        <v>0.185</v>
      </c>
      <c r="AQ29" s="289">
        <v>0.17299999999999999</v>
      </c>
      <c r="AR29" s="289">
        <v>0.186</v>
      </c>
      <c r="AS29" s="289">
        <v>0.187</v>
      </c>
      <c r="AT29" s="289">
        <v>0.18</v>
      </c>
      <c r="AU29" s="289">
        <v>0.18</v>
      </c>
      <c r="AV29" s="289">
        <v>0.184</v>
      </c>
      <c r="AW29" s="289">
        <v>0.184</v>
      </c>
      <c r="AX29" s="289">
        <v>0.15839214549</v>
      </c>
      <c r="AY29" s="355" t="s">
        <v>1604</v>
      </c>
      <c r="AZ29" s="355" t="s">
        <v>1604</v>
      </c>
      <c r="BA29" s="355" t="s">
        <v>1604</v>
      </c>
      <c r="BB29" s="355" t="s">
        <v>1604</v>
      </c>
      <c r="BC29" s="355" t="s">
        <v>1604</v>
      </c>
      <c r="BD29" s="355" t="s">
        <v>1604</v>
      </c>
      <c r="BE29" s="355" t="s">
        <v>1604</v>
      </c>
      <c r="BF29" s="355" t="s">
        <v>1604</v>
      </c>
      <c r="BG29" s="355" t="s">
        <v>1604</v>
      </c>
      <c r="BH29" s="355" t="s">
        <v>1604</v>
      </c>
      <c r="BI29" s="355" t="s">
        <v>1604</v>
      </c>
      <c r="BJ29" s="355" t="s">
        <v>1604</v>
      </c>
      <c r="BK29" s="355" t="s">
        <v>1604</v>
      </c>
      <c r="BL29" s="355" t="s">
        <v>1604</v>
      </c>
      <c r="BM29" s="355" t="s">
        <v>1604</v>
      </c>
      <c r="BN29" s="355" t="s">
        <v>1604</v>
      </c>
      <c r="BO29" s="355" t="s">
        <v>1604</v>
      </c>
      <c r="BP29" s="355" t="s">
        <v>1604</v>
      </c>
      <c r="BQ29" s="355" t="s">
        <v>1604</v>
      </c>
      <c r="BR29" s="355" t="s">
        <v>1604</v>
      </c>
      <c r="BS29" s="355" t="s">
        <v>1604</v>
      </c>
      <c r="BT29" s="355" t="s">
        <v>1604</v>
      </c>
      <c r="BU29" s="355" t="s">
        <v>1604</v>
      </c>
      <c r="BV29" s="355" t="s">
        <v>1604</v>
      </c>
    </row>
    <row r="30" spans="1:74" ht="11.1" customHeight="1" x14ac:dyDescent="0.2">
      <c r="A30" s="335" t="s">
        <v>877</v>
      </c>
      <c r="B30" s="406" t="s">
        <v>861</v>
      </c>
      <c r="C30" s="289">
        <v>7.9600000000000004E-2</v>
      </c>
      <c r="D30" s="289">
        <v>8.2100000000000006E-2</v>
      </c>
      <c r="E30" s="289">
        <v>8.0699999999999994E-2</v>
      </c>
      <c r="F30" s="289">
        <v>8.2500000000000004E-2</v>
      </c>
      <c r="G30" s="289">
        <v>7.1999999999999995E-2</v>
      </c>
      <c r="H30" s="289">
        <v>6.9699999999999998E-2</v>
      </c>
      <c r="I30" s="289">
        <v>6.9800000000000001E-2</v>
      </c>
      <c r="J30" s="289">
        <v>7.6899999999999996E-2</v>
      </c>
      <c r="K30" s="289">
        <v>5.5500000000000001E-2</v>
      </c>
      <c r="L30" s="289">
        <v>5.0099999999999999E-2</v>
      </c>
      <c r="M30" s="289">
        <v>7.5700000000000003E-2</v>
      </c>
      <c r="N30" s="289">
        <v>7.46E-2</v>
      </c>
      <c r="O30" s="289">
        <v>7.3599999999999999E-2</v>
      </c>
      <c r="P30" s="289">
        <v>7.2900000000000006E-2</v>
      </c>
      <c r="Q30" s="289">
        <v>9.8900000000000002E-2</v>
      </c>
      <c r="R30" s="289">
        <v>7.51E-2</v>
      </c>
      <c r="S30" s="289">
        <v>4.4499999999999998E-2</v>
      </c>
      <c r="T30" s="289">
        <v>6.6000000000000003E-2</v>
      </c>
      <c r="U30" s="289">
        <v>7.6100000000000001E-2</v>
      </c>
      <c r="V30" s="289">
        <v>6.7799999999999999E-2</v>
      </c>
      <c r="W30" s="289">
        <v>6.2E-2</v>
      </c>
      <c r="X30" s="289">
        <v>7.0499999999999993E-2</v>
      </c>
      <c r="Y30" s="289">
        <v>8.0199999999999994E-2</v>
      </c>
      <c r="Z30" s="289">
        <v>8.1500000000000003E-2</v>
      </c>
      <c r="AA30" s="289">
        <v>8.1000000000000003E-2</v>
      </c>
      <c r="AB30" s="289">
        <v>7.6499999999999999E-2</v>
      </c>
      <c r="AC30" s="289">
        <v>7.6899999999999996E-2</v>
      </c>
      <c r="AD30" s="289">
        <v>7.1999999999999995E-2</v>
      </c>
      <c r="AE30" s="289">
        <v>5.2999999999999999E-2</v>
      </c>
      <c r="AF30" s="289">
        <v>6.8699999999999997E-2</v>
      </c>
      <c r="AG30" s="289">
        <v>8.9700000000000002E-2</v>
      </c>
      <c r="AH30" s="289">
        <v>8.9700000000000002E-2</v>
      </c>
      <c r="AI30" s="289">
        <v>9.1200000000000003E-2</v>
      </c>
      <c r="AJ30" s="289">
        <v>0.08</v>
      </c>
      <c r="AK30" s="289">
        <v>8.3099999999999993E-2</v>
      </c>
      <c r="AL30" s="289">
        <v>8.8200000000000001E-2</v>
      </c>
      <c r="AM30" s="289">
        <v>8.8999999999999996E-2</v>
      </c>
      <c r="AN30" s="289">
        <v>9.0700000000000003E-2</v>
      </c>
      <c r="AO30" s="289">
        <v>8.5900000000000004E-2</v>
      </c>
      <c r="AP30" s="289">
        <v>8.7499999999999994E-2</v>
      </c>
      <c r="AQ30" s="289">
        <v>6.7000000000000004E-2</v>
      </c>
      <c r="AR30" s="289">
        <v>8.0600000000000005E-2</v>
      </c>
      <c r="AS30" s="289">
        <v>8.9300000000000004E-2</v>
      </c>
      <c r="AT30" s="289">
        <v>8.2600000000000007E-2</v>
      </c>
      <c r="AU30" s="289">
        <v>8.1900000000000001E-2</v>
      </c>
      <c r="AV30" s="289">
        <v>9.1399999999999995E-2</v>
      </c>
      <c r="AW30" s="289">
        <v>8.4766666667000001E-2</v>
      </c>
      <c r="AX30" s="289">
        <v>8.4905555556000004E-2</v>
      </c>
      <c r="AY30" s="355" t="s">
        <v>1604</v>
      </c>
      <c r="AZ30" s="355" t="s">
        <v>1604</v>
      </c>
      <c r="BA30" s="355" t="s">
        <v>1604</v>
      </c>
      <c r="BB30" s="355" t="s">
        <v>1604</v>
      </c>
      <c r="BC30" s="355" t="s">
        <v>1604</v>
      </c>
      <c r="BD30" s="355" t="s">
        <v>1604</v>
      </c>
      <c r="BE30" s="355" t="s">
        <v>1604</v>
      </c>
      <c r="BF30" s="355" t="s">
        <v>1604</v>
      </c>
      <c r="BG30" s="355" t="s">
        <v>1604</v>
      </c>
      <c r="BH30" s="355" t="s">
        <v>1604</v>
      </c>
      <c r="BI30" s="355" t="s">
        <v>1604</v>
      </c>
      <c r="BJ30" s="355" t="s">
        <v>1604</v>
      </c>
      <c r="BK30" s="355" t="s">
        <v>1604</v>
      </c>
      <c r="BL30" s="355" t="s">
        <v>1604</v>
      </c>
      <c r="BM30" s="355" t="s">
        <v>1604</v>
      </c>
      <c r="BN30" s="355" t="s">
        <v>1604</v>
      </c>
      <c r="BO30" s="355" t="s">
        <v>1604</v>
      </c>
      <c r="BP30" s="355" t="s">
        <v>1604</v>
      </c>
      <c r="BQ30" s="355" t="s">
        <v>1604</v>
      </c>
      <c r="BR30" s="355" t="s">
        <v>1604</v>
      </c>
      <c r="BS30" s="355" t="s">
        <v>1604</v>
      </c>
      <c r="BT30" s="355" t="s">
        <v>1604</v>
      </c>
      <c r="BU30" s="355" t="s">
        <v>1604</v>
      </c>
      <c r="BV30" s="355" t="s">
        <v>1604</v>
      </c>
    </row>
    <row r="31" spans="1:74" ht="11.1" customHeight="1" x14ac:dyDescent="0.2">
      <c r="A31" s="335" t="s">
        <v>878</v>
      </c>
      <c r="B31" s="406" t="s">
        <v>204</v>
      </c>
      <c r="C31" s="289">
        <v>1.5929</v>
      </c>
      <c r="D31" s="289">
        <v>1.6163000000000001</v>
      </c>
      <c r="E31" s="289">
        <v>1.5646</v>
      </c>
      <c r="F31" s="289">
        <v>1.4292</v>
      </c>
      <c r="G31" s="289">
        <v>1.5421</v>
      </c>
      <c r="H31" s="289">
        <v>1.1783999999999999</v>
      </c>
      <c r="I31" s="289">
        <v>1.3712</v>
      </c>
      <c r="J31" s="289">
        <v>1.1811</v>
      </c>
      <c r="K31" s="289">
        <v>1.3063</v>
      </c>
      <c r="L31" s="289">
        <v>1.397</v>
      </c>
      <c r="M31" s="289">
        <v>1.6285000000000001</v>
      </c>
      <c r="N31" s="289">
        <v>1.6351</v>
      </c>
      <c r="O31" s="289">
        <v>1.6382000000000001</v>
      </c>
      <c r="P31" s="289">
        <v>1.5941000000000001</v>
      </c>
      <c r="Q31" s="289">
        <v>1.5963000000000001</v>
      </c>
      <c r="R31" s="289">
        <v>1.6129</v>
      </c>
      <c r="S31" s="289">
        <v>1.556</v>
      </c>
      <c r="T31" s="289">
        <v>1.5570999999999999</v>
      </c>
      <c r="U31" s="289">
        <v>1.4770000000000001</v>
      </c>
      <c r="V31" s="289">
        <v>1.4236</v>
      </c>
      <c r="W31" s="289">
        <v>1.5754999999999999</v>
      </c>
      <c r="X31" s="289">
        <v>1.5955999999999999</v>
      </c>
      <c r="Y31" s="289">
        <v>1.5334000000000001</v>
      </c>
      <c r="Z31" s="289">
        <v>1.5802</v>
      </c>
      <c r="AA31" s="289">
        <v>1.5837000000000001</v>
      </c>
      <c r="AB31" s="289">
        <v>1.5744</v>
      </c>
      <c r="AC31" s="289">
        <v>1.5789</v>
      </c>
      <c r="AD31" s="289">
        <v>1.5490999999999999</v>
      </c>
      <c r="AE31" s="289">
        <v>1.4539</v>
      </c>
      <c r="AF31" s="289">
        <v>1.5458000000000001</v>
      </c>
      <c r="AG31" s="289">
        <v>1.5507</v>
      </c>
      <c r="AH31" s="289">
        <v>1.4476</v>
      </c>
      <c r="AI31" s="289">
        <v>1.605</v>
      </c>
      <c r="AJ31" s="289">
        <v>1.2908999999999999</v>
      </c>
      <c r="AK31" s="289">
        <v>1.4479</v>
      </c>
      <c r="AL31" s="289">
        <v>1.427</v>
      </c>
      <c r="AM31" s="289">
        <v>1.5578000000000001</v>
      </c>
      <c r="AN31" s="289">
        <v>1.7979000000000001</v>
      </c>
      <c r="AO31" s="289">
        <v>1.8401000000000001</v>
      </c>
      <c r="AP31" s="289">
        <v>1.7807999999999999</v>
      </c>
      <c r="AQ31" s="289">
        <v>1.7107000000000001</v>
      </c>
      <c r="AR31" s="289">
        <v>1.8386</v>
      </c>
      <c r="AS31" s="289">
        <v>1.7981</v>
      </c>
      <c r="AT31" s="289">
        <v>1.8432999999999999</v>
      </c>
      <c r="AU31" s="289">
        <v>1.8461000000000001</v>
      </c>
      <c r="AV31" s="289">
        <v>1.6664202874</v>
      </c>
      <c r="AW31" s="289">
        <v>1.725813416</v>
      </c>
      <c r="AX31" s="289">
        <v>1.4245864182000001</v>
      </c>
      <c r="AY31" s="355" t="s">
        <v>1604</v>
      </c>
      <c r="AZ31" s="355" t="s">
        <v>1604</v>
      </c>
      <c r="BA31" s="355" t="s">
        <v>1604</v>
      </c>
      <c r="BB31" s="355" t="s">
        <v>1604</v>
      </c>
      <c r="BC31" s="355" t="s">
        <v>1604</v>
      </c>
      <c r="BD31" s="355" t="s">
        <v>1604</v>
      </c>
      <c r="BE31" s="355" t="s">
        <v>1604</v>
      </c>
      <c r="BF31" s="355" t="s">
        <v>1604</v>
      </c>
      <c r="BG31" s="355" t="s">
        <v>1604</v>
      </c>
      <c r="BH31" s="355" t="s">
        <v>1604</v>
      </c>
      <c r="BI31" s="355" t="s">
        <v>1604</v>
      </c>
      <c r="BJ31" s="355" t="s">
        <v>1604</v>
      </c>
      <c r="BK31" s="355" t="s">
        <v>1604</v>
      </c>
      <c r="BL31" s="355" t="s">
        <v>1604</v>
      </c>
      <c r="BM31" s="355" t="s">
        <v>1604</v>
      </c>
      <c r="BN31" s="355" t="s">
        <v>1604</v>
      </c>
      <c r="BO31" s="355" t="s">
        <v>1604</v>
      </c>
      <c r="BP31" s="355" t="s">
        <v>1604</v>
      </c>
      <c r="BQ31" s="355" t="s">
        <v>1604</v>
      </c>
      <c r="BR31" s="355" t="s">
        <v>1604</v>
      </c>
      <c r="BS31" s="355" t="s">
        <v>1604</v>
      </c>
      <c r="BT31" s="355" t="s">
        <v>1604</v>
      </c>
      <c r="BU31" s="355" t="s">
        <v>1604</v>
      </c>
      <c r="BV31" s="355" t="s">
        <v>1604</v>
      </c>
    </row>
    <row r="32" spans="1:74" ht="11.1" customHeight="1" x14ac:dyDescent="0.2">
      <c r="A32" s="335" t="s">
        <v>879</v>
      </c>
      <c r="B32" s="406" t="s">
        <v>194</v>
      </c>
      <c r="C32" s="289">
        <v>0.40200000000000002</v>
      </c>
      <c r="D32" s="289">
        <v>0.441</v>
      </c>
      <c r="E32" s="289">
        <v>0.40300000000000002</v>
      </c>
      <c r="F32" s="289">
        <v>0.39900000000000002</v>
      </c>
      <c r="G32" s="289">
        <v>0.379</v>
      </c>
      <c r="H32" s="289">
        <v>0.40600000000000003</v>
      </c>
      <c r="I32" s="289">
        <v>0.34499999999999997</v>
      </c>
      <c r="J32" s="289">
        <v>0.39100000000000001</v>
      </c>
      <c r="K32" s="289">
        <v>0.39700000000000002</v>
      </c>
      <c r="L32" s="289">
        <v>0.39300000000000002</v>
      </c>
      <c r="M32" s="289">
        <v>0.41</v>
      </c>
      <c r="N32" s="289">
        <v>0.40300000000000002</v>
      </c>
      <c r="O32" s="289">
        <v>0.38500000000000001</v>
      </c>
      <c r="P32" s="289">
        <v>0.39900000000000002</v>
      </c>
      <c r="Q32" s="289">
        <v>0.39200000000000002</v>
      </c>
      <c r="R32" s="289">
        <v>0.375</v>
      </c>
      <c r="S32" s="289">
        <v>0.34499999999999997</v>
      </c>
      <c r="T32" s="289">
        <v>0.371</v>
      </c>
      <c r="U32" s="289">
        <v>0.378</v>
      </c>
      <c r="V32" s="289">
        <v>0.33600000000000002</v>
      </c>
      <c r="W32" s="289">
        <v>0.36499999999999999</v>
      </c>
      <c r="X32" s="289">
        <v>0.375</v>
      </c>
      <c r="Y32" s="289">
        <v>0.378</v>
      </c>
      <c r="Z32" s="289">
        <v>0.376</v>
      </c>
      <c r="AA32" s="289">
        <v>0.36299999999999999</v>
      </c>
      <c r="AB32" s="289">
        <v>0.36399999999999999</v>
      </c>
      <c r="AC32" s="289">
        <v>0.36799999999999999</v>
      </c>
      <c r="AD32" s="289">
        <v>0.375</v>
      </c>
      <c r="AE32" s="289">
        <v>0.35499999999999998</v>
      </c>
      <c r="AF32" s="289">
        <v>0.36199999999999999</v>
      </c>
      <c r="AG32" s="289">
        <v>0.33900000000000002</v>
      </c>
      <c r="AH32" s="289">
        <v>0.31</v>
      </c>
      <c r="AI32" s="289">
        <v>0.27600000000000002</v>
      </c>
      <c r="AJ32" s="289">
        <v>0.33300000000000002</v>
      </c>
      <c r="AK32" s="289">
        <v>0.35699999999999998</v>
      </c>
      <c r="AL32" s="289">
        <v>0.33100000000000002</v>
      </c>
      <c r="AM32" s="289">
        <v>0.33079999999999998</v>
      </c>
      <c r="AN32" s="289">
        <v>0.35210000000000002</v>
      </c>
      <c r="AO32" s="289">
        <v>0.34300000000000003</v>
      </c>
      <c r="AP32" s="289">
        <v>0.34300000000000003</v>
      </c>
      <c r="AQ32" s="289">
        <v>0.37940000000000002</v>
      </c>
      <c r="AR32" s="289">
        <v>0.37080000000000002</v>
      </c>
      <c r="AS32" s="289">
        <v>0.38519999999999999</v>
      </c>
      <c r="AT32" s="289">
        <v>0.38950000000000001</v>
      </c>
      <c r="AU32" s="289">
        <v>0.39240000000000003</v>
      </c>
      <c r="AV32" s="289">
        <v>0.38159999999999999</v>
      </c>
      <c r="AW32" s="289">
        <v>0.38159999999999999</v>
      </c>
      <c r="AX32" s="289">
        <v>0.38159999999999999</v>
      </c>
      <c r="AY32" s="355" t="s">
        <v>1604</v>
      </c>
      <c r="AZ32" s="355" t="s">
        <v>1604</v>
      </c>
      <c r="BA32" s="355" t="s">
        <v>1604</v>
      </c>
      <c r="BB32" s="355" t="s">
        <v>1604</v>
      </c>
      <c r="BC32" s="355" t="s">
        <v>1604</v>
      </c>
      <c r="BD32" s="355" t="s">
        <v>1604</v>
      </c>
      <c r="BE32" s="355" t="s">
        <v>1604</v>
      </c>
      <c r="BF32" s="355" t="s">
        <v>1604</v>
      </c>
      <c r="BG32" s="355" t="s">
        <v>1604</v>
      </c>
      <c r="BH32" s="355" t="s">
        <v>1604</v>
      </c>
      <c r="BI32" s="355" t="s">
        <v>1604</v>
      </c>
      <c r="BJ32" s="355" t="s">
        <v>1604</v>
      </c>
      <c r="BK32" s="355" t="s">
        <v>1604</v>
      </c>
      <c r="BL32" s="355" t="s">
        <v>1604</v>
      </c>
      <c r="BM32" s="355" t="s">
        <v>1604</v>
      </c>
      <c r="BN32" s="355" t="s">
        <v>1604</v>
      </c>
      <c r="BO32" s="355" t="s">
        <v>1604</v>
      </c>
      <c r="BP32" s="355" t="s">
        <v>1604</v>
      </c>
      <c r="BQ32" s="355" t="s">
        <v>1604</v>
      </c>
      <c r="BR32" s="355" t="s">
        <v>1604</v>
      </c>
      <c r="BS32" s="355" t="s">
        <v>1604</v>
      </c>
      <c r="BT32" s="355" t="s">
        <v>1604</v>
      </c>
      <c r="BU32" s="355" t="s">
        <v>1604</v>
      </c>
      <c r="BV32" s="355" t="s">
        <v>1604</v>
      </c>
    </row>
    <row r="33" spans="1:74" ht="11.1" customHeight="1" x14ac:dyDescent="0.2">
      <c r="A33" s="335" t="s">
        <v>880</v>
      </c>
      <c r="B33" s="406" t="s">
        <v>195</v>
      </c>
      <c r="C33" s="289">
        <v>1.6519999999999999</v>
      </c>
      <c r="D33" s="289">
        <v>1.6337999999999999</v>
      </c>
      <c r="E33" s="289">
        <v>1.625</v>
      </c>
      <c r="F33" s="289">
        <v>1.607</v>
      </c>
      <c r="G33" s="289">
        <v>1.6161000000000001</v>
      </c>
      <c r="H33" s="289">
        <v>1.6242000000000001</v>
      </c>
      <c r="I33" s="289">
        <v>1.6220000000000001</v>
      </c>
      <c r="J33" s="289">
        <v>1.6258999999999999</v>
      </c>
      <c r="K33" s="289">
        <v>1.6183000000000001</v>
      </c>
      <c r="L33" s="289">
        <v>1.6213</v>
      </c>
      <c r="M33" s="289">
        <v>1.6068</v>
      </c>
      <c r="N33" s="289">
        <v>1.6168</v>
      </c>
      <c r="O33" s="289">
        <v>1.6476999999999999</v>
      </c>
      <c r="P33" s="289">
        <v>1.6425000000000001</v>
      </c>
      <c r="Q33" s="289">
        <v>1.6545000000000001</v>
      </c>
      <c r="R33" s="289">
        <v>1.6666000000000001</v>
      </c>
      <c r="S33" s="289">
        <v>1.6752</v>
      </c>
      <c r="T33" s="289">
        <v>1.6711</v>
      </c>
      <c r="U33" s="289">
        <v>1.6365000000000001</v>
      </c>
      <c r="V33" s="289">
        <v>1.6664000000000001</v>
      </c>
      <c r="W33" s="289">
        <v>1.6557999999999999</v>
      </c>
      <c r="X33" s="289">
        <v>1.6389</v>
      </c>
      <c r="Y33" s="289">
        <v>1.6294999999999999</v>
      </c>
      <c r="Z33" s="289">
        <v>1.625</v>
      </c>
      <c r="AA33" s="289">
        <v>1.6017999999999999</v>
      </c>
      <c r="AB33" s="289">
        <v>1.597</v>
      </c>
      <c r="AC33" s="289">
        <v>1.5949</v>
      </c>
      <c r="AD33" s="289">
        <v>1.5593999999999999</v>
      </c>
      <c r="AE33" s="289">
        <v>1.5642</v>
      </c>
      <c r="AF33" s="289">
        <v>1.5709</v>
      </c>
      <c r="AG33" s="289">
        <v>1.5652999999999999</v>
      </c>
      <c r="AH33" s="289">
        <v>1.5701000000000001</v>
      </c>
      <c r="AI33" s="289">
        <v>1.5608</v>
      </c>
      <c r="AJ33" s="289">
        <v>1.5270999999999999</v>
      </c>
      <c r="AK33" s="289">
        <v>1.4882</v>
      </c>
      <c r="AL33" s="289">
        <v>1.4426000000000001</v>
      </c>
      <c r="AM33" s="289">
        <v>1.4226000000000001</v>
      </c>
      <c r="AN33" s="289">
        <v>1.4266000000000001</v>
      </c>
      <c r="AO33" s="289">
        <v>1.4044000000000001</v>
      </c>
      <c r="AP33" s="289">
        <v>1.4295</v>
      </c>
      <c r="AQ33" s="289">
        <v>1.4326000000000001</v>
      </c>
      <c r="AR33" s="289">
        <v>1.4258999999999999</v>
      </c>
      <c r="AS33" s="289">
        <v>1.4397</v>
      </c>
      <c r="AT33" s="289">
        <v>1.4336</v>
      </c>
      <c r="AU33" s="289">
        <v>1.4315</v>
      </c>
      <c r="AV33" s="289">
        <v>1.4216089999999999</v>
      </c>
      <c r="AW33" s="289">
        <v>1.415969</v>
      </c>
      <c r="AX33" s="289">
        <v>1.4153169999999999</v>
      </c>
      <c r="AY33" s="355" t="s">
        <v>1604</v>
      </c>
      <c r="AZ33" s="355" t="s">
        <v>1604</v>
      </c>
      <c r="BA33" s="355" t="s">
        <v>1604</v>
      </c>
      <c r="BB33" s="355" t="s">
        <v>1604</v>
      </c>
      <c r="BC33" s="355" t="s">
        <v>1604</v>
      </c>
      <c r="BD33" s="355" t="s">
        <v>1604</v>
      </c>
      <c r="BE33" s="355" t="s">
        <v>1604</v>
      </c>
      <c r="BF33" s="355" t="s">
        <v>1604</v>
      </c>
      <c r="BG33" s="355" t="s">
        <v>1604</v>
      </c>
      <c r="BH33" s="355" t="s">
        <v>1604</v>
      </c>
      <c r="BI33" s="355" t="s">
        <v>1604</v>
      </c>
      <c r="BJ33" s="355" t="s">
        <v>1604</v>
      </c>
      <c r="BK33" s="355" t="s">
        <v>1604</v>
      </c>
      <c r="BL33" s="355" t="s">
        <v>1604</v>
      </c>
      <c r="BM33" s="355" t="s">
        <v>1604</v>
      </c>
      <c r="BN33" s="355" t="s">
        <v>1604</v>
      </c>
      <c r="BO33" s="355" t="s">
        <v>1604</v>
      </c>
      <c r="BP33" s="355" t="s">
        <v>1604</v>
      </c>
      <c r="BQ33" s="355" t="s">
        <v>1604</v>
      </c>
      <c r="BR33" s="355" t="s">
        <v>1604</v>
      </c>
      <c r="BS33" s="355" t="s">
        <v>1604</v>
      </c>
      <c r="BT33" s="355" t="s">
        <v>1604</v>
      </c>
      <c r="BU33" s="355" t="s">
        <v>1604</v>
      </c>
      <c r="BV33" s="355" t="s">
        <v>1604</v>
      </c>
    </row>
    <row r="34" spans="1:74" ht="11.1" customHeight="1" x14ac:dyDescent="0.2">
      <c r="A34" s="335" t="s">
        <v>881</v>
      </c>
      <c r="B34" s="406" t="s">
        <v>207</v>
      </c>
      <c r="C34" s="289">
        <v>0.81</v>
      </c>
      <c r="D34" s="289">
        <v>0.81799999999999995</v>
      </c>
      <c r="E34" s="289">
        <v>0.82899999999999996</v>
      </c>
      <c r="F34" s="289">
        <v>0.83799999999999997</v>
      </c>
      <c r="G34" s="289">
        <v>0.83899999999999997</v>
      </c>
      <c r="H34" s="289">
        <v>0.85199999999999998</v>
      </c>
      <c r="I34" s="289">
        <v>0.86499999999999999</v>
      </c>
      <c r="J34" s="289">
        <v>0.88</v>
      </c>
      <c r="K34" s="289">
        <v>0.88200000000000001</v>
      </c>
      <c r="L34" s="289">
        <v>0.879</v>
      </c>
      <c r="M34" s="289">
        <v>0.84099999999999997</v>
      </c>
      <c r="N34" s="289">
        <v>0.84</v>
      </c>
      <c r="O34" s="289">
        <v>0.83799999999999997</v>
      </c>
      <c r="P34" s="289">
        <v>0.83599999999999997</v>
      </c>
      <c r="Q34" s="289">
        <v>0.83699999999999997</v>
      </c>
      <c r="R34" s="289">
        <v>0.83899999999999997</v>
      </c>
      <c r="S34" s="289">
        <v>0.81299999999999994</v>
      </c>
      <c r="T34" s="289">
        <v>0.80179999999999996</v>
      </c>
      <c r="U34" s="289">
        <v>0.80089999999999995</v>
      </c>
      <c r="V34" s="289">
        <v>0.80179999999999996</v>
      </c>
      <c r="W34" s="289">
        <v>0.80189999999999995</v>
      </c>
      <c r="X34" s="289">
        <v>0.8014</v>
      </c>
      <c r="Y34" s="289">
        <v>0.80179999999999996</v>
      </c>
      <c r="Z34" s="289">
        <v>0.80110000000000003</v>
      </c>
      <c r="AA34" s="289">
        <v>0.77190000000000003</v>
      </c>
      <c r="AB34" s="289">
        <v>0.76180000000000003</v>
      </c>
      <c r="AC34" s="289">
        <v>0.75949999999999995</v>
      </c>
      <c r="AD34" s="289">
        <v>0.75860000000000005</v>
      </c>
      <c r="AE34" s="289">
        <v>0.75900000000000001</v>
      </c>
      <c r="AF34" s="289">
        <v>0.75980000000000003</v>
      </c>
      <c r="AG34" s="289">
        <v>0.75980000000000003</v>
      </c>
      <c r="AH34" s="289">
        <v>0.75990000000000002</v>
      </c>
      <c r="AI34" s="289">
        <v>0.75929999999999997</v>
      </c>
      <c r="AJ34" s="289">
        <v>0.75890000000000002</v>
      </c>
      <c r="AK34" s="289">
        <v>0.75170000000000003</v>
      </c>
      <c r="AL34" s="289">
        <v>0.75449999999999995</v>
      </c>
      <c r="AM34" s="289">
        <v>0.75460000000000005</v>
      </c>
      <c r="AN34" s="289">
        <v>0.754</v>
      </c>
      <c r="AO34" s="289">
        <v>0.75380000000000003</v>
      </c>
      <c r="AP34" s="289">
        <v>0.75560000000000005</v>
      </c>
      <c r="AQ34" s="289">
        <v>0.75929999999999997</v>
      </c>
      <c r="AR34" s="289">
        <v>0.76749999999999996</v>
      </c>
      <c r="AS34" s="289">
        <v>0.77580000000000005</v>
      </c>
      <c r="AT34" s="289">
        <v>0.78349999999999997</v>
      </c>
      <c r="AU34" s="289">
        <v>0.78959999999999997</v>
      </c>
      <c r="AV34" s="289">
        <v>0.794462</v>
      </c>
      <c r="AW34" s="289">
        <v>0.79500000000000004</v>
      </c>
      <c r="AX34" s="289">
        <v>0.79900000000000004</v>
      </c>
      <c r="AY34" s="355" t="s">
        <v>1604</v>
      </c>
      <c r="AZ34" s="355" t="s">
        <v>1604</v>
      </c>
      <c r="BA34" s="355" t="s">
        <v>1604</v>
      </c>
      <c r="BB34" s="355" t="s">
        <v>1604</v>
      </c>
      <c r="BC34" s="355" t="s">
        <v>1604</v>
      </c>
      <c r="BD34" s="355" t="s">
        <v>1604</v>
      </c>
      <c r="BE34" s="355" t="s">
        <v>1604</v>
      </c>
      <c r="BF34" s="355" t="s">
        <v>1604</v>
      </c>
      <c r="BG34" s="355" t="s">
        <v>1604</v>
      </c>
      <c r="BH34" s="355" t="s">
        <v>1604</v>
      </c>
      <c r="BI34" s="355" t="s">
        <v>1604</v>
      </c>
      <c r="BJ34" s="355" t="s">
        <v>1604</v>
      </c>
      <c r="BK34" s="355" t="s">
        <v>1604</v>
      </c>
      <c r="BL34" s="355" t="s">
        <v>1604</v>
      </c>
      <c r="BM34" s="355" t="s">
        <v>1604</v>
      </c>
      <c r="BN34" s="355" t="s">
        <v>1604</v>
      </c>
      <c r="BO34" s="355" t="s">
        <v>1604</v>
      </c>
      <c r="BP34" s="355" t="s">
        <v>1604</v>
      </c>
      <c r="BQ34" s="355" t="s">
        <v>1604</v>
      </c>
      <c r="BR34" s="355" t="s">
        <v>1604</v>
      </c>
      <c r="BS34" s="355" t="s">
        <v>1604</v>
      </c>
      <c r="BT34" s="355" t="s">
        <v>1604</v>
      </c>
      <c r="BU34" s="355" t="s">
        <v>1604</v>
      </c>
      <c r="BV34" s="355" t="s">
        <v>1604</v>
      </c>
    </row>
    <row r="35" spans="1:74" ht="11.1" customHeight="1" x14ac:dyDescent="0.2">
      <c r="A35" s="335" t="s">
        <v>882</v>
      </c>
      <c r="B35" s="406" t="s">
        <v>205</v>
      </c>
      <c r="C35" s="289">
        <v>10.066000000000001</v>
      </c>
      <c r="D35" s="289">
        <v>10.047000000000001</v>
      </c>
      <c r="E35" s="289">
        <v>10.01</v>
      </c>
      <c r="F35" s="289">
        <v>9.1548999999999996</v>
      </c>
      <c r="G35" s="289">
        <v>9.2578999999999994</v>
      </c>
      <c r="H35" s="289">
        <v>9.8019999999999996</v>
      </c>
      <c r="I35" s="289">
        <v>9.82</v>
      </c>
      <c r="J35" s="289">
        <v>9.7680000000000007</v>
      </c>
      <c r="K35" s="289">
        <v>9.7508999999999997</v>
      </c>
      <c r="L35" s="289">
        <v>9.6929999999999996</v>
      </c>
      <c r="M35" s="289">
        <v>9.8160000000000007</v>
      </c>
      <c r="N35" s="289">
        <v>9.8320000000000007</v>
      </c>
      <c r="O35" s="289">
        <v>9.7827999999999999</v>
      </c>
      <c r="P35" s="289">
        <v>9.9428000000000001</v>
      </c>
      <c r="Q35" s="289">
        <v>9.6417999999999999</v>
      </c>
      <c r="R35" s="289">
        <v>9.5418000000000003</v>
      </c>
      <c r="S35" s="289">
        <v>9.5337999999999994</v>
      </c>
      <c r="T35" s="289">
        <v>9.4738000000000007</v>
      </c>
      <c r="U35" s="289">
        <v>9.4847999999999999</v>
      </c>
      <c r="V35" s="289">
        <v>9.4778000000000002</v>
      </c>
      <c r="W35" s="289">
        <v>9.5028000000000006</v>
      </c>
      <c r="X35" s="289">
        <v>9.5277999999999992</v>
      </c>
      <c r="Y35" s="289">
        <v>9.5277999999999992</v>
      </c>
      <c r="Z35" s="289">
        <v>9.5277999999999992</v>
      </c>
      <c r="AA35" s="289">
        <v>9.5028000000000006</v>
      </c>
      <c r="AB35" s="289">
        <v>9.4277999999999995</v>
      </c>
      <c r="AC35" s="289">
        <v>9.4026999999999994</v>
      </c>
      <c r="AD35" s="289">
        <v>9.3027999999999995</v>
      </c>
      <c r="AE35" s="289">
        <v>9.2027999999999999</v>
      </c>
      <c r="AF35" s="289">
        <v>9.0728000000000009</v>
      </c>
      <c r="AG35" s="289">
        <v>9.0726999999999993</v>
      </c>
      <c r="AH35" s="289">
        <v>9.0228999999999999</v>
      </c>
      <c r="AI35" s="289">
        <v>8.9779</v>
      </c>
      <c r="AJ35" s="289">
        <v>8.9528999999999996</v>
      </c>
      <c r="AK35" s="289">
        <v>8.9748999999999999</v>
      </c>
      <c r="AL35" s="289">
        <v>8.9748999999999999</v>
      </c>
      <c r="AM35" s="289">
        <v>8.9748999999999999</v>
      </c>
      <c r="AN35" s="289">
        <v>8.9649999999999999</v>
      </c>
      <c r="AO35" s="289">
        <v>8.9649999999999999</v>
      </c>
      <c r="AP35" s="289">
        <v>9.0480999999999998</v>
      </c>
      <c r="AQ35" s="289">
        <v>9.0480999999999998</v>
      </c>
      <c r="AR35" s="289">
        <v>9.0480999999999998</v>
      </c>
      <c r="AS35" s="289">
        <v>9.1479999999999997</v>
      </c>
      <c r="AT35" s="289">
        <v>9.1479999999999997</v>
      </c>
      <c r="AU35" s="289">
        <v>9.2481000000000009</v>
      </c>
      <c r="AV35" s="289">
        <v>9.2981666667000002</v>
      </c>
      <c r="AW35" s="289">
        <v>9.2481666666999995</v>
      </c>
      <c r="AX35" s="289">
        <v>9.1481666666999999</v>
      </c>
      <c r="AY35" s="355" t="s">
        <v>1604</v>
      </c>
      <c r="AZ35" s="355" t="s">
        <v>1604</v>
      </c>
      <c r="BA35" s="355" t="s">
        <v>1604</v>
      </c>
      <c r="BB35" s="355" t="s">
        <v>1604</v>
      </c>
      <c r="BC35" s="355" t="s">
        <v>1604</v>
      </c>
      <c r="BD35" s="355" t="s">
        <v>1604</v>
      </c>
      <c r="BE35" s="355" t="s">
        <v>1604</v>
      </c>
      <c r="BF35" s="355" t="s">
        <v>1604</v>
      </c>
      <c r="BG35" s="355" t="s">
        <v>1604</v>
      </c>
      <c r="BH35" s="355" t="s">
        <v>1604</v>
      </c>
      <c r="BI35" s="355" t="s">
        <v>1604</v>
      </c>
      <c r="BJ35" s="355" t="s">
        <v>1604</v>
      </c>
      <c r="BK35" s="355" t="s">
        <v>1604</v>
      </c>
      <c r="BL35" s="355" t="s">
        <v>1604</v>
      </c>
      <c r="BM35" s="355" t="s">
        <v>1604</v>
      </c>
      <c r="BN35" s="355" t="s">
        <v>1604</v>
      </c>
      <c r="BO35" s="355" t="s">
        <v>1604</v>
      </c>
      <c r="BP35" s="355" t="s">
        <v>1604</v>
      </c>
      <c r="BQ35" s="355" t="s">
        <v>1604</v>
      </c>
      <c r="BR35" s="355" t="s">
        <v>1604</v>
      </c>
      <c r="BS35" s="355" t="s">
        <v>1604</v>
      </c>
      <c r="BT35" s="355" t="s">
        <v>1604</v>
      </c>
      <c r="BU35" s="355" t="s">
        <v>1604</v>
      </c>
      <c r="BV35" s="355" t="s">
        <v>1604</v>
      </c>
    </row>
    <row r="36" spans="1:74" ht="11.1" customHeight="1" x14ac:dyDescent="0.2">
      <c r="A36" s="335" t="s">
        <v>883</v>
      </c>
      <c r="B36" s="406" t="s">
        <v>559</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355" t="s">
        <v>1604</v>
      </c>
      <c r="AZ36" s="355" t="s">
        <v>1604</v>
      </c>
      <c r="BA36" s="355" t="s">
        <v>1604</v>
      </c>
      <c r="BB36" s="355" t="s">
        <v>1604</v>
      </c>
      <c r="BC36" s="355" t="s">
        <v>1604</v>
      </c>
      <c r="BD36" s="355" t="s">
        <v>1604</v>
      </c>
      <c r="BE36" s="355" t="s">
        <v>1604</v>
      </c>
      <c r="BF36" s="355" t="s">
        <v>1604</v>
      </c>
      <c r="BG36" s="355" t="s">
        <v>1604</v>
      </c>
      <c r="BH36" s="355" t="s">
        <v>1604</v>
      </c>
      <c r="BI36" s="355" t="s">
        <v>1604</v>
      </c>
      <c r="BJ36" s="355" t="s">
        <v>1604</v>
      </c>
      <c r="BK36" s="355" t="s">
        <v>1604</v>
      </c>
      <c r="BL36" s="355" t="s">
        <v>1604</v>
      </c>
      <c r="BM36" s="355" t="s">
        <v>1604</v>
      </c>
      <c r="BN36" s="355" t="s">
        <v>1604</v>
      </c>
      <c r="BO36" s="355" t="s">
        <v>1604</v>
      </c>
      <c r="BP36" s="355" t="s">
        <v>1604</v>
      </c>
      <c r="BQ36" s="355" t="s">
        <v>1604</v>
      </c>
      <c r="BR36" s="355" t="s">
        <v>1604</v>
      </c>
      <c r="BS36" s="355" t="s">
        <v>1604</v>
      </c>
      <c r="BT36" s="355" t="s">
        <v>1604</v>
      </c>
      <c r="BU36" s="355" t="s">
        <v>1604</v>
      </c>
      <c r="BV36" s="355" t="s">
        <v>1604</v>
      </c>
    </row>
    <row r="37" spans="1:74" ht="11.1" customHeight="1" x14ac:dyDescent="0.2">
      <c r="A37" s="335" t="s">
        <v>884</v>
      </c>
      <c r="B37" s="406" t="s">
        <v>868</v>
      </c>
      <c r="C37" s="289">
        <v>6.3899999999999998E-2</v>
      </c>
      <c r="D37" s="289">
        <v>6.5799999999999997E-2</v>
      </c>
      <c r="E37" s="289">
        <v>6.6500000000000004E-2</v>
      </c>
      <c r="F37" s="289">
        <v>6.5500000000000003E-2</v>
      </c>
      <c r="G37" s="289">
        <v>6.5500000000000003E-2</v>
      </c>
      <c r="H37" s="289">
        <v>6.3700000000000007E-2</v>
      </c>
      <c r="I37" s="289">
        <v>6.2899999999999998E-2</v>
      </c>
      <c r="J37" s="289">
        <v>6.2199999999999998E-2</v>
      </c>
      <c r="K37" s="289">
        <v>6.3399999999999998E-2</v>
      </c>
      <c r="L37" s="289">
        <v>6.5299999999999997E-2</v>
      </c>
      <c r="M37" s="289">
        <v>6.6400000000000001E-2</v>
      </c>
      <c r="N37" s="289">
        <v>6.7000000000000004E-2</v>
      </c>
      <c r="O37" s="289">
        <v>6.7000000000000004E-2</v>
      </c>
      <c r="P37" s="289">
        <v>6.7699999999999996E-2</v>
      </c>
      <c r="Q37" s="289">
        <v>6.8000000000000005E-2</v>
      </c>
      <c r="R37" s="289">
        <v>6.9000000000000006E-2</v>
      </c>
      <c r="S37" s="289">
        <v>6.8199999999999997E-2</v>
      </c>
      <c r="T37" s="289">
        <v>6.8500000000000005E-2</v>
      </c>
      <c r="U37" s="289">
        <v>6.6900000000000001E-2</v>
      </c>
      <c r="V37" s="289">
        <v>6.6400000000000001E-2</v>
      </c>
      <c r="W37" s="289">
        <v>6.59E-2</v>
      </c>
      <c r="X37" s="289">
        <v>6.7400000000000002E-2</v>
      </c>
      <c r="Y37" s="289">
        <v>6.9500000000000006E-2</v>
      </c>
      <c r="Z37" s="289">
        <v>7.0999999999999994E-2</v>
      </c>
      <c r="AA37" s="289">
        <v>7.0000000000000007E-2</v>
      </c>
      <c r="AB37" s="289">
        <v>0.05</v>
      </c>
      <c r="AC37" s="289">
        <v>0.05</v>
      </c>
      <c r="AD37" s="289">
        <v>0.04</v>
      </c>
      <c r="AE37" s="289">
        <v>0.03</v>
      </c>
      <c r="AF37" s="289">
        <v>0.03</v>
      </c>
      <c r="AG37" s="289">
        <v>0.03</v>
      </c>
      <c r="AH37" s="289">
        <v>0.03</v>
      </c>
      <c r="AI37" s="289">
        <v>0.03</v>
      </c>
      <c r="AJ37" s="289">
        <v>0.03</v>
      </c>
      <c r="AK37" s="289">
        <v>0.03</v>
      </c>
      <c r="AL37" s="289">
        <v>0.03</v>
      </c>
      <c r="AM37" s="289">
        <v>0.03</v>
      </c>
      <c r="AN37" s="289">
        <v>0.03</v>
      </c>
      <c r="AO37" s="289">
        <v>0.03</v>
      </c>
      <c r="AP37" s="289">
        <v>0.03</v>
      </c>
      <c r="AQ37" s="289">
        <v>0.03</v>
      </c>
      <c r="AR37" s="289">
        <v>0.03</v>
      </c>
      <c r="AS37" s="289">
        <v>0.03</v>
      </c>
      <c r="AT37" s="289">
        <v>0.03</v>
      </c>
      <c r="AU37" s="289">
        <v>0.03</v>
      </c>
      <c r="AV37" s="289">
        <v>0.03</v>
      </c>
      <c r="AW37" s="289">
        <v>0.03</v>
      </c>
      <c r="AX37" s="289">
        <v>0.03</v>
      </c>
      <c r="AY37" s="355" t="s">
        <v>1604</v>
      </c>
      <c r="AZ37" s="355" t="s">
        <v>1604</v>
      </c>
      <c r="BA37" s="355" t="s">
        <v>1604</v>
      </c>
      <c r="BB37" s="355" t="s">
        <v>1604</v>
      </c>
      <c r="BC37" s="355" t="s">
        <v>1604</v>
      </c>
      <c r="BD37" s="355" t="s">
        <v>1604</v>
      </c>
      <c r="BE37" s="355" t="s">
        <v>1604</v>
      </c>
      <c r="BF37" s="355" t="s">
        <v>1604</v>
      </c>
      <c r="BG37" s="355" t="s">
        <v>1604</v>
      </c>
      <c r="BH37" s="355" t="s">
        <v>1604</v>
      </c>
      <c r="BI37" s="355" t="s">
        <v>1604</v>
      </c>
      <c r="BJ37" s="355" t="s">
        <v>1604</v>
      </c>
      <c r="BK37" s="355" t="s">
        <v>1604</v>
      </c>
      <c r="BL37" s="355" t="s">
        <v>1604</v>
      </c>
      <c r="BM37" s="355" t="s">
        <v>1604</v>
      </c>
      <c r="BN37" s="355" t="s">
        <v>1604</v>
      </c>
      <c r="BO37" s="355" t="s">
        <v>1604</v>
      </c>
      <c r="BP37" s="355" t="s">
        <v>1604</v>
      </c>
      <c r="BQ37" s="355" t="s">
        <v>1604</v>
      </c>
      <c r="BR37" s="355" t="s">
        <v>1604</v>
      </c>
      <c r="BS37" s="355" t="s">
        <v>1604</v>
      </c>
      <c r="BT37" s="355" t="s">
        <v>1604</v>
      </c>
      <c r="BU37" s="355" t="s">
        <v>1604</v>
      </c>
      <c r="BV37" s="355" t="s">
        <v>1604</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355"/>
      <c r="AZ38" s="355"/>
      <c r="BA38" s="355"/>
      <c r="BB38" s="355"/>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355"/>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285</v>
      </c>
      <c r="B40" s="412" t="s">
        <v>886</v>
      </c>
      <c r="C40" s="105">
        <v>30.2</v>
      </c>
      <c r="D40" s="105">
        <v>30.43</v>
      </c>
      <c r="E40" s="105">
        <v>30.26</v>
      </c>
      <c r="F40" s="105">
        <v>30.13</v>
      </c>
      <c r="G40" s="105">
        <v>29.75</v>
      </c>
      <c r="H40" s="105">
        <v>29.68</v>
      </c>
      <c r="I40" s="105">
        <v>29.44</v>
      </c>
      <c r="J40" s="105">
        <v>29.97</v>
      </c>
      <c r="K40" s="105">
        <v>30.05</v>
      </c>
      <c r="L40" s="105">
        <v>30.204999999999998</v>
      </c>
      <c r="M40" s="105">
        <v>30.13</v>
      </c>
      <c r="N40" s="105">
        <v>30.23</v>
      </c>
      <c r="O40" s="105">
        <v>30.395</v>
      </c>
      <c r="P40" s="105">
        <v>30.5</v>
      </c>
      <c r="Q40" s="105">
        <v>30.5076</v>
      </c>
      <c r="R40" s="105">
        <v>30.024999999999999</v>
      </c>
      <c r="S40" s="105">
        <v>30.315999999999999</v>
      </c>
      <c r="T40" s="105">
        <v>30.317</v>
      </c>
      <c r="U40" s="105">
        <v>30.34</v>
      </c>
      <c r="V40" s="105">
        <v>30.597000000000001</v>
      </c>
      <c r="W40" s="105">
        <v>30.774999999999999</v>
      </c>
      <c r="X40" s="105">
        <v>30.893999999999998</v>
      </c>
      <c r="Y40" s="105">
        <v>30.978999999999999</v>
      </c>
      <c r="Z40" s="105">
        <v>31.167999999999999</v>
      </c>
      <c r="AA40" s="105">
        <v>31.126999999999999</v>
      </c>
      <c r="AB40" s="105">
        <v>31.285</v>
      </c>
      <c r="AC40" s="105">
        <v>31.456</v>
      </c>
      <c r="AD40" s="105">
        <v>31.428999999999998</v>
      </c>
      <c r="AE40" s="105">
        <v>31.568999999999999</v>
      </c>
      <c r="AF40" s="105">
        <v>31.588000000000001</v>
      </c>
      <c r="AG40" s="105">
        <v>31.689</v>
      </c>
      <c r="AH40" s="105">
        <v>31.568999999999999</v>
      </c>
      <c r="AI40" s="105">
        <v>31.207000000000001</v>
      </c>
      <c r="AJ40" s="105">
        <v>31.638999999999999</v>
      </c>
      <c r="AK40" s="105">
        <v>31.75</v>
      </c>
      <c r="AL40" s="105">
        <v>31.986000000000001</v>
      </c>
      <c r="AM40" s="105">
        <v>32.037999999999997</v>
      </c>
      <c r="AN40" s="105">
        <v>32.176000000000002</v>
      </c>
      <c r="AO40" s="105">
        <v>32.091000000000001</v>
      </c>
      <c r="AP40" s="105">
        <v>32.146999999999998</v>
      </c>
      <c r="AQ40" s="105">
        <v>32.311</v>
      </c>
      <c r="AR40" s="105">
        <v>32.106999999999999</v>
      </c>
      <c r="AS40" s="105">
        <v>32.094000000000001</v>
      </c>
      <c r="AT40" s="105">
        <v>32.14</v>
      </c>
      <c r="AU40" s="105">
        <v>32.298000000000002</v>
      </c>
      <c r="AV40" s="105">
        <v>32.36</v>
      </c>
      <c r="AW40" s="105">
        <v>32.33</v>
      </c>
      <c r="AX40" s="105">
        <v>32.24</v>
      </c>
      <c r="AY40" s="388">
        <v>31.62</v>
      </c>
      <c r="AZ40" s="388">
        <v>31.524000000000001</v>
      </c>
      <c r="BA40" s="388">
        <v>31.527999999999999</v>
      </c>
      <c r="BB40" s="388">
        <v>31.532</v>
      </c>
      <c r="BC40" s="388">
        <v>31.530999999999999</v>
      </c>
      <c r="BD40" s="388">
        <v>31.530999999999999</v>
      </c>
      <c r="BE40" s="388">
        <v>31.52</v>
      </c>
      <c r="BF40" s="388">
        <v>31.518999999999998</v>
      </c>
      <c r="BG40" s="388">
        <v>31.518000000000001</v>
      </c>
      <c r="BH40" s="388">
        <v>31.516999999999999</v>
      </c>
      <c r="BI40" s="388">
        <v>31.515999999999998</v>
      </c>
      <c r="BJ40" s="388">
        <v>31.515999999999998</v>
      </c>
      <c r="BK40" s="388">
        <v>31.715</v>
      </c>
      <c r="BL40" s="388">
        <v>31.713999999999999</v>
      </c>
      <c r="BM40" s="388">
        <v>31.713000000000001</v>
      </c>
      <c r="BN40" s="388">
        <v>31.762</v>
      </c>
      <c r="BO40" s="388">
        <v>31.760999999999999</v>
      </c>
      <c r="BP40" s="388">
        <v>31.76</v>
      </c>
      <c r="BQ40" s="388">
        <v>31.759</v>
      </c>
      <c r="BR40" s="388">
        <v>31.757999999999999</v>
      </c>
      <c r="BS40" s="388">
        <v>31.757000000000001</v>
      </c>
      <c r="BT40" s="388">
        <v>31.756</v>
      </c>
      <c r="BU40" s="388">
        <v>31.754999999999999</v>
      </c>
      <c r="BV40" s="388">
        <v>31.754000000000001</v>
      </c>
    </row>
    <row r="41" spans="1:74" ht="11.1" customHeight="1" x14ac:dyDescent="0.2">
      <c r="A41" s="335" t="s">
        <v>274</v>
      </c>
      <c r="B41" s="404" t="s">
        <v>985</v>
      </c>
      <c r="C41" s="289">
        <v>25.55</v>
      </c>
      <c r="D41" s="289">
        <v>25.6</v>
      </c>
      <c r="E41" s="289">
        <v>25.65</v>
      </c>
      <c r="F41" s="289">
        <v>25.65</v>
      </c>
      <c r="G41" s="289">
        <v>25.55</v>
      </c>
      <c r="H41" s="289">
        <v>25.55</v>
      </c>
      <c r="I41" s="289">
        <v>25.6</v>
      </c>
      <c r="J41" s="289">
        <v>25.65</v>
      </c>
      <c r="K41" s="289">
        <v>25.63</v>
      </c>
      <c r="L41" s="289">
        <v>25.73</v>
      </c>
      <c r="M41" s="289">
        <v>25.74</v>
      </c>
      <c r="N41" s="289">
        <v>25.74</v>
      </c>
      <c r="O41" s="289">
        <v>25.81</v>
      </c>
      <c r="P41" s="289">
        <v>25.86</v>
      </c>
      <c r="Q41" s="289">
        <v>25.8826</v>
      </c>
      <c r="R41" s="289">
        <v>25.535</v>
      </c>
      <c r="S41" s="289">
        <v>25.611000000000001</v>
      </c>
      <c r="T41" s="289">
        <v>25.622</v>
      </c>
      <c r="U41" s="289">
        <v>25.74</v>
      </c>
      <c r="V41" s="289">
        <v>25.942</v>
      </c>
      <c r="W41" s="289">
        <v>26.06</v>
      </c>
      <c r="X41" s="289">
        <v>26.158999999999999</v>
      </c>
      <c r="Y41" s="289">
        <v>26.239000000000001</v>
      </c>
      <c r="Z41" s="289">
        <v>26.338000000000001</v>
      </c>
      <c r="AA41" s="289">
        <v>26.516999999999999</v>
      </c>
      <c r="AB41" s="289">
        <v>26.57</v>
      </c>
      <c r="AC41" s="289">
        <v>26.681000000000001</v>
      </c>
      <c r="AD41" s="289">
        <v>26.689</v>
      </c>
      <c r="AE41" s="289">
        <v>26.759</v>
      </c>
      <c r="AF41" s="289">
        <v>26.777999999999999</v>
      </c>
      <c r="AG41" s="289">
        <v>26.859000000000002</v>
      </c>
      <c r="AH41" s="289">
        <v>26.899000000000001</v>
      </c>
      <c r="AI41" s="289">
        <v>26.986999999999998</v>
      </c>
      <c r="AJ41" s="289">
        <v>26.899000000000001</v>
      </c>
      <c r="AK41" s="289">
        <v>26.97</v>
      </c>
      <c r="AL41" s="289">
        <v>26.986000000000001</v>
      </c>
      <c r="AM41" s="289">
        <v>27.047999999999998</v>
      </c>
      <c r="AN41" s="289">
        <v>27.096</v>
      </c>
      <c r="AO41" s="289">
        <v>27.001000000000001</v>
      </c>
      <c r="AP41" s="289">
        <v>27.047000000000001</v>
      </c>
      <c r="AQ41" s="289">
        <v>27.120999999999999</v>
      </c>
      <c r="AR41" s="289">
        <v>26.887</v>
      </c>
      <c r="AS41" s="289">
        <v>26.893999999999998</v>
      </c>
      <c r="AT41" s="289">
        <v>26.895</v>
      </c>
      <c r="AU41" s="289">
        <v>26.998000000000001</v>
      </c>
      <c r="AV41" s="289">
        <v>27.105</v>
      </c>
      <c r="AW41" s="289">
        <v>27.145</v>
      </c>
      <c r="AX41" s="289">
        <v>27.094999999999999</v>
      </c>
      <c r="AY41" s="355">
        <v>26.954999999999998</v>
      </c>
      <c r="AZ41" s="355">
        <v>26.954999999999998</v>
      </c>
      <c r="BA41" s="355">
        <v>26.954999999999998</v>
      </c>
      <c r="BB41" s="355">
        <v>26.954999999999998</v>
      </c>
      <c r="BC41" s="355">
        <v>26.954999999999998</v>
      </c>
      <c r="BD41" s="355">
        <v>26.954999999999998</v>
      </c>
      <c r="BE41" s="355">
        <v>26.954999999999998</v>
      </c>
      <c r="BF41" s="355">
        <v>26.954999999999998</v>
      </c>
      <c r="BG41" s="355">
        <v>26.954999999999998</v>
      </c>
      <c r="BH41" s="355">
        <v>26.954999999999998</v>
      </c>
      <c r="BI41" s="355">
        <v>26.954999999999998</v>
      </c>
      <c r="BJ41" s="355">
        <v>26.954999999999998</v>
      </c>
      <c r="BK41" s="355">
        <v>27.105</v>
      </c>
      <c r="BL41" s="355">
        <v>27.105</v>
      </c>
      <c r="BM41" s="355">
        <v>27.105</v>
      </c>
      <c r="BN41" s="355">
        <v>27.105</v>
      </c>
      <c r="BO41" s="355">
        <v>27.105</v>
      </c>
      <c r="BP41" s="355">
        <v>27.105</v>
      </c>
      <c r="BQ41" s="355">
        <v>27.105</v>
      </c>
      <c r="BR41" s="355">
        <v>27.105</v>
      </c>
      <c r="BS41" s="355">
        <v>27.105</v>
      </c>
      <c r="BT41" s="355">
        <v>27.105</v>
      </c>
      <c r="BU41" s="355">
        <v>27.105</v>
      </c>
      <c r="BV41" s="355">
        <v>27.105</v>
      </c>
    </row>
    <row r="42" spans="1:74" ht="11.1" customHeight="1" x14ac:dyDescent="0.2">
      <c r="A42" s="335" t="s">
        <v>554</v>
      </c>
      <c r="B42" s="404" t="s">
        <v>986</v>
      </c>
      <c r="C42" s="289">
        <v>4.6500000000000004</v>
      </c>
      <c r="D42" s="289">
        <v>4.83</v>
      </c>
      <c r="E42" s="289">
        <v>4.6100000000000003</v>
      </c>
      <c r="F42" s="289">
        <v>4.4800000000000004</v>
      </c>
      <c r="G42" s="289">
        <v>4.2</v>
      </c>
      <c r="H42" s="289">
        <v>4.13</v>
      </c>
      <c r="I42" s="289">
        <v>3.84</v>
      </c>
      <c r="J42" s="289">
        <v>4.32</v>
      </c>
      <c r="K42" s="289">
        <v>4.42</v>
      </c>
      <c r="L42" s="289">
        <v>4.4749999999999996</v>
      </c>
      <c r="M42" s="289">
        <v>4.3899999999999997</v>
      </c>
      <c r="N42" s="289">
        <v>4.49</v>
      </c>
      <c r="O42" s="289">
        <v>4.585</v>
      </c>
      <c r="P42" s="289">
        <v>4.6399999999999997</v>
      </c>
      <c r="Q42" s="289">
        <v>4.625</v>
      </c>
      <c r="R42" s="289">
        <v>4.49</v>
      </c>
      <c r="S42" s="289">
        <v>4.7050000000000001</v>
      </c>
      <c r="T42" s="289">
        <v>4.6950000000000003</v>
      </c>
      <c r="U42" s="289">
        <v>4.5999999999999996</v>
      </c>
      <c r="V42" s="289">
        <v>4.6550000000000002</v>
      </c>
      <c r="W42" s="289">
        <v>4.7149999999999999</v>
      </c>
      <c r="X42" s="289">
        <v>4.7350000000000003</v>
      </c>
      <c r="Y42" s="289">
        <v>4.74</v>
      </c>
      <c r="Z42" s="289">
        <v>4.83</v>
      </c>
      <c r="AA42" s="289">
        <v>4.6100000000000003</v>
      </c>
      <c r="AB42" s="289">
        <v>4.7149999999999999</v>
      </c>
      <c r="AC42" s="289">
        <v>4.7750000000000004</v>
      </c>
      <c r="AD42" s="289">
        <v>4.74</v>
      </c>
      <c r="AE42" s="289">
        <v>4.8099999999999996</v>
      </c>
      <c r="AF42" s="289">
        <v>4.8099999999999996</v>
      </c>
      <c r="AG42" s="289">
        <v>4.83</v>
      </c>
      <c r="AH42" s="289">
        <v>4.67</v>
      </c>
      <c r="AI42" s="289">
        <v>4.22</v>
      </c>
      <c r="AJ42" s="289">
        <v>4.74</v>
      </c>
      <c r="AK42" s="289">
        <v>4.78</v>
      </c>
      <c r="AL42" s="289">
        <v>5</v>
      </c>
      <c r="AM42" s="289">
        <v>4.99</v>
      </c>
      <c r="AN42" s="289">
        <v>5.08</v>
      </c>
      <c r="AO42" s="289">
        <v>5.09</v>
      </c>
      <c r="AP42" s="289">
        <v>5.0999999999999996</v>
      </c>
      <c r="AQ42" s="289">
        <v>5.19</v>
      </c>
      <c r="AR42" s="289">
        <v>5.22</v>
      </c>
      <c r="AS42" s="289">
        <v>5.2</v>
      </c>
      <c r="AT42" s="289">
        <v>5.2450000000000001</v>
      </c>
      <c r="AU42" s="289">
        <v>5.3</v>
      </c>
      <c r="AV42" s="289">
        <v>5.2549999999999999</v>
      </c>
      <c r="AW42" s="289">
        <v>5.1849999999999996</v>
      </c>
      <c r="AX42" s="289">
        <v>5.1449999999999996</v>
      </c>
      <c r="AY42" s="355">
        <v>4.665</v>
      </c>
      <c r="AZ42" s="355">
        <v>4.569</v>
      </c>
      <c r="BA42" s="355">
        <v>4.5730000000000004</v>
      </c>
      <c r="BB42" s="355">
        <v>4.577</v>
      </c>
      <c r="BC42" s="355">
        <v>4.5759999999999996</v>
      </c>
      <c r="BD42" s="355">
        <v>4.5759999999999996</v>
      </c>
      <c r="BE42" s="355">
        <v>4.5650000000000004</v>
      </c>
      <c r="BF42" s="355">
        <v>4.5640000000000001</v>
      </c>
      <c r="BG42" s="355">
        <v>4.5629999999999997</v>
      </c>
      <c r="BH42" s="355">
        <v>4.5620000000000003</v>
      </c>
      <c r="BI42" s="355">
        <v>4.5609999999999999</v>
      </c>
      <c r="BJ42" s="355">
        <v>4.5609999999999999</v>
      </c>
      <c r="BK42" s="355">
        <v>4.6100000000000003</v>
      </c>
      <c r="BL42" s="355">
        <v>4.609</v>
      </c>
      <c r="BM42" s="355">
        <v>4.6079999999999997</v>
      </c>
      <c r="BN42" s="355">
        <v>4.657</v>
      </c>
      <c r="BO42" s="355">
        <v>4.6559999999999997</v>
      </c>
      <c r="BP42" s="355">
        <v>4.6550000000000002</v>
      </c>
      <c r="BQ42" s="355">
        <v>4.6539999999999999</v>
      </c>
      <c r="BR42" s="355">
        <v>4.6529999999999996</v>
      </c>
      <c r="BS42" s="355">
        <v>4.6520000000000001</v>
      </c>
      <c r="BT42" s="355">
        <v>4.6509999999999998</v>
      </c>
      <c r="BU42" s="355">
        <v>4.6500000000000004</v>
      </c>
      <c r="BV42" s="355">
        <v>4.649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355"/>
      <c r="AZ43" s="355"/>
      <c r="BA43" s="355"/>
      <c r="BB43" s="355"/>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355"/>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482</v>
      </c>
      <c r="B45" s="412" t="s">
        <v>886</v>
      </c>
      <c r="C45" s="105">
        <v>3.45</v>
      </c>
      <c r="D45" s="105">
        <v>2.83</v>
      </c>
      <c r="E45" s="105">
        <v>3.0449999999999999</v>
      </c>
      <c r="F45" s="105">
        <v>2.5099999999999998</v>
      </c>
      <c r="G45" s="105">
        <v>2.5453999999999999</v>
      </c>
      <c r="H45" s="105">
        <v>2.2799999999999998</v>
      </c>
      <c r="I45" s="105">
        <v>1.9</v>
      </c>
      <c r="J45" s="105">
        <v>1.45</v>
      </c>
      <c r="K45" s="105">
        <v>1.35</v>
      </c>
      <c r="L45" s="105">
        <v>1.84</v>
      </c>
      <c r="M45" s="105">
        <v>2.14</v>
      </c>
      <c r="N45" s="105">
        <v>2.23</v>
      </c>
      <c r="O45" s="105">
        <v>3</v>
      </c>
      <c r="P45" s="105">
        <v>2.82</v>
      </c>
      <c r="Q45" s="105">
        <v>2.5926</v>
      </c>
      <c r="R45" s="105">
        <v>2.2050000000000001</v>
      </c>
      <c r="S45" s="105">
        <v>3.0009999999999999</v>
      </c>
      <c r="T45" s="105">
        <v>2.9119999999999999</v>
      </c>
      <c r="U45" s="105">
        <v>3.79</v>
      </c>
      <c r="V45" s="105">
        <v>4.3520000000000003</v>
      </c>
      <c r="W45" s="105">
        <v>3.87</v>
      </c>
      <c r="X45" s="105">
        <v>4.0389999999999997</v>
      </c>
      <c r="Y45" s="105">
        <v>4.0289999999999999</v>
      </c>
      <c r="Z45" s="105">
        <v>4.2279999999999998</v>
      </c>
      <c r="AA45" s="105">
        <v>4.3170000000000002</v>
      </c>
      <c r="AB45" s="105">
        <v>4.1900000000000004</v>
      </c>
      <c r="AC45" s="105">
        <v>4.0609999999999999</v>
      </c>
      <c r="AD45" s="105">
        <v>4.0890000000000004</v>
      </c>
      <c r="AE45" s="105">
        <v>4.3390000000000004</v>
      </c>
      <c r="AF45" s="105">
        <v>4.7679999999999998</v>
      </c>
      <c r="AG45" s="105">
        <v>4.4390000000000001</v>
      </c>
      <c r="AH45" s="105">
        <v>4.3890000000000002</v>
      </c>
      <c r="AI45" s="105">
        <v>4.6470000000000002</v>
      </c>
      <c r="AJ45" s="105">
        <v>4.5590000000000002</v>
      </c>
      <c r="AK45" s="105">
        <v>4.6550000000000002</v>
      </c>
      <c r="AL45" s="105">
        <v>4.806</v>
      </c>
      <c r="AM45" s="105">
        <v>4.9980000000000002</v>
      </c>
      <c r="AN45" s="105">
        <v>5.016</v>
      </c>
      <c r="AO45" s="105">
        <v>4.6710000000000003</v>
      </c>
      <c r="AP45" s="105">
        <v>4.9119999999999999</v>
      </c>
      <c r="AQ45" s="105">
        <v>4.601</v>
      </c>
      <c r="AR45" s="105">
        <v>3.927</v>
      </c>
      <c r="AS45" s="105">
        <v>4.194</v>
      </c>
      <c r="AT45" s="105">
        <v>4.2249999999999996</v>
      </c>
      <c r="AU45" s="105">
        <v>3.5680000000000001</v>
      </c>
      <c r="AV45" s="105">
        <v>3.9750000000000001</v>
      </c>
      <c r="AW45" s="105">
        <v>3.6549999999999998</v>
      </c>
      <c r="AX45" s="105">
        <v>3.4449999999999998</v>
      </c>
      <c r="AY45" s="388">
        <v>3.835</v>
      </c>
      <c r="AZ45" s="388">
        <v>3.8250000000000002</v>
      </c>
      <c r="BA45" s="388">
        <v>3.7149999999999999</v>
      </c>
      <c r="BB45" s="388">
        <v>3.605</v>
      </c>
      <c r="BC45" s="388">
        <v>3.5950000000000002</v>
      </c>
      <c r="BD45" s="388">
        <v>3.585</v>
      </c>
      <c r="BE45" s="388">
        <v>3.5750000000000002</v>
      </c>
      <c r="BF45" s="388">
        <v>3.5750000000000002</v>
      </c>
      <c r="BG45" s="388">
        <v>3.4750000000000001</v>
      </c>
      <c r="BH45" s="388">
        <v>3.4750000000000001</v>
      </c>
      <c r="BI45" s="388">
        <v>3.5750000000000002</v>
      </c>
      <c r="BJ45" s="388">
        <v>3.5750000000000002</v>
      </c>
      <c r="BK45" s="388">
        <v>3.915</v>
      </c>
      <c r="BL45" s="388">
        <v>3.915</v>
      </c>
      <c r="BM45" s="388">
        <v>3.8149999999999999</v>
      </c>
      <c r="BN45" s="388">
        <v>3.7149999999999999</v>
      </c>
      <c r="BO45" s="388">
        <v>3.7149999999999999</v>
      </c>
      <c r="BP45" s="388">
        <v>3.7149999999999999</v>
      </c>
      <c r="BQ45" s="388">
        <v>3.7149999999999999</v>
      </c>
      <c r="BR45" s="388">
        <v>3.7149999999999999</v>
      </c>
      <c r="BS45" s="388">
        <v>3.6150000000000002</v>
      </c>
      <c r="BT45" s="388">
        <v>3.6150000000000002</v>
      </c>
      <c r="BU45" s="388">
        <v>3.7149999999999999</v>
      </c>
      <c r="BV45" s="388">
        <v>3.7149999999999999</v>
      </c>
    </row>
    <row r="46" spans="1:74" ht="11.1" customHeight="1" x14ac:dyDescent="0.2">
      <c r="A46" s="335" t="s">
        <v>275</v>
      </c>
      <c r="B46" s="404" t="s">
        <v>985</v>
      </c>
      <c r="C46" s="289">
        <v>3.26</v>
      </c>
      <c r="D46" s="289">
        <v>2.69</v>
      </c>
      <c r="E46" s="289">
        <v>2.98</v>
      </c>
      <c r="F46" s="289">
        <v>2.44</v>
      </c>
      <c r="G46" s="289">
        <v>2.3954</v>
      </c>
      <c r="H46" s="289">
        <v>2.15</v>
      </c>
      <c r="I46" s="289">
        <v>1.88</v>
      </c>
      <c r="J46" s="289">
        <v>1.44</v>
      </c>
      <c r="K46" s="289">
        <v>1.34</v>
      </c>
      <c r="L46" s="289">
        <v>1.84</v>
      </c>
      <c r="M46" s="289">
        <v>2.12</v>
      </c>
      <c r="N46" s="289">
        <v>2.21</v>
      </c>
      <c r="O46" s="289">
        <v>2.99</v>
      </c>
      <c r="P46" s="289">
        <v>2.81</v>
      </c>
      <c r="Q46" s="289">
        <v>2.5726</v>
      </c>
      <c r="R46" s="289">
        <v>2.1949999999999998</v>
      </c>
      <c r="S46" s="289">
        <v>2.9609999999999999</v>
      </c>
      <c r="T46" s="289">
        <v>2.8420000000000001</v>
      </c>
      <c r="U46" s="289">
        <v>3.73</v>
      </c>
      <c r="V46" s="289">
        <v>4.2720000000000002</v>
      </c>
      <c r="W46" s="289">
        <v>3.8</v>
      </c>
      <c r="X46" s="289">
        <v>3.9790000000000001</v>
      </c>
      <c r="Y46" s="289">
        <v>3.9689999999999999</v>
      </c>
      <c r="Z46" s="289">
        <v>4.1580000000000004</v>
      </c>
      <c r="AA46" s="289">
        <v>4.2270000000000003</v>
      </c>
      <c r="AB46" s="289">
        <v>4.09</v>
      </c>
      <c r="AC46" s="289">
        <v>3.9609999999999999</v>
      </c>
      <c r="AD46" s="289">
        <v>3.9889999999999999</v>
      </c>
      <c r="AE46" s="289">
        <v>4.2290000000000001</v>
      </c>
      <c r="AF46" s="289">
        <v>4.6580000000000004</v>
      </c>
      <c r="AG46" s="289">
        <v>4.3390000000000004</v>
      </c>
      <c r="AH46" s="289">
        <v>4.2889999999999997</v>
      </c>
      <c r="AI46" s="289">
        <v>4.5469999999999997</v>
      </c>
      <c r="AJ46" s="289">
        <v>4.4589999999999996</v>
      </c>
      <c r="AK46" s="289">
        <v>4.55</v>
      </c>
      <c r="AL46" s="289">
        <v>4.7160000000000002</v>
      </c>
      <c r="AM46" s="289">
        <v>4.9080000000000004</v>
      </c>
      <c r="AN46" s="289">
        <v>4.9359999999999999</v>
      </c>
      <c r="AO46" s="289">
        <v>4.5810000000000004</v>
      </c>
      <c r="AP46" s="289">
        <v>4.827</v>
      </c>
      <c r="AQ46" s="289">
        <v>4.5209999999999999</v>
      </c>
      <c r="AR46" s="289">
        <v>3.847</v>
      </c>
      <c r="AS46" s="289">
        <v>4.1239999999999997</v>
      </c>
      <c r="AT46" s="289">
        <v>4.165</v>
      </c>
      <c r="AU46" s="289">
        <v>3.5179999999999998</v>
      </c>
      <c r="AV46" s="289">
        <v>3.915</v>
      </c>
      <c r="AW46" s="289">
        <v>3.625</v>
      </c>
      <c r="AX46" s="289">
        <v>3.415</v>
      </c>
      <c r="AY46" s="355">
        <v>3.7949999999999999</v>
      </c>
      <c r="AZ46" s="355">
        <v>3.7850000000000001</v>
      </c>
      <c r="BA46" s="355">
        <v>3.6749999999999998</v>
      </c>
      <c r="BB46" s="355">
        <v>3.5649999999999999</v>
      </c>
      <c r="BC46" s="355">
        <v>3.5550000000000002</v>
      </c>
      <c r="BD46" s="355">
        <v>3.5449999999999999</v>
      </c>
      <c r="BE46" s="355">
        <v>3.5350000000000001</v>
      </c>
      <c r="BF46" s="355">
        <v>3.5350000000000001</v>
      </c>
      <c r="BG46" s="355">
        <v>3.4350000000000001</v>
      </c>
      <c r="BH46" s="355">
        <v>3.4350000000000001</v>
      </c>
      <c r="BI46" s="355">
        <v>3.5350000000000001</v>
      </c>
      <c r="BJ46" s="355">
        <v>3.5350000000000001</v>
      </c>
      <c r="BK46" s="355">
        <v>3.8849999999999998</v>
      </c>
      <c r="BL46" s="355">
        <v>3.8849999999999998</v>
      </c>
      <c r="BM46" s="355">
        <v>3.7850000000000001</v>
      </c>
      <c r="BN46" s="355">
        <v>3.6850000000000001</v>
      </c>
      <c r="BO46" s="355">
        <v>3.6850000000000001</v>
      </c>
      <c r="BP46" s="355">
        <v>3.6850000000000001</v>
      </c>
      <c r="BQ46" s="355">
        <v>3.6850000000000001</v>
      </c>
      <c r="BR46" s="355">
        <v>3.6850000000000001</v>
      </c>
      <c r="BS46" s="355">
        <v>3.585</v>
      </c>
      <c r="BT46" s="355">
        <v>3.585</v>
      </c>
      <c r="BU46" s="355">
        <v>3.6850000000000001</v>
      </c>
      <c r="BV46" s="355">
        <v>3.6850000000000001</v>
      </c>
    </row>
    <row r="47" spans="1:74" ht="11.1" customHeight="1" x14ac:dyDescent="0.2">
      <c r="A47" s="335" t="s">
        <v>555</v>
      </c>
      <c r="B47" s="404" t="s">
        <v>986</v>
      </c>
      <c r="C47" s="289">
        <v>0.19</v>
      </c>
      <c r="D47" s="289">
        <v>0.14000000000000001</v>
      </c>
      <c r="E47" s="289">
        <v>6.5000000000000002E-2</v>
      </c>
      <c r="F47" s="289">
        <v>7.0000000000000007E-2</v>
      </c>
      <c r="G47" s="289">
        <v>0.15</v>
      </c>
      <c r="H47" s="289">
        <v>0.13</v>
      </c>
      <c r="I47" s="289">
        <v>0.02</v>
      </c>
      <c r="J47" s="289">
        <v>0.01</v>
      </c>
      <c r="K47" s="289">
        <v>0.01</v>
      </c>
      <c r="L47" s="289">
        <v>0</v>
      </c>
      <c r="M47" s="289">
        <v>0.02</v>
      </c>
      <c r="N47" s="289">
        <v>0.02</v>
      </c>
      <c r="O47" s="289">
        <v>0.01</v>
      </c>
      <c r="P47" s="289">
        <v>0.01</v>
      </c>
      <c r="Q47" s="289">
        <v>0.02</v>
      </c>
      <c r="R47" s="289">
        <v>0.01</v>
      </c>
      <c r="S47" s="289">
        <v>0.04</v>
      </c>
      <c r="T47" s="289">
        <v>7.0000000000000007E-2</v>
      </c>
      <c r="U47" s="289">
        <v>0.06</v>
      </c>
      <c r="V47" s="289">
        <v>0.08</v>
      </c>
      <c r="W47" s="289">
        <v>7.0000000000000007E-2</v>
      </c>
      <c r="X47" s="289">
        <v>0.06</v>
      </c>
      <c r="Y47" s="289">
        <v>0.06</v>
      </c>
      <c r="Z47" s="289">
        <v>7.0000000000000007E-2</v>
      </c>
      <c r="AA47" s="289">
        <v>0.09</v>
      </c>
      <c r="AB47" s="289">
        <v>0.1</v>
      </c>
      <c r="AC47" s="289">
        <v>0.1</v>
      </c>
      <c r="AD47" s="289">
        <v>0.1</v>
      </c>
      <c r="AE47" s="289">
        <v>0.11</v>
      </c>
      <c r="AF47" s="289">
        <v>0.11</v>
      </c>
      <c r="AG47" s="289">
        <v>0.1</v>
      </c>
      <c r="AH47" s="289">
        <v>0.1</v>
      </c>
      <c r="AI47" s="289">
        <v>0.1</v>
      </c>
      <c r="AJ47" s="289">
        <v>0.1</v>
      </c>
      <c r="AK47" s="289">
        <v>0.105</v>
      </c>
      <c r="AL47" s="289">
        <v>0.09</v>
      </c>
      <c r="AM47" s="289">
        <v>0.09</v>
      </c>
      <c r="AN47" s="289">
        <v>0.08</v>
      </c>
      <c r="AO47" s="289">
        <v>0.09</v>
      </c>
      <c r="AP47" s="289">
        <v>8.5000000000000006E-2</v>
      </c>
      <c r="AQ47" s="289">
        <v>0.08</v>
      </c>
      <c r="AR47" s="289">
        <v>0.08</v>
      </c>
      <c r="AS47" s="289">
        <v>7.0000000000000007E-2</v>
      </c>
      <c r="AT47" s="289">
        <v>0.06</v>
      </c>
      <c r="AU47" s="289">
        <v>0.05</v>
      </c>
      <c r="AV47" s="289">
        <v>0.06</v>
      </c>
      <c r="AW47" s="289">
        <v>0.03</v>
      </c>
      <c r="AX47" s="289">
        <v>0.03</v>
      </c>
      <c r="AY47" s="355">
        <v>0.04</v>
      </c>
      <c r="AZ47" s="355">
        <v>0.04</v>
      </c>
      <c r="BA47" s="355">
        <v>0.04</v>
      </c>
      <c r="BB47" s="355">
        <v>0.04</v>
      </c>
      <c r="BC47" s="355">
        <v>0.04</v>
      </c>
      <c r="BD47" s="355">
        <v>0.04</v>
      </c>
      <c r="BE47" s="355">
        <v>0.04</v>
      </c>
      <c r="BF47" s="355">
        <v>0.04</v>
      </c>
      <c r="BG47" s="355">
        <v>0.04</v>
      </c>
      <c r="BH47" s="355">
        <v>0.04</v>
      </c>
      <c r="BI47" s="355">
        <v>0.04</v>
      </c>
      <c r="BJ47" s="355">
        <v>0.04</v>
      </c>
      <c r="BK47" s="355">
        <v>0.03</v>
      </c>
      <c r="BL47" s="355">
        <v>0.03</v>
      </c>
      <c r="BM47" s="355">
        <v>0.03</v>
      </c>
      <c r="BN47" s="355">
        <v>0.03</v>
      </c>
      <c r="BO47" s="355">
        <v>0.03</v>
      </c>
      <c r="BP47" s="355">
        <v>0.03</v>
      </c>
      <c r="BQ47" s="355">
        <v>0.03</v>
      </c>
      <c r="BR47" s="355">
        <v>0.03</v>
      </c>
      <c r="BS47" s="355">
        <v>0.03</v>
      </c>
      <c r="BT47" s="355">
        <v>0.03</v>
      </c>
      <c r="BU47" s="355">
        <v>0.03</v>
      </c>
      <c r="BV47" s="355">
        <v>0.03</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355"/>
      <c r="AZ48" s="355"/>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355"/>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888</v>
      </c>
      <c r="B50" s="415" t="s">
        <v>886</v>
      </c>
      <c r="C50" s="106">
        <v>2.0840000000000001</v>
      </c>
      <c r="D50" s="106">
        <v>1.8640000000000001</v>
      </c>
      <c r="E50" s="106">
        <v>1.994</v>
      </c>
      <c r="F50" s="106">
        <v>2.1040000000000001</v>
      </c>
      <c r="G50" s="106">
        <v>2.5640000000000001</v>
      </c>
      <c r="H50" s="106">
        <v>2.5939999999999999</v>
      </c>
      <c r="I50" s="106">
        <v>2.8919999999999999</v>
      </c>
      <c r="J50" s="106">
        <v>2.31</v>
      </c>
      <c r="K50" s="106">
        <v>2.2999999999999998</v>
      </c>
      <c r="L50" s="106">
        <v>2.1419999999999999</v>
      </c>
      <c r="M50" s="106">
        <v>2.1579999999999999</v>
      </c>
      <c r="N50" s="106">
        <v>2.1059999999999999</v>
      </c>
      <c r="O50" s="106">
        <v>2.0099999999999998</v>
      </c>
      <c r="P50" s="106">
        <v>1.8979999999999999</v>
      </c>
      <c r="Q50" s="106">
        <v>1.8754</v>
      </c>
      <c r="R50" s="106">
        <v>2.3730000000000002</v>
      </c>
      <c r="S50" s="106">
        <v>2.0590000000000002</v>
      </c>
      <c r="T50" s="106">
        <v>2.0760000000000001</v>
      </c>
      <c r="U50" s="106">
        <v>2.12</v>
      </c>
      <c r="V50" s="106">
        <v>1.9179999999999999</v>
      </c>
      <c r="W50" s="106">
        <v>1.633</v>
      </c>
      <c r="X50" s="106">
        <v>1.526</v>
      </c>
      <c r="Y50" s="106">
        <v>1.371</v>
      </c>
      <c r="Z50" s="106">
        <v>1.222</v>
      </c>
      <c r="AA50" s="106">
        <v>1.5629999999999999</v>
      </c>
      <c r="AB50" s="106">
        <v>1.41</v>
      </c>
      <c r="AC50" s="106">
        <v>1.274</v>
      </c>
      <c r="AD50" s="106">
        <v>1.3660000000000001</v>
      </c>
      <c r="AE50" s="106">
        <v>1.276</v>
      </c>
      <c r="AF50" s="106">
        <v>1.2969999999999999</v>
      </c>
      <c r="AG50" s="106">
        <v>1.216</v>
      </c>
      <c r="AH50" s="106">
        <v>1.3759999999999999</v>
      </c>
      <c r="AI50" s="106">
        <v>1.798</v>
      </c>
      <c r="AJ50" s="106">
        <v>1.3859999999999999</v>
      </c>
      <c r="AK50" s="106">
        <v>1.1950000000000001</v>
      </c>
      <c r="AL50" s="106">
        <v>1.0189999999999999</v>
      </c>
      <c r="AM50" s="106">
        <v>1.0669999999999999</v>
      </c>
      <c r="AN50" s="106">
        <v>0.92900000000000005</v>
      </c>
      <c r="AO50" s="106">
        <v>1.0740000000000001</v>
      </c>
      <c r="AP50" s="106">
        <v>0.96799999999999997</v>
      </c>
      <c r="AQ50" s="106">
        <v>0.90400000000000003</v>
      </c>
      <c r="AR50" s="106">
        <v>1.1279999999999999</v>
      </c>
      <c r="AS50" s="106">
        <v>1.0509999999999999</v>
      </c>
      <c r="AT50" s="106">
        <v>1.02</v>
      </c>
      <c r="AU50" s="106">
        <v>0.91700000000000004</v>
      </c>
      <c r="AV50" s="106">
        <v>0.95</v>
      </c>
      <c r="AW50" s="106">
        <v>0.9</v>
      </c>
      <c r="AX50" s="106">
        <v>0.98</v>
      </c>
      <c r="AY50" s="403" t="s">
        <v>1604</v>
      </c>
      <c r="AZ50" s="403" t="s">
        <v>1604</v>
      </c>
      <c r="BA50" s="403" t="s">
        <v>1604</v>
      </c>
      <c r="BB50" s="403" t="s">
        <v>1604</v>
      </c>
      <c r="BC50" s="403" t="s">
        <v>1604</v>
      </c>
      <c r="BD50" s="403" t="s">
        <v>1604</v>
      </c>
      <c r="BE50" s="403" t="s">
        <v>1604</v>
      </c>
      <c r="BF50" s="403" t="s">
        <v>1604</v>
      </c>
      <c r="BG50" s="403" t="s">
        <v>1604</v>
      </c>
      <c r="BH50" s="403" t="s">
        <v>1604</v>
      </c>
      <c r="BI50" s="403" t="s">
        <v>1604</v>
      </c>
      <c r="BJ50" s="403" t="s">
        <v>1604</v>
      </c>
      <c r="BK50" s="403" t="s">
        <v>1604</v>
      </c>
      <c r="BL50" s="403" t="s">
        <v>1604</v>
      </c>
      <c r="BM50" s="403" t="s">
        <v>1604</v>
      </c>
      <c r="BN50" s="403" t="s">
        <v>1604</v>
      </c>
      <c r="BO50" s="403" t="s">
        <v>1604</v>
      </c>
      <c r="BP50" s="403" t="s">
        <v>1604</v>
      </c>
      <c r="BQ50" s="403" t="s">
        <v>1604</v>
      </c>
      <c r="BR50" s="403" t="s">
        <v>1604</v>
      </c>
      <c r="BS50" s="403" t="s">
        <v>1604</v>
      </c>
      <c r="BT50" s="403" t="s">
        <v>1604</v>
      </c>
      <c r="BU50" s="403" t="s">
        <v>1604</v>
      </c>
      <c r="BV50" s="403" t="s">
        <v>1604</v>
      </c>
    </row>
    <row r="51" spans="1:74" ht="12" customHeight="1" x14ac:dyDescent="0.2">
      <c r="B51" s="795" t="s">
        <v>833</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
      <c r="B56" s="800" t="str">
        <f>Dates!$G$2</f>
        <v>EIA completed modeling and analysis for this report on Thursday, January 8, 2026.</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
      <c r="B58" s="926" t="s">
        <v>1414</v>
      </c>
      <c r="C58" s="913"/>
      <c r="D58" s="913"/>
      <c r="E58" s="913"/>
      <c r="F58" s="913"/>
      <c r="G58" s="913"/>
      <c r="H58" s="913"/>
      <c r="I58" s="913"/>
      <c r="J58" s="913"/>
      <c r="K58" s="913"/>
      <c r="L58" s="913"/>
      <c r="M58" s="913"/>
      <c r="N58" s="913"/>
      <c r="O58" s="913"/>
      <c r="P58" s="913"/>
      <c r="Q58" s="913"/>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957" t="s">
        <v>889</v>
      </c>
      <c r="C1" s="958"/>
      <c r="D1" s="958"/>
      <c r="E1" s="958"/>
      <c r="F1" s="958"/>
      <c r="G1" s="958"/>
      <c r="H1" s="958"/>
      <c r="I1" s="958"/>
      <c r="J1" s="958"/>
      <c r="K1" s="958"/>
      <c r="L1" s="958"/>
      <c r="M1" s="958"/>
      <c r="N1" s="958"/>
      <c r="O1" s="958"/>
      <c r="P1" s="958"/>
      <c r="Q1" s="958"/>
    </row>
    <row r="2" spans="1:74" ht="12.75" x14ac:dyDescent="0.2">
      <c r="B2" s="959" t="str">
        <f>"U.S. Energy Information Administration  |  Short-Term Energy Outlook - "&amp;Dates!D1</f>
        <v>U.S. Energy Information Administration  |  Short-Term Energy Outlook - January 2026</v>
      </c>
      <c r="C2" s="960"/>
      <c r="D2" s="960"/>
      <c r="E2" s="960"/>
      <c r="F2" s="960"/>
      <c r="G2" s="960"/>
      <c r="H2" s="960"/>
      <c r="I2" s="960"/>
      <c r="J2" s="960"/>
      <c r="K2" s="960"/>
      <c r="L2" s="960"/>
      <c r="M2" s="960"/>
      <c r="N2" s="960"/>
      <c r="O2" s="960"/>
      <c r="P2" s="960"/>
      <c r="Q2" s="960"/>
    </row>
    <row r="3" spans="1:74" ht="12.75" x14ac:dyDescent="0.2">
      <c r="B3" s="193"/>
      <c r="C3" s="905">
        <f>Dates!D3</f>
        <v>2022</v>
      </c>
      <c r="D3" s="906"/>
      <c r="E3" s="906"/>
      <c r="F3" s="906"/>
      <c r="G3" s="906"/>
      <c r="H3" s="906"/>
      <c r="I3" s="906"/>
      <c r="J3" s="906"/>
      <c r="K3" s="906"/>
      <c r="L3" s="906"/>
      <c r="M3" s="906"/>
      <c r="N3" s="907"/>
      <c r="O3" s="905">
        <f>C3+1</f>
        <v>2023</v>
      </c>
      <c r="P3" s="908"/>
      <c r="Q3" s="908"/>
      <c r="R3" s="908"/>
      <c r="S3" s="908"/>
      <c r="T3" s="908"/>
      <c r="U3" s="908"/>
      <c r="V3" s="908"/>
      <c r="W3" s="908"/>
      <c r="X3" s="906"/>
      <c r="Y3" s="906"/>
      <c r="Z3" s="907"/>
      <c r="AA3" s="909">
        <f>O3+1</f>
        <v>2024</v>
      </c>
      <c r="AB3" s="906"/>
      <c r="AC3" s="906"/>
      <c r="AD3" s="906"/>
      <c r="AE3" s="906"/>
      <c r="AF3" s="906"/>
      <c r="AG3" s="906"/>
      <c r="AH3" s="906"/>
      <c r="AI3" s="906"/>
      <c r="AJ3" s="906"/>
      <c r="AK3" s="906"/>
      <c r="AL3" s="907"/>
      <c r="AM3" s="909">
        <f>AA3+1</f>
        <v>2025</v>
      </c>
      <c r="AN3" s="906"/>
      <c r="AO3" s="906"/>
      <c r="AP3" s="906"/>
      <c r="AQ3" s="906"/>
      <c r="AR3" s="906"/>
      <c r="AS3" s="906"/>
      <c r="AT3" s="906"/>
      <c r="AU3" s="906"/>
      <c r="AV3" s="906"/>
      <c r="AW3" s="906"/>
      <c r="AX3" s="907"/>
      <c r="AY3" s="909">
        <f>AM3+1</f>
        <v>2026</v>
      </c>
      <c r="AZ3" s="910"/>
      <c r="BA3" s="910"/>
      <c r="BB3" s="910"/>
      <c r="BC3" s="910"/>
      <c r="BD3" s="910"/>
      <c r="BE3" s="910"/>
      <c r="BF3" s="910"/>
      <c r="BG3" s="910"/>
      <c r="BH3" s="910"/>
      <c r="BI3" s="910"/>
      <c r="BJ3" s="911"/>
      <c r="BK3" s="909">
        <f>AY3+1</f>
        <v>2027</v>
      </c>
      <c r="BL3" s="906"/>
      <c r="BM3" s="906"/>
      <c r="BN3" s="906"/>
      <c r="BO3" s="906"/>
      <c r="BP3" s="906"/>
      <c r="BQ3" s="906"/>
      <c r="BR3" s="906"/>
      <c r="BS3" s="906"/>
      <c r="BT3" s="906"/>
      <c r="BU3" s="906"/>
      <c r="BV3" s="907"/>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423"/>
      <c r="AZ5" s="423"/>
      <c r="BA5" s="864"/>
      <c r="BB5" s="423"/>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174</v>
      </c>
      <c r="B6" s="412" t="s">
        <v>814</v>
      </c>
      <c r="C6" s="105">
        <v>97.017431389999999</v>
      </c>
      <c r="D6" s="105">
        <v>100.26499966</v>
      </c>
      <c r="E6" s="105">
        <v>99.038745785000003</v>
      </c>
      <c r="F6" s="105">
        <v>97.745663123</v>
      </c>
      <c r="G6" s="105">
        <v>98.974367678999997</v>
      </c>
      <c r="H6" s="105">
        <v>100.78316726</v>
      </c>
      <c r="I6" s="105">
        <v>99.980818815000006</v>
      </c>
      <c r="J6" s="105">
        <v>100.57171313000001</v>
      </c>
      <c r="K6" s="105">
        <v>100.84397551000001</v>
      </c>
      <c r="L6" s="105">
        <v>98.554065312999995</v>
      </c>
      <c r="M6" s="105">
        <v>100.1514779</v>
      </c>
      <c r="N6" s="105">
        <v>100.75117735000001</v>
      </c>
      <c r="O6" s="105">
        <v>97.747715119999995</v>
      </c>
      <c r="P6" s="105">
        <v>101.34118503000001</v>
      </c>
      <c r="Q6" s="105">
        <v>100.79554631000001</v>
      </c>
      <c r="R6" s="105">
        <v>99.846991309000003</v>
      </c>
      <c r="S6" s="105">
        <v>101.41370397</v>
      </c>
      <c r="T6" s="105">
        <v>102.87107709</v>
      </c>
      <c r="U6" s="105">
        <v>101.61291676</v>
      </c>
      <c r="V6" s="105">
        <v>101.89900120999999</v>
      </c>
      <c r="W6" s="105">
        <v>101.92802512999999</v>
      </c>
      <c r="X6" s="105">
        <v>101.17760835999999</v>
      </c>
      <c r="Y6" s="105">
        <v>102.04736148000001</v>
      </c>
      <c r="Z6" s="105">
        <v>102.21263754</v>
      </c>
      <c r="AA6" s="105">
        <v>99.559924777999996</v>
      </c>
      <c r="AB6" s="105">
        <v>101.69053584</v>
      </c>
      <c r="AC6" s="105">
        <v>101.16063561999999</v>
      </c>
      <c r="AD6" s="105">
        <v>101.87086298</v>
      </c>
      <c r="AE6" s="105">
        <v>102.85157464</v>
      </c>
      <c r="AF6" s="105">
        <v>103.48757449999999</v>
      </c>
      <c r="AG6" s="105">
        <v>103.73483388</v>
      </c>
      <c r="AH6" s="105">
        <v>103.27562141</v>
      </c>
      <c r="AI6" s="105">
        <v>102.99267089</v>
      </c>
      <c r="AJ6" s="105">
        <v>103.33709571</v>
      </c>
      <c r="AK6" s="105">
        <v>102.99336424000001</v>
      </c>
      <c r="AL6" s="105">
        <v>103.33673217</v>
      </c>
      <c r="AM6" s="105">
        <v>101.37768447000001</v>
      </c>
      <c r="AN6" s="105">
        <v>102.82418636</v>
      </c>
      <c r="AO6" s="105">
        <v>101.75357723</v>
      </c>
      <c r="AP6" s="105">
        <v>103.03470538000001</v>
      </c>
      <c r="AQ6" s="105">
        <v>102.87723887999999</v>
      </c>
      <c r="AR6" s="105">
        <v>105.1619757</v>
      </c>
      <c r="AS6" s="105">
        <v>104.75981794</v>
      </c>
      <c r="AT6" s="105">
        <v>103.81689397</v>
      </c>
      <c r="AU6" s="105">
        <v>105.10331164</v>
      </c>
      <c r="AV6" s="105">
        <v>103.72601302</v>
      </c>
      <c r="AW6" s="105">
        <v>104.56415478</v>
      </c>
      <c r="AX6" s="105">
        <v>105.25702973</v>
      </c>
      <c r="AY6" s="388">
        <v>102.37526169</v>
      </c>
      <c r="AZ6" s="388">
        <v>104.41195008</v>
      </c>
      <c r="BA6" s="388">
        <v>103.39259936000001</v>
      </c>
      <c r="BB6" s="388">
        <v>104.21829006999999</v>
      </c>
      <c r="BC6" s="388">
        <v>104.42753904999999</v>
      </c>
      <c r="BD6" s="388">
        <v>105.94369569</v>
      </c>
      <c r="BE6" s="388">
        <v>105.78407489999999</v>
      </c>
      <c r="BF6" s="388">
        <v>105.56473429</v>
      </c>
      <c r="BG6" s="388">
        <v>105.64024867000001</v>
      </c>
      <c r="BH6" s="388">
        <v>104.46595691</v>
      </c>
      <c r="BI6" s="388">
        <v>105.41909928</v>
      </c>
      <c r="BJ6" s="388">
        <v>106.269908</v>
      </c>
      <c r="BK6" s="388">
        <v>103.43911352000001</v>
      </c>
      <c r="BL6" s="388">
        <v>105.8267618</v>
      </c>
      <c r="BM6" s="388">
        <v>104.7549521</v>
      </c>
      <c r="BN6" s="388">
        <v>105.61935172</v>
      </c>
      <c r="BO6" s="388">
        <v>105.86398289</v>
      </c>
      <c r="BP6" s="388">
        <v>107.33883349</v>
      </c>
      <c r="BQ6" s="388">
        <v>106.8837809</v>
      </c>
      <c r="BR6" s="388">
        <v>106.64207243</v>
      </c>
      <c r="BS6" s="388">
        <v>106.83731037</v>
      </c>
      <c r="BT6" s="388">
        <v>105.66434765</v>
      </c>
      <c r="BU6" s="388">
        <v>106.66742678</v>
      </c>
      <c r="BV6" s="388">
        <v>107.55170436</v>
      </c>
    </row>
    <row r="7" spans="1:74" ht="11.1" customHeight="1" x14ac:dyDescent="0.2">
      <c r="A7" s="335" t="s">
        <v>167</v>
      </c>
      <c r="B7" s="404" t="s">
        <v>987</v>
      </c>
      <c r="C7" s="289">
        <v>44.458652198000003</v>
      </c>
      <c r="D7" s="289">
        <v>46.617020353000001</v>
      </c>
      <c r="E7" s="289">
        <v>46.161070520000003</v>
      </c>
      <c r="F7" s="289">
        <v>44.518644057000003</v>
      </c>
      <c r="G7" s="289">
        <v>44.937374097000003</v>
      </c>
      <c r="H7" s="289">
        <v>46.120027741000001</v>
      </c>
      <c r="I7" s="289">
        <v>45.688372209999997</v>
      </c>
      <c r="J7" s="289">
        <v>46.542339906999999</v>
      </c>
      <c r="K7" s="289">
        <v>46.131797954</v>
      </c>
      <c r="L7" s="289">
        <v>44.975866426000003</v>
      </c>
      <c r="M7" s="289">
        <v>45.998401856000001</v>
      </c>
      <c r="N7" s="289">
        <v>45.964388579000001</v>
      </c>
      <c r="O7" s="289">
        <v>44.000218594000003</v>
      </c>
      <c r="P7" s="289">
        <v>46.191184431000003</v>
      </c>
      <c r="Q7" s="289">
        <v>45.852018323000003</v>
      </c>
      <c r="R7" s="289">
        <v>44.520492122</v>
      </c>
      <c r="S7" s="289">
        <v>45.632971943999998</v>
      </c>
      <c r="T7" s="289">
        <v>46.542125120000001</v>
      </c>
      <c r="U7" s="289">
        <v>45.722153272</v>
      </c>
      <c r="V7" s="289">
        <v>46.366317692999999</v>
      </c>
      <c r="W7" s="289">
        <v>45.735835008000002</v>
      </c>
      <c r="X7" s="289">
        <v>46.127733786999997</v>
      </c>
      <c r="Y7" s="289">
        <v>46.236327447000001</v>
      </c>
      <c r="Z7" s="289">
        <v>45.802484735</v>
      </c>
      <c r="AA7" s="289">
        <v>44.586833933999998</v>
      </c>
      <c r="AB7" s="289">
        <v>45.304760209999998</v>
      </c>
      <c r="AC7" s="289">
        <v>44.974595276999999</v>
      </c>
      <c r="AD7" s="289">
        <v>45.405773683</v>
      </c>
      <c r="AE7" s="289">
        <v>45.947715586000001</v>
      </c>
      <c r="AF7" s="289">
        <v>46.042191852999999</v>
      </c>
      <c r="AG7" s="289">
        <v>46.531716027000002</v>
      </c>
      <c r="AH7" s="289">
        <v>46.776001626999999</v>
      </c>
      <c r="AI7" s="289">
        <v>45.947268340000001</v>
      </c>
      <c r="AJ7" s="289">
        <v>47.097864446999999</v>
      </c>
      <c r="AK7" s="289">
        <v>45.918302771</v>
      </c>
      <c r="AL7" s="289">
        <v>45.843511855999999</v>
      </c>
      <c r="AM7" s="289">
        <v>45.137105499</v>
      </c>
      <c r="AN7" s="289">
        <v>45.673394965</v>
      </c>
      <c r="AO7" s="289">
        <v>44.850151697000001</v>
      </c>
      <c r="AP7" s="289">
        <v>45.707011528999999</v>
      </c>
      <c r="AQ7" s="289">
        <v>44.872472397000003</v>
      </c>
      <c r="AR7" s="289">
        <v>46.509536042000001</v>
      </c>
      <c r="AS7" s="289">
        <v>46.655583907</v>
      </c>
      <c r="AT7" s="289">
        <v>46.096719364999998</v>
      </c>
      <c r="AU7" s="289">
        <v>46.600081693999996</v>
      </c>
      <c r="AV7" s="289">
        <v>46.357430155999999</v>
      </c>
      <c r="AW7" s="289">
        <v>46.132456167000001</v>
      </c>
      <c r="AX7" s="289">
        <v>46.187369668999999</v>
      </c>
      <c r="AY7" s="355">
        <v>44.906281272000001</v>
      </c>
      <c r="AZ7" s="355">
        <v>46.044346322000003</v>
      </c>
      <c r="BA7" s="355">
        <v>45.443302922999997</v>
      </c>
      <c r="BB7" s="355">
        <v>45.471866796</v>
      </c>
      <c r="BC7" s="355">
        <v>45.354339625000001</v>
      </c>
      <c r="BD7" s="355">
        <v>46.14137616</v>
      </c>
      <c r="BE7" s="355">
        <v>46.457417505999999</v>
      </c>
      <c r="BF7" s="355">
        <v>46.662042694999997</v>
      </c>
      <c r="BG7" s="355">
        <v>45.925488412</v>
      </c>
      <c r="BH7" s="355">
        <v>46.187030477</v>
      </c>
      <c r="BI7" s="355">
        <v>46.021989853999997</v>
      </c>
      <c r="BJ7" s="355">
        <v>46.090715959000001</v>
      </c>
      <c r="BK7" s="355">
        <v>44.977650288</v>
      </c>
      <c r="BL7" s="355">
        <v>46.249253134</v>
      </c>
      <c r="BM7" s="355">
        <v>45.573287507000003</v>
      </c>
      <c r="BN7" s="355">
        <v>45.613488875999998</v>
      </c>
      <c r="BO7" s="355">
        <v>45.522877485999999</v>
      </c>
      <c r="BP7" s="355">
        <v>46.312035672999997</v>
      </c>
      <c r="BQ7" s="355">
        <v>46.442800441999999</v>
      </c>
      <c r="BR7" s="355">
        <v>46.637060120999998</v>
      </c>
      <c r="BS7" s="355">
        <v>45.981257714000002</v>
      </c>
      <c r="BT7" s="355">
        <v>46.165524753</v>
      </c>
      <c r="BU7" s="355">
        <v>46.018710435000003</v>
      </c>
      <c r="BV7" s="355">
        <v>46.103483572000002</v>
      </c>
    </row>
    <row r="8" spans="1:74" ht="11.1" customHeight="1" x14ac:dyDescent="0.2">
      <c r="A8" s="335" t="s">
        <v>173</v>
      </c>
      <c r="B8" s="404" t="s">
        <v>940</v>
      </c>
      <c r="C8" s="289">
        <v>52.558779192000003</v>
      </c>
      <c r="D8" s="289">
        <v>53.647979309999997</v>
      </c>
      <c r="E8" s="289">
        <v>52.877675265000001</v>
      </c>
      <c r="F8" s="289">
        <v>53.227019065999997</v>
      </c>
      <c r="G8" s="289">
        <v>54.036993582000001</v>
      </c>
      <c r="H8" s="289">
        <v>54.663139522000002</v>
      </c>
      <c r="I8" s="289">
        <v>54.292446605000002</v>
      </c>
      <c r="J8" s="289">
        <v>54.029373219999997</v>
      </c>
      <c r="K8" s="289">
        <v>54.712177554</v>
      </c>
      <c r="L8" s="289">
        <v>53.578198886999999</v>
      </c>
      <c r="M8" s="289">
        <v>54.153076048000003</v>
      </c>
      <c r="N8" s="289">
        <v>54.786788774999998</v>
      </c>
      <c r="O8" s="289">
        <v>53.747496525999999</v>
      </c>
      <c r="P8" s="289">
        <v>55.150000601000002</v>
      </c>
      <c r="Q8" s="289">
        <v>54.943527983999999</v>
      </c>
      <c r="R8" s="289">
        <v>55.326499185999999</v>
      </c>
      <c r="S8" s="289">
        <v>55.780732028999999</v>
      </c>
      <c r="T8" s="289">
        <v>56.328951969000002</v>
      </c>
      <c r="U8" s="289">
        <v>55.890763487999997</v>
      </c>
      <c r="V8" s="289">
        <v>55.532683519999999</v>
      </c>
      <c r="W8" s="289">
        <v>56.192190117000003</v>
      </c>
      <c r="X8" s="289">
        <v>55.049874570999997</v>
      </c>
      <c r="Y8" s="289">
        <v>55.811034034000002</v>
      </c>
      <c r="Z8" s="289">
        <v>56.410152807000003</v>
      </c>
      <c r="AA8" s="289">
        <v>54.973090843999998</v>
      </c>
      <c r="AB8" s="289">
        <v>56.385775629000001</v>
      </c>
      <c r="AC8" s="289">
        <v>56.186040339999998</v>
      </c>
      <c r="AD8" s="289">
        <v>56.465089302000003</v>
      </c>
      <c r="AE8" s="289">
        <v>56.903859056999998</v>
      </c>
      <c r="AF8" s="289">
        <v>57.445382647000002</v>
      </c>
      <c r="AG8" s="289">
        <v>57.203117851000002</v>
      </c>
      <c r="AH8" s="289">
        <v>56.499619780000003</v>
      </c>
      <c r="AI8" s="289">
        <v>57.045402551000002</v>
      </c>
      <c r="AJ8" s="289">
        <v>56.239231259999997</v>
      </c>
      <c r="AK8" s="289">
        <v>57.075061472999998</v>
      </c>
      <c r="AL8" s="289">
        <v>57.493220317000002</v>
      </c>
      <c r="AM8" s="289">
        <v>56.240578966999998</v>
      </c>
      <c r="AN8" s="289">
        <v>57.150791390999998</v>
      </c>
      <c r="AO8" s="289">
        <v>56.90342553</v>
      </c>
      <c r="AP8" s="289">
        <v>57.327693846000003</v>
      </c>
      <c r="AQ8" s="289">
        <v>58.004766486000001</v>
      </c>
      <c r="AR8" s="289">
        <v>58.652439661999999</v>
      </c>
      <c r="AS8" s="289">
        <v>58.104234030999997</v>
      </c>
      <c r="AT8" s="289">
        <v>57.720174608000001</v>
      </c>
      <c r="AU8" s="289">
        <v>58.503229947999998</v>
      </c>
      <c r="AV8" s="289">
        <v>57.368582859999997</v>
      </c>
      <c r="AW8" s="289">
        <v>58.431698609000001</v>
      </c>
      <c r="AX8" s="289">
        <v>59.069660063000001</v>
      </c>
      <c r="AY8" s="355">
        <v>57.468980418999998</v>
      </c>
      <c r="AZ8" s="355">
        <v>58.367603760999998</v>
      </c>
      <c r="BA8" s="355">
        <v>57.949296439999998</v>
      </c>
      <c r="BB8" s="355">
        <v>58.746423274999998</v>
      </c>
      <c r="BC8" s="355">
        <v>59.073199422000002</v>
      </c>
      <c r="BD8" s="355">
        <v>59.802319529000002</v>
      </c>
      <c r="BE8" s="355">
        <v>59.326657394000001</v>
      </c>
      <c r="BF8" s="355">
        <v>58.902691595</v>
      </c>
      <c r="BG8" s="355">
        <v>59.714760259000002</v>
      </c>
      <c r="BH8" s="355">
        <v>58.278926429000002</v>
      </c>
      <c r="BI8" s="355">
        <v>59.397109430999997</v>
      </c>
      <c r="BJ8" s="355">
        <v>60.179192045000001</v>
      </c>
      <c r="BK8" s="355">
        <v>58.461463228</v>
      </c>
      <c r="BL8" s="355">
        <v>59.57750867</v>
      </c>
      <c r="BM8" s="355">
        <v>59.181664593000001</v>
      </c>
      <c r="BN8" s="355">
        <v>60.005862845000003</v>
      </c>
      <c r="BO8" s="355">
        <v>60.341105407000001</v>
      </c>
      <c r="BP8" s="355">
        <v>61.026797815999998</v>
      </c>
      <c r="BQ8" s="355">
        <v>60.440980463000002</v>
      </c>
      <c r="BR8" s="355">
        <v>60.005012303999997</v>
      </c>
      <c r="BS8" s="355">
        <v>60.856052654000003</v>
      </c>
      <c r="BT8" s="355">
        <v>59.498822893000003</v>
      </c>
      <c r="BU8" s="355">
        <v>60.648716342</v>
      </c>
      <c r="BV8" s="355">
        <v>61.448220784999997</v>
      </c>
    </row>
    <row r="9" spans="1:74" ht="11.1" customHeight="1" x14ac:dyDescent="0.2">
      <c r="B9" s="41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174</v>
      </c>
      <c r="B10" s="412" t="s">
        <v>814</v>
      </c>
      <c r="C10" s="105">
        <v>97.017431389999999</v>
      </c>
      <c r="D10" s="105">
        <v>100.26499966</v>
      </c>
      <c r="E10" s="105">
        <v>99.038745785000003</v>
      </c>
      <c r="F10" s="105">
        <v>97.745663123</v>
      </c>
      <c r="G10" s="105">
        <v>98.974367678999997</v>
      </c>
      <c r="H10" s="105">
        <v>100.78316726</v>
      </c>
      <c r="I10" s="105">
        <v>99.980818815000006</v>
      </c>
      <c r="J10" s="105">
        <v>100.57171313000001</v>
      </c>
      <c r="K10" s="105">
        <v>100.84397551000001</v>
      </c>
      <c r="L10" s="105">
        <v>98.554065312999995</v>
      </c>
      <c r="M10" s="105">
        <v>100.1514779</v>
      </c>
      <c r="N10" s="105">
        <v>100.75117735000001</v>
      </c>
      <c r="O10" s="105">
        <v>97.747715119999995</v>
      </c>
      <c r="P10" s="105">
        <v>101.34118503000001</v>
      </c>
      <c r="Q10" s="105">
        <v>100.79554631000001</v>
      </c>
      <c r="R10" s="105">
        <v>99.846991309000003</v>
      </c>
      <c r="S10" s="105">
        <v>101.41370397</v>
      </c>
      <c r="T10" s="105">
        <v>102.87107709</v>
      </c>
      <c r="U10" s="105">
        <v>101.61291676</v>
      </c>
      <c r="V10" s="105">
        <v>101.89900120999999</v>
      </c>
      <c r="W10" s="105">
        <v>101.92802512999999</v>
      </c>
      <c r="X10" s="105">
        <v>101.17760835999999</v>
      </c>
      <c r="Y10" s="105">
        <v>102.04736148000001</v>
      </c>
      <c r="Z10" s="105">
        <v>102.21263754</v>
      </c>
      <c r="AA10" s="105">
        <v>99.559924777999996</v>
      </c>
      <c r="AB10" s="105">
        <v>101.69053584</v>
      </c>
      <c r="AC10" s="105">
        <v>101.16063561999999</v>
      </c>
      <c r="AD10" s="105">
        <v>101.87086298</v>
      </c>
      <c r="AE10" s="105">
        <v>102.85157464</v>
      </c>
      <c r="AF10" s="105">
        <v>103.48757449999999</v>
      </c>
      <c r="AG10" s="105">
        <v>103.73483388</v>
      </c>
      <c r="AH10" s="105">
        <v>103.27562141</v>
      </c>
      <c r="AI10" s="105">
        <v>102.99267089</v>
      </c>
      <c r="AJ10" s="105">
        <v>103.33709571</v>
      </c>
      <c r="AK10" s="105">
        <v>102.99336424000001</v>
      </c>
      <c r="AL10" s="105">
        <v>103.33673217</v>
      </c>
      <c r="AM10" s="105">
        <v>101.37768447000001</v>
      </c>
      <c r="AN10" s="105">
        <v>102.82418636</v>
      </c>
      <c r="AO10" s="105">
        <v>101.75357723</v>
      </c>
      <c r="AP10" s="105">
        <v>103.03470538000001</v>
      </c>
      <c r="AQ10" s="105">
        <v>102.87723887999999</v>
      </c>
      <c r="AR10" s="105">
        <v>105.1619757</v>
      </c>
      <c r="AS10" s="105">
        <v>104.75981794</v>
      </c>
      <c r="AT10" s="105">
        <v>103.81689397</v>
      </c>
      <c r="AU10" s="105">
        <v>105.10331164</v>
      </c>
      <c r="AV10" s="105">
        <v>103.72601302</v>
      </c>
      <c r="AW10" s="105">
        <v>104.56415478</v>
      </c>
      <c r="AX10" s="105">
        <v>105.25702973</v>
      </c>
      <c r="AY10" s="388">
        <v>102.37526169</v>
      </c>
      <c r="AZ10" s="388">
        <v>104.41195008</v>
      </c>
      <c r="BA10" s="388">
        <v>103.39259936000001</v>
      </c>
      <c r="BB10" s="388">
        <v>104.21829006999999</v>
      </c>
      <c r="BC10" s="388">
        <v>104.42753904999999</v>
      </c>
      <c r="BD10" s="388">
        <v>105.94369569</v>
      </c>
      <c r="BE10" s="388">
        <v>105.78407489999999</v>
      </c>
      <c r="BF10" s="388">
        <v>105.56473429</v>
      </c>
      <c r="BG10" s="388">
        <v>105.64024867000001</v>
      </c>
      <c r="BH10" s="388">
        <v>104.46595691</v>
      </c>
      <c r="BI10" s="388">
        <v>105.41909928</v>
      </c>
      <c r="BJ10" s="388">
        <v>106.269908</v>
      </c>
      <c r="BK10" s="388">
        <v>103.43911352000001</v>
      </c>
      <c r="BL10" s="388">
        <v>105.8267618</v>
      </c>
      <c r="BM10" s="388">
        <v>104.7549521</v>
      </c>
      <c r="BN10" s="388">
        <v>105.61935172</v>
      </c>
      <c r="BO10" s="388">
        <v>105.86398289</v>
      </c>
      <c r="BP10" s="388">
        <v>107.33883349</v>
      </c>
      <c r="BQ10" s="388">
        <v>106.8837809</v>
      </c>
      <c r="BR10" s="388">
        <v>106.64207243</v>
      </c>
      <c r="BS10" s="388">
        <v>106.83731037</v>
      </c>
      <c r="BT10" s="388">
        <v>105.66434765</v>
      </c>
      <c r="BU10" s="388">
        <v>106.66742678</v>
      </c>
      <c r="BV10" s="388">
        <v>107.55170436</v>
      </c>
    </row>
    <row r="11" spans="1:74" s="425" customFormat="1" ht="11.1" customHeight="1" x14ac:dyDescent="0.2">
      <c r="A11" s="418" t="s">
        <v>302</v>
      </c>
      <c r="B11" s="416" t="s">
        <v>963</v>
      </c>
      <c r="C11" s="105">
        <v>23.628311</v>
      </c>
      <c r="D11" s="105">
        <v>24.416212999999999</v>
      </c>
      <c r="E11" s="105">
        <v>24.617685999999999</v>
      </c>
      <c r="F11" s="105">
        <v>23.927941000000001</v>
      </c>
      <c r="G11" s="105">
        <v>24.058467</v>
      </c>
      <c r="H11" s="105">
        <v>24.889337000000001</v>
      </c>
      <c r="I11" s="105">
        <v>24.356760999999999</v>
      </c>
      <c r="J11" s="105">
        <v>24.577328999999999</v>
      </c>
      <c r="K11" s="105">
        <v>24.410457999999998</v>
      </c>
      <c r="L11" s="105">
        <v>24.238318</v>
      </c>
      <c r="M11" s="105">
        <v>24.604514000000002</v>
      </c>
      <c r="N11" s="105">
        <v>23.727909</v>
      </c>
      <c r="O11" s="105">
        <v>23.481683</v>
      </c>
      <c r="P11" s="105">
        <v>24.163623999999999</v>
      </c>
      <c r="Q11" s="105">
        <v>24.360392999999998</v>
      </c>
      <c r="R11" s="105">
        <v>24.069614999999999</v>
      </c>
      <c r="S11" s="105">
        <v>24.639443</v>
      </c>
      <c r="T11" s="105">
        <v>25.275186000000001</v>
      </c>
      <c r="U11" s="105">
        <v>24.636389000000001</v>
      </c>
      <c r="V11" s="105">
        <v>25.320171999999999</v>
      </c>
      <c r="W11" s="105">
        <v>24.486483</v>
      </c>
      <c r="X11" s="105">
        <v>24.944844</v>
      </c>
      <c r="Y11" s="105">
        <v>24.88438</v>
      </c>
      <c r="Z11" s="105">
        <v>24.603883</v>
      </c>
      <c r="AA11" s="105">
        <v>23.972678999999999</v>
      </c>
      <c r="AB11" s="105">
        <v>24.239878000000001</v>
      </c>
      <c r="AC11" s="105">
        <v>24.178388000000002</v>
      </c>
      <c r="AD11" s="105">
        <v>24.135778999999999</v>
      </c>
      <c r="AE11" s="105">
        <v>25.124834</v>
      </c>
      <c r="AF11" s="105">
        <v>24.905577000000001</v>
      </c>
      <c r="AG11" s="105">
        <v>25.080577999999999</v>
      </c>
      <c r="AH11" s="105">
        <v>25.370749</v>
      </c>
      <c r="AI11" s="105">
        <v>24.481795000000002</v>
      </c>
      <c r="AJ11" s="105">
        <v>25.340672000000001</v>
      </c>
      <c r="AK11" s="105">
        <v>24.605202999999999</v>
      </c>
      <c r="AL11" s="105">
        <v>24.812646000000001</v>
      </c>
      <c r="AM11" s="105">
        <v>24.875965999999998</v>
      </c>
      <c r="AN11" s="105">
        <v>24.407435</v>
      </c>
      <c r="AO11" s="105">
        <v>24.073307</v>
      </c>
      <c r="AP11" s="105">
        <v>24.390653</v>
      </c>
      <c r="AQ11" s="105">
        <v>24.547075</v>
      </c>
      <c r="AR11" s="105">
        <v>25.201238</v>
      </c>
      <c r="AS11" s="105">
        <v>25.276814000000002</v>
      </c>
      <c r="AT11" s="105">
        <v>25.507069000000001</v>
      </c>
      <c r="AU11" s="105">
        <v>25.152611</v>
      </c>
      <c r="AV11" s="105">
        <v>25.120223536000001</v>
      </c>
      <c r="AW11" s="105">
        <v>24.837150268999999</v>
      </c>
      <c r="AX11" s="105">
        <v>24.680076459999999</v>
      </c>
      <c r="AY11" s="388">
        <v>24.394982385999999</v>
      </c>
      <c r="AZ11" s="388">
        <v>24.448449306000001</v>
      </c>
      <c r="BA11" s="388">
        <v>24.453614021</v>
      </c>
      <c r="BB11" s="388">
        <v>24.679245763000001</v>
      </c>
      <c r="BC11" s="388">
        <v>24.850816923</v>
      </c>
      <c r="BD11" s="388">
        <v>25.293012164</v>
      </c>
      <c r="BE11" s="388">
        <v>25.276789688000001</v>
      </c>
      <c r="BF11" s="388">
        <v>25.448234023000001</v>
      </c>
      <c r="BG11" s="388">
        <v>24.719886585000001</v>
      </c>
      <c r="BH11" s="388">
        <v>25.151736940999999</v>
      </c>
      <c r="BI11" s="388">
        <v>24.893934133999998</v>
      </c>
      <c r="BJ11" s="388">
        <v>24.757684067</v>
      </c>
      <c r="BK11" s="388">
        <v>24.418749466000001</v>
      </c>
      <c r="BL11" s="388">
        <v>24.601429602</v>
      </c>
      <c r="BM11" s="388">
        <v>24.528367243000002</v>
      </c>
      <c r="BN11" s="388">
        <v>24.799120713000001</v>
      </c>
      <c r="BO11" s="388">
        <v>24.995031390000001</v>
      </c>
      <c r="BP11" s="388">
        <v>25.436741676</v>
      </c>
      <c r="BQ11" s="388">
        <v>25.235557111999999</v>
      </c>
      <c r="BR11" s="388">
        <v>25.398762058999999</v>
      </c>
      <c r="BS11" s="388">
        <v>24.748690785000001</v>
      </c>
      <c r="BT11" s="388">
        <v>25.104951808999999</v>
      </c>
      <c r="BU11" s="388">
        <v>24.871988824999999</v>
      </c>
      <c r="BV11" s="388">
        <v>24.759519319999999</v>
      </c>
    </row>
    <row r="12" spans="1:74" ht="11.1" customHeight="1" x14ac:dyDescent="0.2">
      <c r="A12" s="335" t="s">
        <v>163</v>
      </c>
      <c r="B12" s="406" t="s">
        <v>944</v>
      </c>
      <c r="C12" s="289">
        <v>2.3759000000000001</v>
      </c>
      <c r="D12" s="289">
        <v>2.4607000000000001</v>
      </c>
      <c r="E12" s="289">
        <v>2.2360000000000002</v>
      </c>
      <c r="F12" s="289">
        <v>2.2698</v>
      </c>
      <c r="G12" s="289">
        <v>2.2747999999999999</v>
      </c>
      <c r="H12" s="289">
        <v>2.5112999999999999</v>
      </c>
      <c r="I12" s="289">
        <v>2.4826999999999999</v>
      </c>
      <c r="J12" s="289">
        <v>2.4209999999999998</v>
      </c>
      <c r="K12" s="289">
        <v>2.4074</v>
      </c>
      <c r="L12" s="289">
        <v>2.3578000000000001</v>
      </c>
      <c r="M12" s="289">
        <v>2.4929999999999999</v>
      </c>
      <c r="N12" s="289">
        <v>2.5352000000000001</v>
      </c>
      <c r="O12" s="289">
        <v>2.3007</v>
      </c>
      <c r="P12" s="289">
        <v>2.3675000000000002</v>
      </c>
      <c r="Q12" s="289">
        <v>2.3197999999999999</v>
      </c>
      <c r="R12" s="289">
        <v>2.2911000000000001</v>
      </c>
      <c r="S12" s="289">
        <v>2.4828999999999999</v>
      </c>
      <c r="T12" s="289">
        <v>2.6297000000000001</v>
      </c>
      <c r="U12" s="289">
        <v>2.7273999999999998</v>
      </c>
      <c r="V12" s="289">
        <v>2.6598999999999999</v>
      </c>
      <c r="W12" s="289">
        <v>2.4817</v>
      </c>
      <c r="X12" s="289">
        <v>2.4912999999999998</v>
      </c>
      <c r="Y12" s="289">
        <v>2.2745000000000002</v>
      </c>
      <c r="Z12" s="289">
        <v>2.3140999999999998</v>
      </c>
      <c r="AA12" s="289">
        <v>2.4039999999999999</v>
      </c>
      <c r="AB12" s="289">
        <v>2.4024000000000001</v>
      </c>
      <c r="AC12" s="289">
        <v>2.2909999999999999</v>
      </c>
      <c r="AD12" s="289">
        <v>2.1076000000000001</v>
      </c>
      <c r="AE12" s="289">
        <v>2.3273000000000001</v>
      </c>
      <c r="AF12" s="289">
        <v>2.4500999999999999</v>
      </c>
      <c r="AG12" s="289">
        <v>2.5373000000000001</v>
      </c>
      <c r="AH12" s="289">
        <v>2.4828999999999999</v>
      </c>
      <c r="AI12" s="289">
        <v>2.3048999999999999</v>
      </c>
      <c r="AJ12" s="289">
        <v>2.3077000000000001</v>
      </c>
      <c r="AK12" s="289">
        <v>2.4119999999999999</v>
      </c>
      <c r="AL12" s="289">
        <v>2.4062000000000001</v>
      </c>
      <c r="AM12" s="289">
        <v>2.4137</v>
      </c>
      <c r="AN12" s="289">
        <v>2.3742999999999999</v>
      </c>
      <c r="AO12" s="289">
        <v>2.3811</v>
      </c>
      <c r="AP12" s="289">
        <v>2.3685999999999998</v>
      </c>
      <c r="AQ12" s="289">
        <v>2.4003999999999999</v>
      </c>
      <c r="AR12" s="289">
        <v>2.3283999999999998</v>
      </c>
      <c r="AS12" s="289">
        <v>2.4333999999999998</v>
      </c>
      <c r="AT12" s="289">
        <v>2.5091000000000001</v>
      </c>
      <c r="AU12" s="289">
        <v>2.6478999999999999</v>
      </c>
      <c r="AV12" s="289">
        <v>2.4132274582000002</v>
      </c>
      <c r="AW12" s="289">
        <v>2.4164926038000001</v>
      </c>
      <c r="AX12" s="289">
        <v>2.3930152558</v>
      </c>
      <c r="AY12" s="355">
        <v>2.3930537845000002</v>
      </c>
      <c r="AZ12" s="355">
        <v>2.4242326253000002</v>
      </c>
      <c r="BA12" s="355">
        <v>2.3631008726</v>
      </c>
      <c r="BB12" s="355">
        <v>2.3005994308000002</v>
      </c>
      <c r="BC12" s="355">
        <v>2.3738720844999999</v>
      </c>
      <c r="BD12" s="355">
        <v>2.4370822436999999</v>
      </c>
      <c r="BE12" s="355">
        <v>2.4927153037999998</v>
      </c>
      <c r="BF12" s="355">
        <v>2.4992623296000001</v>
      </c>
      <c r="BG12" s="355">
        <v>2.4533269879000001</v>
      </c>
      <c r="BH12" s="355">
        <v>2.4250687750000002</v>
      </c>
      <c r="BI12" s="355">
        <v>2.4283364119000002</v>
      </c>
      <c r="BJ12" s="355">
        <v>2.4048411503999998</v>
      </c>
      <c r="BK12" s="355">
        <v>2.4063658395999998</v>
      </c>
      <c r="BL12" s="355">
        <v>2.4377188496</v>
      </c>
      <c r="BM12" s="355">
        <v>2.3259663002000002</v>
      </c>
      <c r="BN12" s="355">
        <v>2.2530598557000001</v>
      </c>
      <c r="BO12" s="355">
        <v>2.3770211267999999</v>
      </c>
      <c r="BP12" s="355">
        <v>2.4506402476</v>
      </c>
      <c r="BQ12" s="355">
        <v>2.5065840814999998</v>
      </c>
      <c r="BR12" s="355">
        <v>2.5131676798</v>
      </c>
      <c r="BS12" s="355">
        <v>2.4669757371999999</v>
      </c>
      <c r="BT12" s="355">
        <v>2.4385596701000001</v>
      </c>
      <c r="BU12" s="355">
        <v>2.4418455605</v>
      </c>
      <c r="BV12" s="355">
        <v>2.4182190513999999</v>
      </c>
    </row>
    <row r="13" spans="1:74" ht="11.1" customHeight="1" x14ac:dyDescent="0.2">
      <c r="A13" s="335" t="s">
        <v>303</v>
      </c>
      <c r="B13" s="406" t="s">
        <v>195</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1.7718</v>
      </c>
      <c r="AB13" s="289">
        <v>1.8574999999999999</v>
      </c>
      <c r="AC13" s="289">
        <v>1.8684000000000001</v>
      </c>
      <c r="AD13" s="289">
        <v>1.8653</v>
      </c>
      <c r="AE13" s="289">
        <v>1.9020999999999999</v>
      </c>
      <c r="AF13" s="289">
        <v>1.9113</v>
      </c>
      <c r="AG13" s="289">
        <v>1.9424999999999999</v>
      </c>
      <c r="AH13" s="289">
        <v>1.8953</v>
      </c>
      <c r="AI13" s="289">
        <v>1.8129999999999999</v>
      </c>
      <c r="AJ13" s="289">
        <v>1.776</v>
      </c>
      <c r="AK13" s="289">
        <v>1.8184</v>
      </c>
      <c r="AL13" s="289">
        <v>1.7838000000000001</v>
      </c>
      <c r="AM13" s="289">
        <v>1.7190000000000001</v>
      </c>
      <c r="AN13" s="289">
        <v>1.8</v>
      </c>
      <c r="AO13" s="289">
        <v>1.7346999999999999</v>
      </c>
      <c r="AP13" s="289">
        <v>1.8018000000000001</v>
      </c>
      <c r="AQ13" s="289">
        <v>1.8161</v>
      </c>
      <c r="AR13" s="289">
        <v>1.8580000000000001</v>
      </c>
      <c r="AS13" s="289">
        <v>1.8514999999999999</v>
      </c>
      <c r="AT13" s="289">
        <v>1.7948999999999999</v>
      </c>
      <c r="AU13" s="289">
        <v>1.7769999999999999</v>
      </c>
      <c r="AV13" s="289">
        <v>1.8212230776</v>
      </c>
      <c r="AW13" s="289">
        <v>1.8020046650999999</v>
      </c>
      <c r="AX13" s="289">
        <v>1.7924342207999999</v>
      </c>
      <c r="AY13" s="355">
        <v>1.7784566018000001</v>
      </c>
      <c r="AZ13" s="355">
        <v>1.8424846808999999</v>
      </c>
      <c r="BA13" s="355">
        <v>1.8316311486000001</v>
      </c>
      <c r="BB13" s="355">
        <v>1.8579443323</v>
      </c>
      <c r="BC13" s="355">
        <v>1.8493228382</v>
      </c>
      <c r="BD13" s="355">
        <v>1.8940579199000001</v>
      </c>
      <c r="BE13" s="355">
        <v>1.8784123839</v>
      </c>
      <c r="BF13" s="355">
        <v>1.8614896936000001</v>
      </c>
      <c r="BG13" s="355">
        <v>1.8118475971000001</v>
      </c>
      <c r="BH13" s="355">
        <v>1.8130161656999999</v>
      </c>
      <c r="BI13" s="355">
        <v>1.7938657216</v>
      </c>
      <c r="BJ13" s="355">
        <v>1.7840709163999999</v>
      </c>
      <c r="BK13" s="355">
        <v>1.7362396267</v>
      </c>
      <c r="BL13" s="355">
        <v>1.8001867521999999</v>
      </c>
      <c r="BM13" s="355">
        <v>1.7893469424999999</v>
      </c>
      <c r="BN13" s="355">
        <v>1.8156268572000001</v>
      </c>
      <c r="BO13" s="355">
        <v>1.8070162637</v>
      </c>
      <c r="BP13" s="355">
        <v>1.8417074282999999</v>
      </c>
      <c r="BQ13" s="355">
        <v>1.8360690302</v>
      </c>
      <c r="BR13" s="355">
        <v>1.8091803794000001</v>
      </c>
      <c r="BS13" s="355">
        <v>1.7596010477999999</v>
      </c>
      <c r="BT13" s="355">
        <v>1.7607681388</v>
      </c>
      <c r="BU13" s="355">
        <v>1.7516292641</v>
      </c>
      <c r="BV13" s="355">
        <v>1.7817962691</v>
      </c>
    </row>
    <row r="14" spans="1:74" ht="11.1" customHeight="1" x14ac:dyDescent="0.2">
      <c r="A14" s="335" t="s">
        <v>161</v>
      </c>
      <c r="B14" s="406" t="s">
        <v>196</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21.007194999999999</v>
      </c>
      <c r="AS14" s="289">
        <v>20.984271</v>
      </c>
      <c r="AT14" s="289">
        <v>21.195426000000001</v>
      </c>
      <c r="AU14" s="289">
        <v>20.720068000000001</v>
      </c>
      <c r="AV14" s="289">
        <v>20.878129999999999</v>
      </c>
      <c r="AW14" s="289">
        <v>20.61101</v>
      </c>
      <c r="AX14" s="289">
        <v>20.486983983999998</v>
      </c>
      <c r="AY14" s="355">
        <v>20.215789999999998</v>
      </c>
      <c r="AZ14" s="355">
        <v>20.174050000000001</v>
      </c>
      <c r="BA14" s="355">
        <v>20.251200000000001</v>
      </c>
      <c r="BB14" s="355">
        <v>20.513020000000001</v>
      </c>
      <c r="BC14" s="355">
        <v>20.61994</v>
      </c>
      <c r="BD14" s="355">
        <v>20.954190000000001</v>
      </c>
      <c r="BE14" s="355">
        <v>20.89798</v>
      </c>
      <c r="BF14" s="355">
        <v>21.079799999999999</v>
      </c>
      <c r="BG14" s="355">
        <v>20.447030000000002</v>
      </c>
      <c r="BH14" s="355">
        <v>20.90597</v>
      </c>
      <c r="BI14" s="355">
        <v>20.66405</v>
      </c>
      <c r="BJ14" s="355">
        <v>20.56109</v>
      </c>
      <c r="BK14" s="355">
        <v>20.268429999999999</v>
      </c>
      <c r="BL14" s="355">
        <v>20.355810000000002</v>
      </c>
      <c r="BM14" s="355">
        <v>20.405339999999999</v>
      </c>
      <c r="BN14" s="355">
        <v>20.722719999999999</v>
      </c>
      <c r="BO14" s="355">
        <v>20.803280000000001</v>
      </c>
      <c r="BP14" s="355">
        <v>21.136679999999998</v>
      </c>
      <c r="BQ14" s="355">
        <v>20.885190000000001</v>
      </c>
      <c r="BR14" s="355">
        <v>21.0687</v>
      </c>
      <c r="BS14" s="355">
        <v>20.514399999999998</v>
      </c>
      <c r="BT14" s="355">
        <v>20.89791</v>
      </c>
      <c r="BU14" s="355">
        <v>20.6708</v>
      </c>
      <c r="BV14" s="355">
        <v>20.55179</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355"/>
      <c r="AZ15" s="355"/>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304</v>
      </c>
      <c r="B16" s="416" t="s">
        <v>964</v>
      </c>
      <c r="C16" s="105">
        <v>6.2607874247000002</v>
      </c>
      <c r="D16" s="105">
        <v>6.5739943221999999</v>
      </c>
      <c r="E16" s="105">
        <v>6.6204468747999998</v>
      </c>
      <c r="F16" s="105">
        <v>6.6878887104000002</v>
      </c>
      <c r="G16" s="105">
        <v>6.5499357959999998</v>
      </c>
      <c r="H16" s="105">
        <v>6.7213379905000004</v>
      </c>
      <c r="I16" s="105">
        <v>6.7278692120999999</v>
      </c>
      <c r="J16" s="105">
        <v>6.7716822538999999</v>
      </c>
      <c r="K16" s="105">
        <v>6.8252388632000001</v>
      </c>
      <c r="L16" s="105">
        <v>6.7505533741999999</v>
      </c>
      <c r="M16" s="105">
        <v>6.6749835860999998</v>
      </c>
      <c r="N16" s="105">
        <v>6.7668739601999999</v>
      </c>
      <c r="O16" s="105">
        <v>6.3761572629999996</v>
      </c>
      <c r="P16" s="105">
        <v>6.6986433449999998</v>
      </c>
      <c r="Q16" s="105">
        <v>6.7495132700999996</v>
      </c>
      <c r="R16" s="105">
        <v>6.7933210938000004</v>
      </c>
      <c r="S16" s="105">
        <v>6.6694712906999998</v>
      </c>
      <c r="T16" s="105">
        <v>6.8480222492999996</v>
      </c>
      <c r="U16" s="105">
        <v>6.8668732193000004</v>
      </c>
      <c r="V16" s="105">
        <v>6.8948448379</v>
      </c>
      <c r="W16" s="105">
        <v>6.958409971</v>
      </c>
      <c r="X16" s="105">
        <v>6.8812172936999998</v>
      </c>
      <c r="Y16" s="105">
        <v>6.8074031634000001</v>
      </c>
      <c r="Z16" s="105">
        <v>6.8985986588000001</v>
      </c>
      <c r="AA16" s="105">
        <v>6.4391269888</v>
      </c>
      <c r="AB16" s="105">
        <v>6.7761740995000004</v>
      </c>
      <c r="AC16" s="105">
        <v>6.794629295</v>
      </c>
      <c r="AD16" s="105">
        <v>6.8859805518000003</v>
      </c>
      <c r="AE16" s="105">
        <v>6.7520684443999999</v>
      </c>
      <c r="AF16" s="105">
        <v>6.9326739159999997</v>
      </c>
      <c r="AG16" s="105">
        <v>6.9372685608999998</v>
      </c>
      <c r="AH16" s="105">
        <v>6.9904617052000004</v>
      </c>
      <c r="AI16" s="105">
        <v>7.0600825710999997</v>
      </c>
      <c r="AJ16" s="105">
        <v>6.9720539942000004</v>
      </c>
      <c r="AK16" s="105">
        <v>6.8907886923000001</v>
      </c>
      <c r="AL16" s="105">
        <v>6.9784603087999999</v>
      </c>
      <c r="AM16" s="105">
        <v>6.6025692562999998</v>
      </c>
      <c r="AN16" s="105">
        <v>6.8917318503000002</v>
      </c>
      <c r="AO16" s="105">
        <v>6.9144008154999996</v>
      </c>
      <c r="AP16" s="105">
        <v>6.9883619673000004</v>
      </c>
      <c r="AQ16" s="105">
        <v>6.8555217566</v>
      </c>
      <c r="AR16" s="105">
        <v>7.0181509052999997</v>
      </c>
      <c r="AS16" s="105">
        <v>7.0201209952000001</v>
      </c>
      <c r="AT16" s="105">
        <v>7.0811024671</v>
      </c>
      <c r="AU16" s="105">
        <v>7.1426900871000001</v>
      </c>
      <c r="AV16" s="105">
        <v>7.0883487733999999</v>
      </c>
      <c r="AW16" s="105">
        <v>6.9791534144999998</v>
      </c>
      <c r="AX16" s="105">
        <v>7.0230546873000002</v>
      </c>
      <c r="AY16" s="388">
        <v>6.7421156322</v>
      </c>
      <c r="AZ16" s="388">
        <v>7.0321262537999996</v>
      </c>
      <c r="BA16" s="388">
        <v>7.0501884886999999</v>
      </c>
      <c r="BB16" s="388">
        <v>7.1324528819999999</v>
      </c>
      <c r="BC16" s="388">
        <v>7.0076148106999998</v>
      </c>
      <c r="BD16" s="388">
        <v>7.1773599714999996</v>
      </c>
      <c r="BE16" s="388">
        <v>7.1904924541000002</v>
      </c>
      <c r="BF16" s="388">
        <v>7.2276931840999996</v>
      </c>
      <c r="BG16" s="388">
        <v>7.2745612765000001</v>
      </c>
      <c r="BH16" s="388">
        <v>7.2198187303000001</v>
      </c>
      <c r="BI16" s="388">
        <v>7.1190785479000001</v>
      </c>
      <c r="BJ16" s="388">
        <v>7.2046617682000003</v>
      </c>
      <c r="BK16" s="388">
        <v>6.8602595502000003</v>
      </c>
      <c r="BL16" s="388">
        <v>7.1555415507999998</v>
      </c>
      <c r="BM16" s="388">
        <v>7.1734472991000002</v>
      </c>
      <c r="BN16" s="388">
        <v>7.2572467942000003</v>
      </c>
      <c r="BO16" s="388">
        <v>7.1298866144000002</v>
      </c>
      <c r="BP16" s="388">
        <v>7.3026306919000001</v>
      </c>
      <c r="BQ16" s="388">
        <v>7.3154589292000001</v>
      </c>
      <c r="BR16" s="388">
        <v>7.3534921846000003</v>
      </c>
      <c r="BS16" s="388">
        <v>7.4014641538000001</v>
      </c>
      <c r="BT16" s="388">
        <v>7.3453057268000004</v>
      </c>
      <c r="BU16" s="388">
        <v>7.242706353</v>
      </c>
      <c r="BV16" s="388">
        <v>7.3300801519999998</v>
      </c>
    </row>
    <row r="17" spans="1:74" ht="11.1" customHeight="1" x14ac:dyDescent="0.2">
      <c r="A17" s="335" t="s">
        <v>305</v>
      </c>
      <c r="B17" s="406" t="s">
        <v>953</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3.1326552680000002</v>
      </c>
      <c r="AN17" s="289">
        <v>3.3159134866</v>
      </c>
      <c r="AO17" s="289">
        <v>3.3496789203000001</v>
      </c>
      <c r="AP17" s="289">
        <v>3.3417287550000001</v>
      </c>
      <c r="AQ17" s="289">
        <v>3.2804225209000002</v>
      </c>
      <c r="AR17" s="289">
        <v>3.3670467786999998</v>
      </c>
      <c r="AS17" s="289">
        <v>3.3545710469999999</v>
      </c>
      <c r="AT17" s="289">
        <v>3.4338852124999999</v>
      </c>
      <c r="AU17" s="289">
        <v>3.4823322163000001</v>
      </c>
      <c r="AV17" s="289">
        <v>3.4925223492000002</v>
      </c>
      <c r="AW17" s="289">
        <v>3.3687484993000001</v>
      </c>
      <c r="AX17" s="289">
        <v>3.3921549464999998</v>
      </c>
      <c r="AY17" s="355">
        <v>3.1914410750000002</v>
      </c>
      <c r="AZ17" s="355">
        <v>3.3781382236000002</v>
      </c>
      <c r="BA17" s="355">
        <v>3.4125372822000002</v>
      </c>
      <c r="BB17" s="355">
        <v>3.4044379281000001</v>
      </c>
      <c r="BC17" s="355">
        <v>3.3419812527000001</v>
      </c>
      <c r="BD17" s="355">
        <v>3.4302310568999999</v>
      </c>
      <c r="BE17" s="355">
        <v>3.4175212121</v>
      </c>
      <c r="BF17" s="355">
        <v>3.4983237466000001</v>
      </c>
      <c r="BG17" s="355">
        <v>3.5476798821000002</v>
      </c>
      <c r="BH17" s="355">
        <v>3.5580612378000001</v>
      </c>
      <c r="BI17" s="355">
        <v>3.4319647111</v>
      </c>
      <c r="BJ17" s="355">
        <v>3.4558103918</v>
      </c>
      <c r="BK17" s="355">
        <v>3.2569784046999999</v>
      </c>
      <c r="BL17" s="355">
        <v>3.4475094428999999</v>
      </c>
      <c r="BM17" s="355">
        <v>3.4826148979</v>
      </c>
      <c r="BN17" s="355">
        <v>3.4743492208000002</v>
      </c>
      <c r="BO17" s="355">
        <v>3.4106099763</v>
      </c>
      <c r="BP17" s="355">
        <v>3.5006720203000001</v>
      </c>
      <c r="BQ17" s="355">
        <v>3.4877011745000002</v>
      </c>
      <c r="BR17" s="355">
        <v>3.5701630166</v>
      </c>
      <c r="BS17" s="355">
        <v>3.6205326970999998</v>
      </c>
      <c r="BT17" s="355">
        <v>3.6311272374999999</v>
      </c>
      <c r="BU17" s="355">
        <v>3.5024412756999999</v>
      </c>
      <c r="BV17" s="355">
        <v>3.5267766356000001</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306</v>
      </c>
      <c r="B19" s="416" t="s">
        <v>965</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13.310841991</v>
      </c>
      <c r="AB19" s="105">
        <v>13.737612439999999</v>
      </c>
      <c r="AC19" s="105">
        <v>13.692685816999999</v>
      </c>
      <c r="AD19" s="105">
        <v>14.458594953</v>
      </c>
      <c r="AE19" s="105">
        <v>14.226334293000001</v>
      </c>
      <c r="AF19" s="105">
        <v>14.50440805</v>
      </c>
      <c r="AG19" s="105">
        <v>15.026777027</v>
      </c>
      <c r="AH19" s="105">
        <v>14.658576965</v>
      </c>
      <c r="AI19" s="105">
        <v>14.780659826000001</v>
      </c>
      <c r="AJ19" s="105">
        <v>14.941890298000001</v>
      </c>
      <c r="AK19" s="105">
        <v>14.232378723</v>
      </c>
      <c r="AL19" s="105">
        <v>13.697506676</v>
      </c>
      <c r="AM19" s="105">
        <v>13.231851861999999</v>
      </c>
      <c r="AN19" s="105">
        <v>14.016595819999999</v>
      </c>
      <c r="AO19" s="105">
        <v>13.834631076000001</v>
      </c>
      <c r="AP19" s="105">
        <v>14.531403651</v>
      </c>
      <c r="AQ19" s="105">
        <v>14.073170381000001</v>
      </c>
      <c r="AR19" s="105">
        <v>14.800242063000001</v>
      </c>
      <c r="AS19" s="105">
        <v>14.757892568999999</v>
      </c>
      <c r="AT19" s="105">
        <v>14.117368553</v>
      </c>
      <c r="AU19" s="105">
        <v>14.749341962999999</v>
      </c>
      <c r="AV19" s="105">
        <v>14.719268603</v>
      </c>
      <c r="AW19" s="105">
        <v>14.29094418</v>
      </c>
      <c r="AX19" s="105">
        <v>14.070217718</v>
      </c>
      <c r="AY19" s="388">
        <v>13.362285596</v>
      </c>
      <c r="AZ19" s="388">
        <v>14.189424062000001</v>
      </c>
      <c r="BA19" s="388">
        <v>14.021679439</v>
      </c>
      <c r="BB19" s="388">
        <v>14.213899948</v>
      </c>
      <c r="BC19" s="388">
        <v>14.109672488999999</v>
      </c>
      <c r="BD19" s="388">
        <v>14.477815442000001</v>
      </c>
      <c r="BE19" s="388">
        <v>14.714922264</v>
      </c>
      <c r="BF19" s="388">
        <v>14.589910911</v>
      </c>
      <c r="BG19" s="388">
        <v>14.755604676000001</v>
      </c>
      <c r="BH19" s="388">
        <v>14.577121764999999</v>
      </c>
      <c r="BI19" s="388">
        <v>14.186957905</v>
      </c>
      <c r="BJ19" s="388">
        <v>13.965285504000001</v>
      </c>
      <c r="BK19" s="388">
        <v>13.363541233999999</v>
      </c>
      <c r="BL19" s="388">
        <v>14.196387095</v>
      </c>
      <c r="BM19" s="388">
        <v>14.027408348</v>
      </c>
      <c r="BN19" s="388">
        <v>14.220960012000001</v>
      </c>
      <c r="BO19" s="388">
        <v>14.115876468</v>
      </c>
      <c r="BP19" s="388">
        <v>14.486616818</v>
      </c>
      <c r="BQ19" s="388">
        <v>14.725348579</v>
      </c>
      <c r="BR19" s="388">
        <v>14.599458158999999</v>
      </c>
      <c r="BS19" s="388">
        <v>14.766317915</v>
      </c>
      <c r="BT19" s="388">
        <v>14.586469519</v>
      </c>
      <c r="BU19" s="388">
        <v>14.193614436000001</v>
      </c>
      <c r="BV19" s="388">
        <v>13.970553417</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388"/>
      <c r="AZ20" s="388"/>
      <c r="BA20" s="388"/>
      <c r="BB20" s="388"/>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307</v>
      </c>
      <c r="B21" s="416" t="s">
        <v>966</v>
      </c>
      <c r="C21" s="105">
        <v>4.6102742780000003</v>
      </c>
      <c r="D21" s="105">
        <v>4.8515067744999998</v>
      </c>
      <c r="E21" s="105">
        <v>4.7401745617</v>
      </c>
      <c r="F21" s="105">
        <v>4.6652836269</v>
      </c>
      <c r="G21" s="105">
        <v>4.8054157449000003</v>
      </c>
      <c r="H21" s="105">
        <v>5.0099369489000001</v>
      </c>
      <c r="I21" s="105">
        <v>5.0756734465999997</v>
      </c>
      <c r="J21" s="105">
        <v>5.1978778529999996</v>
      </c>
      <c r="K21" s="105">
        <v>5.1027604882000004</v>
      </c>
      <c r="L21" s="105">
        <v>4.9219993112999996</v>
      </c>
      <c r="M21" s="105">
        <v>4.9906850134000003</v>
      </c>
      <c r="N21" s="105">
        <v>5.0363857076</v>
      </c>
      <c r="O21" s="105">
        <v>4.6511382905999996</v>
      </c>
      <c r="P21" s="105">
        <v>4.8919538549999997</v>
      </c>
      <c r="Q21" s="105">
        <v>4.7808198849999997</v>
      </c>
      <c r="R21" s="105">
        <v>4.7063575138999996</v>
      </c>
      <c r="S21" s="105">
        <v>4.8462470255000003</v>
      </c>
      <c r="T21" s="105">
        <v>5.0504159095999999</v>
      </c>
      <c r="U21" s="105">
        <v>5.1161233122000001</v>
      </c>
      <c r="V21" s="105">
        <v>5.2381187446000004</v>
      </c>
      <c r="W21" s="105">
        <v>5.1431681724000002</v>
      </c>
      <c r="X21" s="105">
        <v>4.9630848978</v>
      </c>
      <c r="Y21" s="105">
        <v>5.0316526509999999</v>
      </c>
      <c r="Z21" s="105">
        <v>5.0772731557000004</v>
      </c>
      <c r="AA21" s="105">
        <v>4.7467304879999999</v>
      </c>
      <c r="AB21" s="105">
        <v>4.9936612564000002</v>
      </c>
      <c r="AC21" s="105">
        <v>4.8796970771000003</v>
      </c>
      <c r="AD21" s="105">
        <v>4.8035221867000004</v>
      </c>
      <c r="AE21" s="105">
        <v>4.9469636091</v>
      </c>
      <c r="AF21" s="105">
        <v>5.1563152145000002</v>
      </c>
      <c r="AG21" s="105">
        <v>5.2237719145000003</v>
      </c>
      <c r="AH21" s="105">
        <v>5.3488618732999997</v>
      </c>
      <c r="AI21" s="105">
        <v>5.2514956920999998</v>
      </c>
      <c r="AJ21" s="105">
        <v>5.0670124145999997</v>
      </c>
      <c r="AK21" s="105">
        <v>5.1373193447999999</v>
      </c>
      <c r="AL21" s="105">
        <v>5.1841049353999997</v>
      </c>
      <c r="AM21" s="105">
        <v>4.7147302882000002</v>
      </c>
      <c r="AN21" s="105">
        <v>4.9794716127000003</v>
      </c>
      <c r="AO21" s="105">
        <v>4.8421048168</v>
      </c>
      <c r="AP21" s="105">
        <v>4.8147758124999998</v>
      </c>
      <c r="AQ21" s="105">
        <v>4.9791911967000004</v>
      </c>
      <c r="AR21" s="105">
        <v>5.1932513017000002</v>
      </c>
      <c r="AS21" s="105">
        <v>5.2728976299000001</v>
      </c>
      <c r="AT21" s="105">
        <v>5.3911308919999996</v>
      </c>
      <c r="AU21" s="105">
        <v>5.2771216109000001</v>
      </c>
      <c r="AV21" s="105">
        <v>5.1633217819999997</v>
      </c>
      <c r="AW21" s="105">
        <v>5.2066636402000004</v>
      </c>
      <c r="AX21" s="105">
        <v>5.2349114162000001</v>
      </c>
      <c r="AY21" s="388">
        <v>4.7017582793999999</v>
      </c>
      <c r="AZ21" s="388">
        <v>4.9684346246000004</v>
      </c>
      <c r="BA21" s="388">
        <v>4.8301332207999996</v>
      </c>
      <c r="BB21" s="388">
        <v>4.8027629638000002</v>
      </c>
      <c r="BC21" s="388">
        <v>4.9682475851000003</v>
      </c>
      <c r="BD21" s="388">
        <v>5.1837385970999996</v>
      </c>
      <c r="BE21" s="388">
        <v>5.2639561506000003</v>
      </c>
      <c r="BF21" s="388">
        <v>5.3829644937000003</v>
      </c>
      <c r="BG21" s="388">
        <v>5.2682276286</v>
      </c>
      <c r="BH21" s="388">
        <v>5.1539827488999999</v>
      </c>
      <c r="BI21" s="388">
        <v>5.1975325422000003</v>
      </c>
      <c r="BJ21" s="388">
        <v>5.2258171652999996</v>
      </c>
      <c r="BK21" s="388">
        <v>4.7096556644999996</v>
      </c>
      <c r="BL21" s="388">
        <v>4.9796448034000003</v>
      </c>
      <c r="BM21" s="388">
        <v>4.8395808820999999</v>
      </c>
      <c r="BN21" s="388">
        <v>4.8117690960999999</v>
      </c>
      <c r="BO21" s="388">
        <v>4.9793943178999998</v>
      </c>
      <c r="BP21" s="388">
        <v>5.1976478972000004</v>
      </c>
      <c r="BQ21" s="388">
        <v>5.2788689483000004</v>
      </c>
      <c r="BR21" s="388">
        <v>5.3994127445000002</v>
      </c>
      <c r="BS21" s="388">
        <v>5.2831828410000004</v>
      </c>
      <c r="BT21" s="388">
        <v>5.1672710465999998</v>
      </c>
      <c r="BU21" s="388">
        <v>5.2114315621999996</v>
      </c>
      <c r="BV21" s="388">
        <v>5.2401761962000002</v>
      </c>
    </row>
    <row r="22" spans="1:74" ht="11.1" customHeight="1" x14ac:dyDescent="0.2">
      <c r="A22" s="335" t="s">
        <v>308</v>
      </c>
      <c r="B22" s="406" t="s">
        <v>205</v>
      </c>
      <c r="C22" s="289">
        <v>3.4057520764000002</v>
      </c>
      <c r="D22" s="289">
        <v>3.6469637461</v>
      </c>
      <c r="E22" s="289">
        <v>3.5352966469</v>
      </c>
      <c r="F22" s="289">
        <v>3.4527744824000002</v>
      </c>
      <c r="G22" s="289">
        <v>3.5928839586999999</v>
      </c>
      <c r="H22" s="289">
        <v>3.7973011525999998</v>
      </c>
      <c r="I22" s="289">
        <v>3.8608294321000001</v>
      </c>
      <c r="J22" s="289">
        <v>3.9828729314000002</v>
      </c>
      <c r="K22" s="289">
        <v>3.8875831789999999</v>
      </c>
      <c r="L22" s="289">
        <v>3.6984356225999999</v>
      </c>
      <c r="M22" s="289">
        <v>3.7670317992000002</v>
      </c>
      <c r="N22" s="289">
        <v>3.8129066452</v>
      </c>
      <c r="O22" s="289">
        <v>3.3998667720000002</v>
      </c>
      <c r="P22" s="289">
        <v>3.6406616163000001</v>
      </c>
      <c r="Q22" s="289">
        <v>3.5291874831999999</v>
      </c>
      <c r="R22" s="289">
        <v>3.446807921</v>
      </c>
      <c r="S22" s="289">
        <v>3.5866752812999998</v>
      </c>
      <c r="T22" s="289">
        <v>3.7907392325</v>
      </c>
      <c r="U22" s="289">
        <v>3.8541577321</v>
      </c>
      <c r="V22" s="289">
        <v>3.9759903342</v>
      </c>
      <c r="W22" s="289">
        <v>3.8808652472</v>
      </c>
      <c r="X22" s="289">
        <v>3.6920445469000001</v>
      </c>
      <c r="Y22" s="289">
        <v>3.7605221860000002</v>
      </c>
      <c r="Z22" s="289">
        <v>3.8063177580000001</v>
      </c>
      <c r="AA22" s="289">
        <v>3.4862152221999998</v>
      </c>
      <c r="AB22" s="289">
        <v>3.7331256770999999</v>
      </c>
      <c r="AC22" s="289">
        <v>3.6188203687999998</v>
      </c>
      <c r="AD22" s="289">
        <v>3.5343485636</v>
      </c>
      <c r="AE22" s="289">
        <v>3.6777682189999998</v>
      </c>
      <c r="AF22" s="289">
        <v>3.8870149043</v>
      </c>
      <c r="AG22" s="289">
        <v>3.9520440815</v>
      </c>
      <c r="AH22" s="289">
        <v>4.0769709390999997</v>
      </c>
      <c r="AI22" s="289">
        <v>3.9794299033999998</v>
      </c>
      <c r="AJ22" s="289">
        <v>3.7858136108</v>
      </c>
      <c r="AK22" s="289">
        <v>3.8560304174</v>
      </c>
      <c r="AL22" s="289">
        <v>3.9029890869999999</v>
      </c>
      <c r="AM22" s="289">
        <v>3.4996050187000001</v>
      </c>
      <c r="AN22" s="289">
        <v>3.7239287110000001</v>
      </c>
      <c r="AO22" s="289">
        <v>3.5930258340000001</v>
      </c>
      <c r="AP22" s="289">
        <v>3.5367455570000002</v>
      </c>
      <c r="AQ22" s="289">
        <v>3.7037485472</v>
      </c>
      <c r="AR22" s="289">
        <v>3.9130654265000002</v>
      </c>
      <c r="AS22" s="289">
        <v>3.9828338842000002</v>
      </c>
      <c r="AT22" s="289">
        <v>4.1016367200000001</v>
      </c>
      <c r="AU22" s="289">
        <v>3.9829389596999998</v>
      </c>
      <c r="AV22" s="289">
        <v>3.8056935457000001</v>
      </c>
      <c r="AW22" s="289">
        <v>3.8651674473000002</v>
      </c>
      <c r="AX22" s="289">
        <v>3.9245503488</v>
      </c>
      <c r="AY22" s="355">
        <v>3.4728247897000002</v>
      </c>
      <c r="AZ22" s="355">
        <v>3.6986242121999999</v>
      </c>
      <c r="BA22" s="355">
        <v>3.5668601807</v>
      </c>
      <c r="BB22" s="355">
        <v>3.5102096597000001</v>
      </c>
      <c r="BC22" s="355">
        <v>3.6783112916</v>
      </c>
      <c r="BD22" s="355">
        <v>3.8890051776000001</v>
      </c>
      <c r="BE22" s="355">
        <v>3.9592326124000001</v>
      </c>
      <c r="BF22" s="355">
        <v>4.0788170016</v>
      </c>
      <c r="BG22" s="355">
        <v>3.9593383792000001</v>
      </c>
      <c r="BH22" s="355">
        <v>3.7809269428999999</v>
      </c>
      <c r="BI22" s="355">
        <v>3.8407920981000001</v>
      </c>
      <c r="BJ22" s="355">
        <v>3.9005656543999998</v>
      </c>
      <c r="BK22" s="355">
        <v>3.4686114079000001</v>
      </c>
      <c r="BL22" s="355">
        <v>3.6973207942999999</v>
      </c>
      <c r="BM22" s="355">
        <v>3.5638586691</v>
      </c>
      <c r="BN22" s="355">
        <v>3.5064780711000001</v>
      </c>
      <c r="BO22" s="355">
        <v>3.6767460932999998</v>
      </c>
      <c r="BP22" s="355">
        <v>3.8901552723999999</v>
      </c>
      <c r="BQ22" s="355">
        <v>3.9612877550999999</v>
      </c>
      <c r="BR22" s="355">
        <v>4.0824132742000003</v>
      </c>
      <c r="BS22" s="355">
        <v>3.9613948848999998</v>
      </c>
      <c r="BT22" s="355">
        <v>3.7806841918999998</v>
      </c>
      <c r="BU22" s="355">
        <v>3.8413208524</v>
      </c>
      <c r="BV22" s="355">
        <v>3.9018647334000001</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355"/>
      <c r="AZ23" s="355"/>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309</v>
      </c>
      <c r="B24" s="416" t="s">
        <v>967</v>
      </c>
      <c r="C24" s="105">
        <v>8.5737153169999996</v>
      </c>
      <c r="D24" s="105">
        <v>8.5336462310000005</v>
      </c>
      <c r="E24" s="105">
        <v>8.5494933406999998</v>
      </c>
      <c r="F24" s="105">
        <v>8.6387298679000004</v>
      </c>
      <c r="G24" s="105">
        <v>9.2372433826000009</v>
      </c>
      <c r="H24" s="105">
        <v>9.6473692409999998</v>
      </c>
      <c r="I24" s="105">
        <v>9.5432598178999992</v>
      </c>
      <c r="J24" s="105">
        <v>9.6381118691999994</v>
      </c>
      <c r="K24" s="105">
        <v>9.4111039321999996</v>
      </c>
      <c r="L24" s="105">
        <v>9.2143489421999991</v>
      </c>
      <c r="M24" s="105">
        <v>8.8151364182999998</v>
      </c>
      <c r="N24" s="105">
        <v>8.7702119029999999</v>
      </c>
      <c r="O24" s="105">
        <v>8.7269580237</v>
      </c>
      <c r="P24" s="105">
        <v>8.6710404703999995</v>
      </c>
      <c r="Q24" s="105">
        <v>8.6851541813999997</v>
      </c>
      <c r="R24" s="105">
        <v>8.7543289627000007</v>
      </c>
      <c r="S24" s="105">
        <v>9.3594860080999993</v>
      </c>
      <c r="T24" s="105">
        <v>9.7827115479</v>
      </c>
      <c r="U24" s="105">
        <v>9.6849046068</v>
      </c>
      <c r="V24" s="105">
        <v>9.7793869508999993</v>
      </c>
      <c r="W24" s="105">
        <v>9.5247262560999992</v>
      </c>
      <c r="X24" s="105">
        <v>9.3230310576999997</v>
      </c>
      <c r="Y24" s="105">
        <v>8.8980898924999998</v>
      </c>
      <c r="Z24" s="105">
        <v>8.8580006893000007</v>
      </c>
      <c r="AA24" s="105">
        <v>8.7547951401000006</v>
      </c>
      <c r="AB24" s="105">
        <v>8.7146792611000006</v>
      </c>
      <c r="AC24" s="105">
        <v>8.7227898528000001</v>
      </c>
      <c r="AD24" s="105">
        <v>8.8022291780999993</v>
      </c>
      <c r="AE24" s="105">
        <v>9.4132732227000009</v>
      </c>
      <c r="AF24" s="105">
        <v>9.8317440253000008</v>
      </c>
      <c r="AG24" s="105">
        <v>9.7469737035000001</v>
      </c>
      <c r="AH24" s="105">
        <v>9.8170375125000007</v>
      </c>
      <c r="AI24" s="105">
        <v>9.5990499174000004</v>
      </c>
      <c r="AJ24" s="105">
        <v>9.3942653379000003</v>
      </c>
      <c r="AK24" s="105">
        <v>8.9690376337999993</v>
      </c>
      <c r="AL24" s="105">
        <v>8.9460412966000007</v>
      </c>
      <c r="AM24" s="105">
        <v>8.891219993</v>
      </c>
      <c r="AN24" s="105">
        <v>8.8428228771999997</v>
      </c>
      <c r="AO24" s="105">
        <v>8.8787233797000003</v>
      </c>
      <c r="AP24" s="105">
        <v>8.9446790698999994</v>
      </c>
      <c r="AQ24" s="105">
        <v>9.5468074557999998</v>
      </c>
      <c r="AR24" s="105">
        <v>10.021807138</v>
      </c>
      <c r="AS24" s="105">
        <v>10.012618471</v>
      </c>
      <c r="AT24" s="105">
        <v>10.083718774999999</v>
      </c>
      <c r="AU24" s="105">
        <v>9.8234989577</v>
      </c>
      <c r="AV24" s="105">
        <v>9.4774597987</v>
      </c>
      <c r="AW24" s="105">
        <v>9.0657855334999997</v>
      </c>
      <c r="AX24" s="105">
        <v>9.0520769717</v>
      </c>
      <c r="AY24" s="388">
        <v>8.9055833615999997</v>
      </c>
      <c r="AZ24" s="388">
        <v>8.8615189429000001</v>
      </c>
      <c r="BA24" s="388">
        <v>8.8938190995999999</v>
      </c>
      <c r="BB24" s="388">
        <v>8.9962669507000008</v>
      </c>
      <c r="BC24" s="388">
        <v>9.6134758951000006</v>
      </c>
      <c r="BD24" s="388">
        <v>10.120072886999999</v>
      </c>
      <c r="BE24" s="388">
        <v>10.099707214</v>
      </c>
      <c r="BF24" s="388">
        <v>10.177864631</v>
      </c>
      <c r="BG24" s="388">
        <v>9.8887864353000001</v>
      </c>
      <c r="BH24" s="388">
        <v>9.5516675387000003</v>
      </c>
      <c r="BI24" s="388">
        <v>9.1337945430000005</v>
      </c>
      <c r="BJ24" s="388">
        <v>9.1206745008999999</v>
      </c>
      <c r="BK24" s="388">
        <v>9.1254408458</v>
      </c>
      <c r="BL24" s="388">
        <v>9.0806374913999992</v>
      </c>
      <c r="BM24" s="388">
        <v>9.1128447780999995</v>
      </c>
      <c r="BN24" s="388">
        <v>9.1763082600000008</v>
      </c>
      <c r="BO24" s="388">
        <v>9.8044859249999998</v>
      </c>
      <c r="BP24" s="388">
        <v>10.270099633999999</v>
      </c>
      <c r="BQ24" s="388">
        <v>10.157953320000001</v>
      </c>
      <c r="BR24" s="388">
        <v>10.237420619</v>
      </c>
      <c r="BS24" s="388">
        <v>9.9643233029000005</v>
      </c>
      <c r="BT24" s="388">
        <v>9.7418407310999999</v>
      </c>
      <c r="BU24" s="388">
        <v>9.3166362006999996</v>
      </c>
      <c r="BV24" s="388">
        <v>9.3036288917000007</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388"/>
      <c r="AZ25" s="388"/>
      <c r="BA25" s="388"/>
      <c r="BB25" s="388"/>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312</v>
      </c>
      <c r="B26" s="416" t="s">
        <v>968</v>
      </c>
      <c r="C26" s="105">
        <v>4.4682090296999997</v>
      </c>
      <c r="D26" s="105">
        <v>4.4644358118999996</v>
      </c>
      <c r="E26" s="105">
        <v>4.4656971479000003</v>
      </c>
      <c r="F26" s="105">
        <v>4.4640121835000004</v>
      </c>
      <c r="G26" s="105">
        <v>4.4711126315999996</v>
      </c>
      <c r="H26" s="105">
        <v>4.4810242819999999</v>
      </c>
      <c r="I26" s="105">
        <v>4.4130224834999998</v>
      </c>
      <c r="J26" s="105">
        <v>4.4282331577000003</v>
      </c>
      <c r="K26" s="105">
        <v>4.4201056857000003</v>
      </c>
      <c r="L26" s="105">
        <v>4.4665458807</v>
      </c>
      <c r="M26" s="105">
        <v>4.488965887</v>
      </c>
      <c r="N26" s="105">
        <v>4.5048266405000001</v>
      </c>
      <c r="O26" s="105">
        <v>4.5402831626999998</v>
      </c>
      <c r="P26" s="105">
        <v>4.5363603536000001</v>
      </c>
      <c r="Q26" s="105">
        <v>4.5376768197999997</v>
      </c>
      <c r="R26" s="105">
        <v>4.5361257987999997</v>
      </c>
      <c r="S26" s="105">
        <v>4.5434827292</v>
      </c>
      <c r="T26" s="105">
        <v>4.5536966156999998</v>
      </c>
      <c r="U26" s="105">
        <v>4.4827864395999999</v>
      </c>
      <c r="V26" s="105">
        <v>4.4985351349</v>
      </c>
      <c r="W26" s="105">
        <v>4.4901192316999996</v>
      </c>
      <c r="X26" s="105">
        <v>4.5386921049</v>
      </c>
      <c r="Y26" s="105">
        <v>4.5618626633000003</v>
      </c>
      <c r="Z26" s="105">
        <v>4.5781978286999996</v>
      </c>
      <c r="AA26" s="105">
        <v>4.6530657296999998</v>
      </c>
      <c r="AB26" s="105">
        <v>4.6490509033</v>
      </c>
      <c r="AC26" s="105">
        <v>4.6503983112</v>
      </c>
      <c r="AD26" s="105">
        <v>4.6488319946000001</v>
      </c>
      <c r="AE26" s="105">
        <v>4.6563624940999997</v>
      </c>
      <c r="AF26" s="105">
        <v>4.6668189516999998</v>
      </c>
      <c r="AG26" s="105">
        <v>4.5941280829000002</v>
      </c>
      <c r="AH26" s="105">
        <v>4.6102485932999997</v>
      </c>
      <c r="AI26" s="105">
        <v>4.6016341629999999</v>
      </c>
      <c r="AJ26" s="105">
        <v>4.6514451543000002</v>
      </c>
      <c r="AK26" s="105">
        <v>4.6751639195000001</v>
      </c>
      <c r="AL26" s="105">
        <v>4.6918872423</v>
      </c>
      <c r="AM26" s="105">
        <v>4.8176413673000003</v>
      </c>
      <c r="AN26" s="105">
        <v>4.8087145650999998</v>
      </c>
      <c r="AO26" s="105">
        <v>4.8368710117999996</v>
      </c>
      <c r="AP26" s="105">
        <v>4.8336243830000001</v>
      </c>
      <c r="AQ26" s="105">
        <v>4.8017073231999996</v>
      </c>
      <c r="AR26" s="105">
        <v>4.8035088934000001</v>
      </c>
      <c r="AS26" s="105">
        <v>4.6832240035000003</v>
      </c>
      <c r="AT26" s="105">
        <v>4.7007479018999998</v>
      </c>
      <c r="AU26" s="105">
        <v>4.7056195941999999</v>
      </c>
      <c r="AV26" s="105">
        <v>4.7775821012000002</v>
      </c>
      <c r="AW26" s="105">
        <v>4.8649016896999999</v>
      </c>
      <c r="AX26" s="105">
        <v>4.8788451658999996</v>
      </c>
      <c r="AY26" s="388">
        <v>5.0184466334</v>
      </c>
      <c r="AZ26" s="388">
        <v>5.0092769526999996</v>
      </c>
      <c r="BA26" s="388">
        <v>5.0381994738999998</v>
      </c>
      <c r="BB26" s="388">
        <v>5.0348645115000004</v>
      </c>
      <c r="BC26" s="388">
        <v>5.0020790592999997</v>
      </c>
      <c r="BD26" s="388">
        <v>5.0039296462999996</v>
      </c>
      <c r="BE26" s="388">
        <v>4.880372071</v>
      </c>
      <c r="BF26" s="388">
        <v>4.8983727558999997</v>
      </c>
      <c r="BG26" s="388">
        <v>4.9033769961999996</v>
      </c>
      <c r="BH26" s="388">
        <v>4.9772974434000004</v>
      </c>
      <c r="BI26" s="388">
        <v>5.0669928044999999</v>
      </c>
      <c r="BJ26" s="388">
        <v>5.0813156517999998</v>
      </c>
      <c r="BK26" s="388">
        <v>5.1849365561000003</v>
      </c>
      <c r="BL26" s="388">
        <v>5.1755320096000004</v>
      </c>
      <c r="BM26" s="388">
        <v>5.2051953320999997</v>
      </c>
      <c r="BN26" s="388">
        <v>5.2017749502999999</v>
      </c>
      <c r="BO26" s="388">
        <v>5.1681497543999999</v>
      </c>
      <c r="BP26" s="388">
        <v>5.1700477410000003</v>
      </c>
      <c r="BQ26" s="388">
        <v>5.0433254484000001</v>
      </c>
      <c r="BR26" s="388">
        <v>5.0617871901999996</v>
      </c>
      <c r="BS26" s="388">
        <v>5.0669196055999999</v>
      </c>
      <c r="BT26" s="388">
        <v>5.1427333996</v>
      </c>
      <c r="BU26" s="388">
        <v>5.2347261548999997</v>
      </c>
      <c r="BV26" s="388">
        <v>5.2494158576999999</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388"/>
      <c r="AZ27" s="388"/>
      <c r="BA27" s="388"/>
      <c r="BB27" s="388"/>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310</v>
      </c>
      <c r="B28" s="416" t="s">
        <v>969</v>
      </c>
      <c r="C28" s="105">
        <v>36.284805204999998</v>
      </c>
      <c r="D28" s="105">
        <v>36.863223519999998</v>
      </c>
      <c r="E28" s="105">
        <v>35.728742642999997</v>
      </c>
      <c r="F28" s="105">
        <v>35.309693906</v>
      </c>
      <c r="G28" s="105">
        <v>35.607483946000002</v>
      </c>
      <c r="H28" s="105">
        <v>35.379382292999999</v>
      </c>
      <c r="I28" s="105">
        <v>35.221780770999999</v>
      </c>
      <c r="J28" s="105">
        <v>35.027343432999999</v>
      </c>
      <c r="K28" s="105">
        <v>35.631440986000001</v>
      </c>
      <c r="L28" s="105">
        <v>34.864003240999999</v>
      </c>
      <c r="M28" s="105">
        <v>36.304954094000003</v>
      </c>
      <c r="N28" s="105">
        <v>37.692973168000002</v>
      </c>
      <c r="O28" s="105">
        <v>36.843916626999999</v>
      </c>
      <c r="P28" s="105">
        <v>38.008759707000003</v>
      </c>
      <c r="Q28" s="105">
        <v>37.537266768999999</v>
      </c>
      <c r="R28" s="105">
        <v>37.140505728000001</v>
      </c>
      <c r="S28" s="105">
        <v>36.888866055999998</v>
      </c>
      <c r="T28" s="105">
        <v>36.631437368999997</v>
      </c>
      <c r="U28" s="105">
        <v>36.394019395999997</v>
      </c>
      <c r="V28" s="105">
        <v>35.793416874999998</v>
      </c>
      <c r="W28" s="105">
        <v>36.708109936</v>
      </c>
      <c r="X28" s="105">
        <v>35.946594417</v>
      </c>
      <c r="Y28" s="105">
        <v>37.667410322000002</v>
      </c>
      <c r="Z28" s="105">
        <v>38.429577864000002</v>
      </c>
      <c r="AA28" s="105">
        <v>37.682685440999997</v>
      </c>
      <c r="AB28" s="105">
        <v>38.579479878000001</v>
      </c>
      <c r="AC28" s="105">
        <v>38.242047264</v>
      </c>
      <c r="AD28" s="105">
        <v>38.135925120000003</v>
      </c>
      <c r="AE28" s="105">
        <v>37.731738579000002</v>
      </c>
      <c r="AF28" s="105">
        <v>37.490037342000001</v>
      </c>
      <c r="AG28" s="105">
        <v>37.125336589</v>
      </c>
      <c r="AH28" s="105">
        <v>36.479685758000002</v>
      </c>
      <c r="AI28" s="105">
        <v>37.217953721000001</v>
      </c>
      <c r="AJ28" s="105">
        <v>36.969756508000003</v>
      </c>
      <c r="AK28" s="105">
        <v>38.483472929999998</v>
      </c>
      <c r="AL28" s="105">
        <v>39.026085713999997</v>
      </c>
      <c r="AM28" s="105">
        <v>38.2437057</v>
      </c>
      <c r="AN28" s="105">
        <v>38.877414631000001</v>
      </c>
      <c r="AO28" s="105">
        <v>38.373539127999997</v>
      </c>
      <c r="AP28" s="105">
        <v>38.531207492</v>
      </c>
      <c r="AQ28" s="105">
        <v>38.073765770000001</v>
      </c>
      <c r="AR28" s="105">
        <v>38.123777402000002</v>
      </c>
      <c r="AS28" s="105">
        <v>37.736250269999999</v>
      </c>
      <c r="AT28" s="105">
        <v>36.935756384999998</v>
      </c>
      <c r="AU28" s="105">
        <v>38.252428428999998</v>
      </c>
      <c r="AV28" s="105">
        <v>37.379808421</v>
      </c>
      <c r="AW28" s="105">
        <v>39.319556048999999</v>
      </c>
      <c r="AX28" s="105">
        <v>40.317847313000001</v>
      </c>
      <c r="AY28" s="388">
        <v>39.250089801999998</v>
      </c>
      <c r="AZ28" s="388">
        <v>39.902719939999997</v>
      </c>
      <c r="BA28" s="388">
        <v>39.104965620000002</v>
      </c>
      <c r="BB28" s="388">
        <v>39.358797052</v>
      </c>
      <c r="BC28" s="388">
        <v>38.875632285999998</v>
      </c>
      <c r="BD28" s="388">
        <v>38.687766981999999</v>
      </c>
      <c r="BE28" s="388">
        <v>38.357835059000003</v>
      </c>
      <c r="BF28" s="388">
        <v>37.839694291000001</v>
      </c>
      <c r="BG28" s="388">
        <v>38.829805073000003</v>
      </c>
      <c r="BH28" s="388">
        <v>37.834331739</v>
      </c>
      <c r="BI28" s="388">
        <v>39.820808808000002</v>
      </c>
      <c r="BJ28" s="388">
        <v>40.914469347000001</v>
      </c>
      <c r="BK28" s="388">
        <v>39.776530199</v>
      </c>
      <c r="BL28" s="388">
        <v>40.637589251999998</v>
      </c>
      <c r="BM28" s="388">
        <v>39.868108217</v>
      </c>
      <c r="BN28" s="388">
        <v>40.152171895999999</v>
      </c>
      <c r="BO28" s="388">
        <v>39.671158421999998</v>
      </c>
      <c r="BP28" s="388">
        <v>39.475049030000001</v>
      </c>
      <c r="BQ28" s="388">
        <v>39.127268569000002</v>
      </c>
      <c r="BR28" s="388">
        <v>38.591739468999997</v>
      </c>
      <c r="BS28" s="388">
        <v>39.606411764000001</v>
      </c>
      <c r="BT28" s="388">
        <v>38.575775415000003</v>
      </c>
      <c r="BU28" s="388">
        <v>40.596323245000001</v>
      </c>
      <c r="BV28" s="388">
        <v>41.698330521999999</v>
      </c>
    </row>
    <row r="29" spans="1:74" ht="11.1" customHeight="1" x14ac:dyDescent="0.2">
      <c r="A29" s="335" t="s">
        <v>170</v>
      </c>
      <c r="B29" s="406" t="s">
        <v>948</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16.257870824000001</v>
      </c>
      <c r="AN29" s="289">
        <v>16.656252167000002</v>
      </c>
      <c r="AO29" s="289">
        <v>16.405304385000001</v>
      </c>
      <c r="AP29" s="289">
        <v>16.766520257</v>
      </c>
      <c r="AQ29" s="289">
        <v>16.645771287999999</v>
      </c>
      <c r="AR29" s="289">
        <v>16.664950356999999</v>
      </c>
      <c r="AS29" s="289">
        <v>16.42478942</v>
      </c>
      <c r="AT29" s="289">
        <v>15.943661860000001</v>
      </c>
      <c r="AU29" s="289">
        <v>17.005104587000002</v>
      </c>
      <c r="AV29" s="289">
        <v>15.870007331</v>
      </c>
      <c r="AW29" s="289">
        <v>17.018279496000002</v>
      </c>
      <c r="AX29" s="289">
        <v>17.557172028</v>
      </c>
      <c r="AY29" s="355">
        <v>16.672964068999999</v>
      </c>
      <c r="AZ29" s="355">
        <v>16.957187081000001</v>
      </c>
      <c r="BA29" s="355">
        <v>16.598874864999999</v>
      </c>
      <c r="BB29" s="355">
        <v>17.182385654000001</v>
      </c>
      <c r="BC29" s="355">
        <v>16.722177981000002</v>
      </c>
      <c r="BD29" s="355">
        <v>16.792808733000001</v>
      </c>
      <c r="BE29" s="355">
        <v>16.638475772</v>
      </c>
      <c r="BF29" s="355">
        <v>16.082930013999999</v>
      </c>
      <c r="BG29" s="355">
        <v>17.230968513000001</v>
      </c>
      <c r="BH29" s="355">
        <v>15.951575745</v>
      </c>
      <c r="BI29" s="355">
        <v>17.137216526</v>
      </c>
      <c r="BJ29" s="355">
        <v>17.776243047000001</v>
      </c>
      <c r="BK29" s="355">
        <v>16.781375127</v>
      </c>
      <c r="BL29" s="355">
        <v>17.071512688999999</v>
      </c>
      <c r="BM29" s="355">
        <v>16.705744161999998</v>
      </c>
      <c r="BN29" s="355">
        <v>17.415728208000001</v>
      </c>
      <c r="BO29" s="355">
        <v>16.945943826000001</v>
      </c>
      <c r="BP29" s="355">
        <v>17.018044370999998</v>
      </c>
      <c r="BQ29" s="355">
        <v>16.860499813000001</v>
      </c>
      <c r="BR29" s="355">
        <v>16.293393405</v>
      </c>
      <c r="BS29" s="355">
        <v>17.465322054000001</v>
      </c>
      <c r="BT29" s="355">
        <v>16.159305713999998</v>
      </c>
      <c r="BU29" s="355">
        <v>17.369619132</v>
      </c>
      <c r="BV29" s="355">
        <v>18.021943499999999</v>
      </c>
    </row>
    <row r="30" spans="1:74" ht="11.1" customHeight="1" x14ac:dyDescent="0.2">
      <c r="A30" s="335" t="s">
        <v>311</v>
      </c>
      <c r="B30" s="406" t="s">
        <v>961</v>
      </c>
      <c r="C30" s="289">
        <v>4.9394226661999996</v>
      </c>
      <c r="D30" s="289">
        <v>5.3207181629000004</v>
      </c>
      <c r="E30" s="289">
        <v>5.2921385840999999</v>
      </c>
      <c r="F30" s="289">
        <v>5.2214722546000001</v>
      </c>
      <c r="G30" s="289">
        <v>5.2982084819999997</v>
      </c>
      <c r="H30" s="289">
        <v>5.2129647340999998</v>
      </c>
      <c r="I30" s="289">
        <v>4.9436323384999996</v>
      </c>
      <c r="J30" s="289">
        <v>4.8336784387999998</v>
      </c>
      <c r="K30" s="289">
        <v>4.9159422761</v>
      </c>
      <c r="L30" s="289">
        <v>5.0456312535999999</v>
      </c>
      <c r="M30" s="289">
        <v>5.2567323139999997</v>
      </c>
      <c r="N30" s="289">
        <v>5.3164092617999996</v>
      </c>
      <c r="O30" s="289">
        <v>5.1824996627999997</v>
      </c>
      <c r="P30" s="289">
        <v>5.5825593291000004</v>
      </c>
      <c r="Q30" s="289">
        <v>5.5525733027999999</v>
      </c>
      <c r="R30" s="289">
        <v>5.4784293686999996</v>
      </c>
      <c r="S30" s="289">
        <v>5.5589419101999997</v>
      </c>
      <c r="T30" s="289">
        <v>5.4695031793000002</v>
      </c>
      <c r="U30" s="289">
        <v>5.1869164998999997</v>
      </c>
      <c r="V30" s="289">
        <v>5.0715515906000004</v>
      </c>
      <c r="W30" s="289">
        <v>5.1578637647000001</v>
      </c>
      <c r="X30" s="289">
        <v>5.2939349469000003</v>
      </c>
      <c r="Y30" s="289">
        <v>5.5154246328000003</v>
      </c>
      <c r="Z30" s="289">
        <v>5.5780383798999997</v>
      </c>
      <c r="AA30" s="289">
        <v>5.4823328984000002</v>
      </c>
      <c r="AB30" s="289">
        <v>5.8707002759</v>
      </c>
      <c r="AC30" s="289">
        <v>5.8495786343000002</v>
      </c>
      <c r="AD30" s="289">
        <v>5.6668097467000003</v>
      </c>
      <c r="AE30" s="289">
        <v>5.7297634719000001</v>
      </c>
      <c r="AF30" s="289">
        <v>5.6267118953999997</v>
      </c>
      <c r="AG30" s="289">
        <v>5.5443213967</v>
      </c>
      <c r="AH30" s="289">
        <v>5.0867637739999996</v>
      </c>
      <c r="AI30" s="289">
        <v>5.0426868659000004</v>
      </c>
      <c r="AJ30" s="289">
        <v>5.542751795</v>
      </c>
      <c r="AK30" s="289">
        <v>5.8223979643000003</v>
      </c>
      <c r="AL30" s="289">
        <v>5.6899576372</v>
      </c>
      <c r="AM30" s="289">
        <v>5.6854661160999997</v>
      </c>
      <c r="AN30" s="289">
        <v>5.7203072202999996</v>
      </c>
      <c r="AO30" s="289">
        <v>5.7417343590999996</v>
      </c>
      <c r="AP30" s="289">
        <v>5.7010359319999999</v>
      </c>
      <c r="AQ30" s="289">
        <v>5.8897699468000004</v>
      </c>
      <c r="AR30" s="289">
        <v>5.6806174522999999</v>
      </c>
      <c r="AS30" s="289">
        <v>5.4430131144000002</v>
      </c>
      <c r="AT30" s="289">
        <v>5.3182288873000001</v>
      </c>
      <c r="AU30" s="289">
        <v>5.3579376859999996</v>
      </c>
      <c r="AV30" s="289">
        <v>5.6487664493</v>
      </c>
      <c r="AW30" s="289">
        <v>5.8812303043999998</v>
      </c>
      <c r="AX30" s="289">
        <v>5.9014765320000002</v>
      </c>
      <c r="AY30" s="355">
        <v>5.9057820937000001</v>
      </c>
      <c r="AZ30" s="355">
        <v>6.0380994170999998</v>
      </c>
      <c r="BA30" s="355">
        <v>5.9961986687</v>
      </c>
      <c r="BB30" s="355">
        <v>6.0245169033000003</v>
      </c>
      <c r="BC30" s="355">
        <v>6.1944784128999997</v>
      </c>
      <c r="BD30" s="355">
        <v>6.0132670804000004</v>
      </c>
      <c r="BE30" s="355">
        <v>5.7569568915999998</v>
      </c>
      <c r="BF30" s="355">
        <v>5.6740572087999999</v>
      </c>
      <c r="BG30" s="355">
        <v>5.6591625124</v>
      </c>
      <c r="BH30" s="355">
        <v>5.8987051752999999</v>
      </c>
      <c r="BI30" s="355">
        <v>6.1426928747999998</v>
      </c>
      <c r="BJ30" s="355">
        <v>6.1639427611000004</v>
      </c>
      <c r="BK30" s="355">
        <v>6.0461560105999999</v>
      </c>
      <c r="BL30" s="355">
        <v>6.3830606321000003</v>
      </c>
      <c r="BM30" s="355">
        <v>6.3712395894</v>
      </c>
      <c r="BN30" s="355">
        <v>6.3384124147999996</v>
      </c>
      <c r="BO30" s="355">
        <v>6.5166188602000004</v>
      </c>
      <c r="BP30" s="355">
        <v>6.3266168562000002</v>
      </c>
      <c r="BQ30" s="355">
        <v>6.0578729046999999</v>
      </c>
      <c r="BR30" s="355">
        <v>5.9709517081000003</v>
      </c>
      <c r="BS30" s="355">
        <v>5.9553344608999996</v>
      </c>
      <c r="BT30" s="355">
        <v>6.2064974835999998</v>
      </c>
      <c r="BU30" s="355">
        <v>6.4623211742000004</v>
      </c>
      <c r="BV30" s="355">
        <v>6.4846019053999999</v>
      </c>
    </row>
    <row r="31" spans="1:74" ht="11.1" customHeight="1" x14ac:dyDescent="0.2">
      <c r="A31" s="335" t="s">
        <v>165</v>
      </c>
      <c r="B31" s="406" t="s">
        <v>946</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2.8821693882999999</v>
      </c>
      <c r="AW31" s="329">
        <v>3.1691417150999999</v>
      </c>
      <c r="AX31" s="329">
        <v>3.5284431802</v>
      </c>
      <c r="AY31" s="400">
        <v>3.3698187355</v>
      </c>
      <c r="AZ31" s="400">
        <v>3.553471703</v>
      </c>
      <c r="BA31" s="400">
        <v>3.2444833795000001</v>
      </c>
      <c r="BB31" s="400">
        <v>2.9210460242999998</v>
      </c>
      <c r="BC31" s="400">
        <v>2.7127246986000002</v>
      </c>
      <c r="BD31" s="400">
        <v>2.7082075111999999</v>
      </c>
      <c r="BE31" s="400">
        <v>2.8073084246</v>
      </c>
      <c r="BF31" s="400">
        <v>2.8739015922000002</v>
      </c>
      <c r="BG31" s="400">
        <v>2.8033442236999999</v>
      </c>
      <c r="BH31" s="400">
        <v>2.8276340425000002</v>
      </c>
      <c r="BI31" s="400">
        <v>3.1091763848</v>
      </c>
      <c r="BJ31" s="400">
        <v>3.4616792801999998</v>
      </c>
      <c r="BK31" s="400">
        <v>3.3159413349000002</v>
      </c>
      <c r="BL31" s="400">
        <v>3.4966580184999998</v>
      </c>
      <c r="BM31" s="400">
        <v>3.1926098679999999</v>
      </c>
      <c r="BN31" s="400">
        <v>2.8743437000999998</v>
      </c>
      <c r="BO31" s="400">
        <v>2.6693530613999998</v>
      </c>
      <c r="BP31" s="400">
        <v>2.6649080959</v>
      </c>
      <c r="BQ31" s="400">
        <v>2.7624245621000001</v>
      </c>
      <c r="BR31" s="400">
        <v>2.8279530235000001</v>
      </c>
      <c r="BS31" s="400">
        <v>2.7585237416999999</v>
      </c>
      <c r="BT31" s="400">
        <v>2.7824252095999999</v>
      </c>
      <c r="BU31" s="400">
        <v>3.0594661911999999</v>
      </c>
      <c r="BV31" s="400">
        <v>3.406333193</v>
      </c>
    </row>
    <row r="32" spans="1:74" ht="28.35" customHeight="1" x14ac:dyDescent="0.2">
      <c r="B32" s="963" t="s">
        <v>890</v>
      </c>
      <c r="C32" s="964"/>
      <c r="D32" s="964"/>
      <c r="E32" s="964"/>
      <c r="F32" s="964"/>
      <c r="G32" s="964"/>
      <c r="H32" s="964"/>
      <c r="I32" s="964"/>
      <c r="J32" s="964"/>
      <c r="K32" s="964"/>
      <c r="L32" s="964"/>
      <c r="M32" s="964"/>
      <c r="N32" s="964"/>
      <c r="O32" s="964"/>
      <c r="P32" s="964"/>
      <c r="Q32" s="964"/>
    </row>
    <row r="33" spans="2:17" ht="34.5" customHeight="1" x14ac:dyDescent="0.2">
      <c r="B33" s="964" t="s">
        <v>891</v>
      </c>
      <c r="C33" s="964"/>
      <c r="D33" s="964"/>
      <c r="E33" s="964"/>
      <c r="F33" s="964"/>
      <c r="G33" s="964"/>
      <c r="H33" s="964"/>
      <c r="I33" s="964"/>
      <c r="J33" s="964"/>
      <c r="K33" s="964"/>
      <c r="L33" s="964"/>
      <c r="M33" s="964"/>
      <c r="N33" s="964"/>
      <c r="O33" s="964"/>
      <c r="P33" s="964"/>
      <c r="Q33" s="964"/>
    </row>
    <row r="34" spans="2:17" ht="12" customHeight="1" x14ac:dyDescent="0.2">
      <c r="B34" s="776" t="s">
        <v>813</v>
      </c>
      <c r="C34" s="791"/>
      <c r="D34" s="791"/>
      <c r="E34" s="791"/>
      <c r="F34" s="791"/>
      <c r="G34" s="791"/>
      <c r="H34" s="791"/>
      <c r="I34" s="791"/>
      <c r="J34" s="791"/>
      <c r="K34" s="791"/>
      <c r="L34" s="791"/>
      <c r="M34" s="791"/>
      <c r="N34" s="791"/>
      <c r="O34" s="791"/>
      <c r="P34" s="791"/>
      <c r="Q34" s="791"/>
    </row>
    <row r="35" spans="2:17" ht="12" customHeight="1" x14ac:dyDescent="0.2">
      <c r="B35" s="917" t="str">
        <f>Dates!$G$2</f>
        <v>EIA completed modeling and analysis for this report on Thursday, January 8, 2026.</v>
      </c>
      <c r="C35" s="904"/>
      <c r="D35" s="904"/>
      <c r="E35" s="904"/>
      <c r="F35" s="904"/>
      <c r="G35" s="904"/>
      <c r="H35" s="904"/>
      <c r="I35" s="904"/>
      <c r="J35" s="904"/>
      <c r="K35" s="904"/>
      <c r="L35" s="904"/>
      <c r="M35" s="904"/>
      <c r="N35" s="904"/>
      <c r="O35" s="904"/>
      <c r="P35" s="904"/>
      <c r="Q35" s="904"/>
    </row>
    <row r="36" spans="2:17" ht="12" customHeight="1" x14ac:dyDescent="0.2">
      <c r="B36" s="950" t="s">
        <v>483</v>
      </c>
      <c r="C36" s="951"/>
      <c r="D36" s="951"/>
      <c r="E36" s="951"/>
      <c r="F36" s="951"/>
      <c r="G36" s="951"/>
      <c r="H36" s="951"/>
      <c r="I36" s="951"/>
      <c r="J36" s="951"/>
      <c r="K36" s="951"/>
      <c r="L36" s="951"/>
      <c r="M36" s="951"/>
      <c r="N36" s="951"/>
      <c r="O36" s="951"/>
      <c r="P36" s="951"/>
      <c r="Q36" s="951"/>
    </row>
    <row r="37" spans="2:17" ht="12" customHeight="1" x14ac:dyDescent="0.2">
      <c r="B37" s="926" t="s">
        <v>1414</v>
      </c>
      <c r="C37" s="913"/>
      <c r="D37" s="913"/>
      <c r="E37" s="913"/>
      <c r="F37" s="913"/>
      <c r="G37" s="913"/>
      <c r="H37" s="913"/>
      <c r="I37" s="913"/>
      <c r="J37" s="913"/>
      <c r="K37" s="913"/>
      <c r="L37" s="913"/>
      <c r="M37" s="913"/>
      <c r="N37" s="913"/>
      <c r="O37" s="913"/>
      <c r="P37" s="913"/>
      <c r="Q37" s="913"/>
    </row>
    <row r="38" spans="2:17" ht="12" customHeight="1" x14ac:dyDescent="0.2">
      <c r="B38" s="921" t="s">
        <v>492</v>
      </c>
      <c r="C38" s="942"/>
      <c r="D38" s="942"/>
      <c r="E38" s="942"/>
      <c r="F38" s="942"/>
      <c r="G38" s="942"/>
      <c r="H38" s="942"/>
      <c r="I38" s="942"/>
      <c r="J38" s="942"/>
      <c r="K38" s="942"/>
      <c r="L38" s="942"/>
      <c r="M38" s="942"/>
      <c r="N38" s="942"/>
      <c r="O38" s="942"/>
      <c r="P38" s="942"/>
      <c r="Q38" s="942"/>
    </row>
    <row r="39" spans="2:17" ht="12" customHeight="1" x14ac:dyDescent="0.2">
      <c r="B39" s="793" t="s">
        <v>827</v>
      </c>
      <c r="C39" s="794"/>
      <c r="D39" s="794"/>
      <c r="E39" s="794"/>
      <c r="F39" s="794"/>
      <c r="G39" s="794"/>
      <c r="H39" s="794"/>
      <c r="I39" s="794"/>
      <c r="J39" s="794"/>
      <c r="K39" s="794"/>
      <c r="L39" s="794"/>
      <c r="M39" s="794"/>
      <c r="N39" s="794"/>
      <c r="O39" s="794"/>
      <c r="P39" s="794"/>
      <c r="Q39" s="792"/>
    </row>
    <row r="40" spans="2:17" ht="12.75" x14ac:dyDescent="0.2">
      <c r="B40" s="961" t="s">
        <v>828</v>
      </c>
      <c r="C40" s="962"/>
      <c r="D40" s="962"/>
      <c r="E40" s="962"/>
      <c r="F40" s="962"/>
      <c r="G40" s="962"/>
      <c r="H40" s="962"/>
      <c r="I40" s="962"/>
      <c r="J40" s="962"/>
      <c r="K40" s="962"/>
      <c r="L40" s="962"/>
      <c r="M40" s="962"/>
      <c r="N40" s="962"/>
      <c r="O40" s="962"/>
      <c r="P40" s="962"/>
      <c r="Q40" s="962"/>
    </row>
    <row r="41" spans="2:17" ht="12.75" x14ac:dyDescent="0.2">
      <c r="B41" s="928" t="s">
        <v>829</v>
      </c>
      <c r="C41" s="962"/>
      <c r="D41" s="962"/>
      <c r="E41" s="962"/>
      <c r="F41" s="962"/>
      <c r="G41" s="962"/>
      <c r="H41" s="962"/>
      <c r="I41" s="962"/>
      <c r="J41" s="962"/>
      <c r="K41" s="962"/>
      <c r="L41" s="962"/>
      <c r="M41" s="962"/>
      <c r="N41" s="962"/>
      <c r="O41" s="962"/>
      <c r="P41" s="962"/>
      <c r="Q41" s="962"/>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Hess, Timothy</cp:lastModifiedBy>
  <cp:lastPrinted>2023-03-01T21:02:34Z</cp:lastPrinted>
  <dcterms:created xsi:type="dcterms:W3CDTF">2006-10-10T12:45:59Z</dcterms:created>
  <dcterms:modified xsi:type="dcterms:W3CDTF">2026-01-12T21:04:06Z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