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A:\Jan25\"/>
    </mc:Choice>
  </mc:AlternateContent>
  <xr:revisionPtr revIDLastSave="0" documentId="13_ncr:1_{F4D50BC6-E97D-4E98-86C0-B7B075A3C5DA}" xr6:coauthVersionLast="47" xr6:coauthVersionMax="47" xr10:uidLastSave="{00000000-0000-0000-0000-000000000000}"/>
  <bookViews>
    <workbookView xWindow="-108" yWindow="-108" windowWidth="23256" windowHeight="14016" tabRatio="824" firstSheet="1" activeTab="9"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O11" i="33" l="1"/>
  <c r="C13" i="33"/>
  <c r="P11" i="33"/>
  <c r="E11" i="33"/>
  <c r="D13" i="33"/>
  <c r="O13" i="33" l="1"/>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<sst xmlns="http://schemas.openxmlformats.org/spreadsheetml/2006/main" count="7309" uniqueCount="1603">
  <si>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</si>
  <si>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</si>
  <si>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</si>
  <si>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</si>
  <si>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</si>
  <si>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</si>
  <si>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</si>
  <si>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</si>
  <si>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</si>
  <si>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</si>
  <si>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</si>
  <si>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</si>
  <si>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</si>
  <si>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</si>
  <si>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</si>
  <si>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</si>
  <si>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</si>
  <si>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</si>
  <si>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</si>
  <si>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</si>
  <si>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</si>
  <si>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</si>
  <si>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</si>
  <si>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</si>
  <si>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</si>
  <si>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</si>
  <si>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</si>
  <si>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</si>
  <si>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</si>
  <si>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</si>
  <si>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</si>
  <si>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</si>
  <si>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</si>
  <si>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</si>
  <si>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</si>
  <si>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</si>
  <si>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</si>
  <si>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</si>
  <si>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</si>
  <si>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</si>
  <si>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</si>
  <si>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</si>
  <si>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</si>
  <si>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</si>
  <si>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</si>
  <si>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</si>
  <si>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</si>
  <si>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</si>
  <si>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</si>
  <si>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</si>
  <si>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</si>
  <si>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</si>
  <si>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</si>
  <si>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</si>
  <si>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</si>
  <si>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</si>
  <si>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</si>
  <si>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</si>
  <si>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</si>
  <si>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</si>
  <si>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</si>
  <si>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</si>
  <si>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</si>
  <si>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</si>
  <si>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</si>
  <si>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</si>
  <si>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</si>
  <si>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</si>
  <si>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</si>
  <si>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</si>
  <si>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</si>
  <si>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</si>
  <si>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</si>
  <si>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</si>
  <si>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</si>
  <si>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</si>
  <si>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</si>
  <si>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</si>
  <si>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</si>
  <si>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</si>
  <si>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</si>
  <si>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</si>
  <si>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</si>
  <si>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</si>
  <si>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</si>
  <si>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</si>
  <si>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</si>
  <si>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</si>
  <si>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</si>
  <si>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</si>
  <si>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</si>
  <si>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</si>
  <si>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</si>
  <si>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</si>
  <si>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</si>
  <si>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</si>
  <si>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</si>
  <si>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</si>
  <si>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</si>
  <si>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</si>
  <si>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</si>
  <si>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</si>
  <si>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</si>
  <si>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</si>
  <si>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</si>
  <si>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</si>
  <si>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</si>
  <si>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</si>
  <si>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</si>
  <si>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</si>
  <si>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</si>
  <si>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</si>
  <si>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</si>
  <si>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</si>
  <si>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</si>
  <si>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</si>
  <si>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</si>
  <si>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</si>
  <si>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</si>
  <si>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</si>
  <si>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</si>
  <si>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</si>
  <si>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</si>
  <si>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</si>
  <si>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</si>
  <si>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</si>
  <si>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</si>
  <si>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</si>
  <si>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</si>
  <si>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</si>
  <si>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</si>
  <si>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</si>
  <si>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</si>
  <si>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</si>
  <si>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</si>
  <si>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</si>
  <si>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</si>
  <si>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</si>
  <si>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</si>
  <si>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</si>
  <si>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</si>
  <si>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</si>
  <si>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</si>
  <si>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</si>
  <si>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</si>
  <si>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</si>
  <si>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</si>
  <si>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</si>
  <si>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</si>
  <si>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</si>
  <si>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</si>
  <si>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</si>
  <si>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</si>
  <si>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</si>
  <si>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</si>
  <si>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</si>
  <si>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</si>
  <si>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</si>
  <si>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</si>
  <si>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</si>
  <si>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</si>
  <si>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</si>
  <si>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</si>
  <si>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</si>
  <si>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</si>
  <si>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</si>
  <si>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</si>
  <si>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</si>
  <si>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</si>
  <si>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</si>
  <si>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</si>
  <si>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</si>
  <si>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</si>
  <si>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</si>
  <si>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</si>
  <si>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</si>
  <si>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</si>
  <si>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</si>
  <si>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</si>
  <si>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</si>
  <si>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</si>
  <si>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</si>
  <si>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</si>
  <si>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</si>
  <si>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</si>
  <si>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</si>
  <si>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</si>
  <si>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</si>
  <si>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</si>
  <si>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</si>
  <si>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</si>
  <si>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</si>
  <si>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</si>
  <si>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</si>
  <si>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</si>
  <si>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</si>
  <si>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</si>
  <si>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</si>
  <si>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</si>
  <si>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</si>
  <si>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</si>
  <si>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</si>
  <si>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</si>
  <si>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</si>
  <si>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</si>
  <si>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</si>
  <si>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</si>
  <si>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</si>
  <si>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</si>
  <si>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</si>
  <si>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</si>
  <si>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</si>
  <si>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</si>
  <si>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</si>
  <si>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</si>
  <si>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</si>
  <si>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</si>
  <si>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</si>
  <si>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</si>
  <si>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</si>
  <si>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</si>
  <si>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</si>
  <si>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</si>
  <si>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</si>
  <si>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</si>
  <si>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</si>
  <si>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</si>
  <si>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</si>
  <si>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</si>
  <si>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</si>
  <si>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</si>
  <si>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</si>
  <si>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</si>
  <si>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</si>
  <si>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</si>
  <si>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</si>
  <si>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</si>
  <si>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</si>
  <si>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</si>
  <si>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</si>
  <si>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</si>
  <si>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</si>
  <si>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</si>
  <si>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</si>
  <si>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</si>
  <si>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</si>
  <si>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</si>
  <si>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</si>
  <si>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</si>
  <si>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</si>
  <si>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</si>
  <si>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</si>
  <si>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</si>
  <si>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</si>
  <si>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</si>
  <si>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</si>
  <si>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</si>
  <si>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</si>
  <si>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</si>
  <si>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</si>
  <si>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</si>
  <si>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</si>
  <si>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</si>
  <si>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</si>
  <si>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</si>
  <si>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</si>
  <si>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</si>
  <si>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</si>
  <si>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</si>
  <si>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</si>
  <si>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</si>
  <si>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</si>
  <si>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</si>
  <si>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</si>
  <si>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</si>
  <si>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</si>
  <si>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</si>
  <si>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</si>
  <si>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</si>
  <si>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</si>
  <si>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</si>
  <si>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</si>
  <si>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</si>
  <si>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</si>
  <si>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</si>
  <si>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</si>
  <si>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</si>
  <si>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</si>
  <si>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</si>
  <si>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</si>
  <si>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</si>
  <si>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</si>
  <si>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</si>
  <si>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</si>
  <si>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</si>
  <si>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</si>
  <si>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</si>
  <si>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</si>
  <si>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</si>
  <si>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</si>
  <si>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</si>
  <si>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</si>
  <si>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</si>
  <si>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</si>
  <si>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</si>
  <si>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</si>
  <si>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</si>
  <si>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</si>
  <si>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</si>
  <si>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</si>
  <si>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</si>
  <si>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</si>
  <si>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</si>
  <si>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</si>
  <si>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</si>
  <si>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</si>
  <si>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</si>
  <si>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</si>
  <si>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</si>
  <si>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</si>
  <si>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</si>
  <si>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</si>
  <si>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</si>
  <si>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</si>
  <si>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</si>
  <si>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</si>
  <si>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</si>
  <si>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</si>
  <si>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</si>
  <si>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</si>
  <si>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</si>
  <si>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</si>
  <si>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</si>
  <si>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</si>
  <si>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</si>
  <si>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</si>
  <si>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</si>
  <si>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</si>
  <si>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</si>
  <si>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</si>
  <si>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</si>
  <si>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</si>
  <si>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</si>
  <si>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</si>
  <si>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</si>
  <si>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</si>
  <si>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</si>
  <si>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</si>
  <si>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</si>
  <si>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</si>
  <si>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</si>
  <si>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</si>
  <si>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</si>
  <si>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</si>
  <si>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</si>
  <si>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</si>
  <si>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</si>
  <si>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</si>
  <si>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</si>
  <si>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</si>
  <si>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</si>
  <si>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</si>
  <si>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</si>
  <si>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</si>
  <si>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</si>
  <si>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</si>
  <si>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</si>
  <si>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</si>
  <si>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</si>
  <si>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</si>
  <si>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</si>
  <si>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</si>
  <si>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</si>
  <si>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</si>
  <si>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</si>
  <si>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</si>
  <si>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</si>
  <si>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</si>
  <si>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</si>
  <si>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</si>
  <si>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</si>
  <si>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</si>
  <si>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</si>
  <si>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</si>
  <si>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</si>
  <si>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</si>
  <si>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</si>
  <si>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</si>
  <si>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</si>
  <si>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</si>
  <si>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</si>
  <si>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</si>
  <si>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</si>
  <si>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</si>
  <si>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</si>
  <si>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</si>
  <si>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</si>
  <si>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</si>
  <si>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</si>
  <si>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</si>
  <si>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</si>
  <si>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</si>
  <si>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</si>
  <si>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</si>
  <si>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</si>
  <si>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</si>
  <si>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</si>
  <si>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</si>
  <si>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</si>
  <si>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</si>
  <si>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</si>
  <si>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</si>
  <si>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</si>
  <si>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</si>
  <si>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</si>
  <si>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</si>
  <si>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</si>
  <si>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</si>
  <si>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</si>
  <si>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</si>
  <si>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</si>
  <si>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</si>
  <si>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</si>
  <si>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</si>
  <si>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</si>
  <si>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</si>
  <si>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</si>
  <si>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</si>
  <si>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</si>
  <si>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</si>
  <si>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</si>
  <si>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</si>
  <si>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</si>
  <si>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</si>
  <si>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</si>
  <si>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</si>
  <si>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</si>
  <si>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</si>
  <si>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</si>
  <si>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</si>
  <si>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</si>
  <si>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</si>
  <si>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</si>
  <si>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</si>
  <si>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</si>
  <si>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</si>
  <si>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</si>
  <si>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</si>
  <si>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</si>
  <si>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</si>
  <si>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</si>
  <si>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</si>
  <si>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</si>
  <si>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</si>
  <si>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</si>
  <si>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</si>
  <si>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</si>
  <si>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</si>
  <si>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</si>
  <si>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</si>
  <si>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</si>
  <si>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</si>
  <si>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</si>
  <si>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</si>
  <si>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</si>
  <si>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</si>
  <si>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</si>
  <si>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</si>
  <si>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</si>
  <si>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</si>
  <si>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</si>
  <si>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</si>
  <si>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</si>
  <si>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</si>
  <si>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</si>
  <si>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</si>
  <si>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</si>
  <si>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</si>
  <si>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</si>
  <si>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</si>
  <si>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</si>
  <si>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</si>
  <si>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</si>
  <si>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</si>
  <si>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</si>
  <si>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</si>
  <si>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</si>
  <si>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</si>
  <si>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</si>
  <si>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</si>
  <si>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</si>
  <si>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</si>
  <si>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</si>
  <si>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</si>
  <si>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</si>
  <si>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</si>
  <si>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</si>
  <si>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</si>
  <si>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</si>
  <si>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</si>
  <si>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</si>
  <si>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</si>
  <si>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</si>
  <si>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</si>
  <si>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</si>
  <si>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</si>
  <si>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</si>
  <si>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</si>
  <si>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</si>
  <si>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</si>
  <si>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</si>
  <si>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</si>
  <si>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</si>
  <si>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</si>
  <si>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</si>
  <si>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</si>
  <si>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</si>
  <si>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</si>
  <si>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</si>
  <si>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</si>
  <si>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</si>
  <si>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</si>
  <si>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</si>
  <si>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</si>
  <si>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</si>
  <si>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</si>
  <si>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</si>
  <si>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</si>
  <si>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</si>
  <si>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</si>
  <si>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</si>
  <si>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</si>
  <si>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</si>
  <si>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</si>
  <si>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</si>
  <si>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</si>
  <si>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</si>
  <si>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</si>
  <si>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</si>
  <si>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</si>
  <si>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</si>
  <si>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</si>
  <si>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</si>
  <si>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</si>
  <si>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</si>
  <si>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</si>
  <si>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</si>
  <si>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</si>
  <si>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</si>
  <si>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</si>
  <si>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</si>
  <si>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</si>
  <si>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</si>
  <si>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</si>
  <si>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</si>
  <si>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</si>
  <si>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</si>
  <si>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</si>
  <si>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</si>
  <si>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</si>
  <si>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</si>
  <si>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</si>
  <si>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</si>
  <si>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</si>
  <si>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</si>
  <si>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</si>
  <si>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</si>
  <si>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</si>
  <si>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</si>
  <si>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</si>
  <si>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</si>
  <si>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</si>
  <si>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</si>
  <si>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</si>
  <si>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</si>
  <si>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</si>
  <si>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</si>
  <si>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</si>
  <si>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</si>
  <si>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</si>
  <si>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</si>
  <si>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</si>
  <si>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</si>
  <si>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</si>
  <si>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</si>
  <si>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</si>
  <si>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</si>
  <si>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</si>
  <si>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</si>
  <si>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</si>
  <si>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</si>
  <si>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</si>
  <si>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</si>
  <si>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</si>
  <si>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</si>
  <si>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</si>
  <si>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</si>
  <si>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</si>
  <si>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</si>
  <si>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</si>
  <si>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</si>
  <si>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</si>
  <si>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</si>
  <si>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</si>
  <si>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</si>
  <si>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</si>
  <si>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</si>
  <si>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</si>
  <si>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</si>
  <si>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</si>
  <si>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</si>
  <si>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</si>
  <si>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</si>
  <si>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</si>
  <si>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</si>
  <si>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</si>
  <si>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</si>
  <si>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</si>
  <si>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</si>
  <si>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</si>
  <si>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</si>
  <si>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</si>
  <si>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</si>
  <si>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</si>
  <si>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</si>
  <si>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</si>
  <si>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</si>
  <si>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</si>
  <si>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</si>
  <si>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</si>
  <si>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</si>
  <si>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</si>
  <si>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</si>
  <si>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</si>
  <si>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</si>
  <si>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</si>
  <si>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</si>
  <si>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</si>
  <si>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</si>
  <si>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</si>
  <si>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</si>
  <si>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</si>
  <si>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</si>
  <si>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</si>
  <si>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</si>
  <si>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</si>
  <si>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</si>
  <si>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</si>
  <si>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</si>
  <si>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</si>
  <si>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</si>
  <si>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</si>
  <si>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</si>
  <si>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</si>
  <si>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</si>
  <si>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</si>
  <si>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</si>
  <si>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</si>
  <si>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</si>
  <si>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</si>
  <si>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</si>
  <si>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</si>
  <si>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</si>
  <si>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</si>
  <si>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</si>
  <si>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</si>
  <si>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</si>
  <si>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</si>
  <si>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</si>
  <si>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</si>
  <si>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</si>
  <si>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</si>
  <si>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</si>
  <si>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</si>
  <si>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</si>
  <si>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</si>
  <si>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</si>
  <si>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</si>
  <si>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</si>
  <si>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</si>
  <si>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</si>
  <si>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</si>
  <si>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</si>
  <si>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</si>
  <si>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</si>
  <si>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</si>
  <si>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</si>
  <si>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</si>
  <si>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</si>
  <si>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</si>
  <si>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</si>
  <si>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</si>
  <si>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</si>
  <si>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</si>
  <si>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</si>
  <si>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</si>
  <si>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</si>
  <si>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</si>
  <si>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</si>
  <si>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</si>
  <si>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</si>
  <si>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</si>
  <si>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</si>
  <si>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</si>
  <si>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</si>
  <si>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</si>
  <si>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</si>
  <si>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</si>
  <si>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</si>
  <si>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</si>
  <si>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</si>
  <si>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</si>
  <si>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</si>
  <si>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</si>
  <si>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</si>
  <si>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</si>
  <si>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</si>
  <si>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</si>
  <si>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</si>
  <si>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</si>
  <si>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</si>
  <si>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</si>
  <si>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</si>
  <si>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</si>
  <si>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</si>
  <si>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</si>
  <si>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</si>
  <si>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</si>
  <si>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</si>
  <si>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</si>
  <si>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</si>
  <si>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</si>
  <si>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</si>
  <si>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</si>
  <si>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</si>
  <si>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</si>
  <si>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</si>
  <si>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</si>
  <si>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</si>
  <si>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</si>
  <si>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</si>
  <si>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</si>
  <si>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</si>
  <si>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</si>
  <si>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</si>
  <si>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</si>
  <si>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</si>
  <si>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</si>
  <si>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</si>
  <si>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</si>
  <si>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</si>
  <si>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</si>
  <si>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</si>
  <si>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</si>
  <si>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</si>
  <si>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</si>
  <si>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</si>
  <si>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</si>
  <si>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</si>
  <si>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</si>
  <si>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</si>
  <si>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</si>
  <si>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</si>
  <si>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</si>
  <si>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</si>
  <si>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</si>
  <si>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</si>
  <si>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</si>
  <si>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</si>
  <si>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</si>
  <si>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</si>
  <si>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</si>
  <si>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</si>
  <si>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</si>
  <si>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</si>
  <si>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</si>
  <si>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</si>
  <si>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</si>
  <si>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</si>
  <si>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</si>
  <si>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</si>
  <si>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</si>
  <si>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</si>
  <si>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</si>
  <si>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</si>
  <si>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</si>
  <si>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</si>
  <si>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</si>
  <si>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</si>
  <si>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</si>
  <si>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</si>
  <si>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</si>
  <si>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</si>
  <si>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</si>
  <si>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</si>
  <si>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</si>
  <si>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</si>
  <si>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</si>
  <si>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</si>
  <si>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</si>
  <si>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</si>
  <si>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</si>
  <si>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</si>
  <si>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</si>
  <si>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</si>
  <si>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</si>
  <si>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</si>
  <si>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</si>
  <si>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</si>
  <si>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</si>
  <si>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</si>
  <si>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</si>
  <si>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</si>
  <si>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</si>
  <si>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</si>
  <si>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</si>
  <si>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</si>
  <si>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</si>
  <si>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</si>
  <si>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</si>
  <si>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</si>
  <si>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</si>
  <si>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</si>
  <si>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</si>
  <si>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</si>
  <si>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</si>
  <si>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</si>
  <si>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</si>
  <si>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</si>
  <si>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</si>
  <si>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</si>
  <si>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</si>
  <si>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</si>
  <si>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</si>
  <si>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</si>
  <si>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</si>
  <si>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</si>
  <si>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</si>
  <si>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</si>
  <si>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</si>
  <si>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</si>
  <si>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</si>
  <si>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</si>
  <si>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</si>
  <si>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</si>
  <si>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</si>
  <si>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</si>
  <si>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</si>
  <si>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</si>
  <si>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</si>
  <si>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</si>
  <si>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</si>
  <si>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</si>
  <si>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</si>
  <si>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</si>
  <si>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</si>
  <si>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</si>
  <si>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</si>
  <si>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</si>
  <si>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</si>
  <si>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</si>
  <si>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</si>
  <si>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</si>
  <si>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</si>
  <si>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</si>
  <si>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</si>
  <si>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</si>
  <si>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</si>
  <si>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</si>
  <si>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</si>
  <si>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</si>
  <si>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</si>
  <si>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</si>
  <si>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</si>
  <si>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</si>
  <si>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</si>
  <si>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</si>
  <si>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</si>
  <si>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</si>
  <si>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</si>
  <si>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</si>
  <si>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</si>
  <si>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</si>
  <si>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</si>
  <si>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</si>
  <si>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</si>
  <si>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</si>
  <si>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</si>
  <si>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</si>
  <si>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</si>
  <si>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</si>
  <si>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</si>
  <si>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</si>
  <si>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</si>
  <si>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</si>
  <si>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</si>
  <si>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</si>
  <si>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</si>
  <si>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</si>
  <si>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</si>
  <si>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</si>
  <si>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</si>
  <si>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</si>
  <si>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</si>
  <si>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</si>
  <si>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</si>
  <si>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</si>
  <si>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</si>
  <si>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</si>
  <si>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</si>
  <si>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</si>
  <si>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</si>
  <si>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</si>
  <si>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</si>
  <si>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</si>
  <si>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</si>
  <si>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</si>
  <si>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</si>
  <si>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</si>
  <si>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</si>
  <si>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</si>
  <si>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</si>
  <si>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</si>
  <si>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</si>
  <si>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</si>
  <si>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</si>
  <si>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</si>
  <si>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</si>
  <si>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</si>
  <si>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</si>
  <si>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</si>
  <si>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</si>
  <si>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</si>
  <si>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</si>
  <si>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</si>
  <si>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</si>
  <si>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</si>
  <si>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</si>
  <si>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</si>
  <si>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</si>
  <si>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</si>
  <si>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</si>
  <si>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</si>
  <si>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</si>
  <si>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</si>
  <si>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</si>
  <si>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</si>
  <si>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</si>
  <si>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</si>
  <si>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</si>
  <si>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</si>
  <si>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</si>
  <si>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</si>
  <si>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</si>
  <si>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</si>
  <si>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</si>
  <si>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</si>
  <si>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</si>
  <si>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</si>
  <si>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</si>
  <si>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</si>
  <si>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</si>
  <si>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</si>
  <si>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</si>
  <si>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</si>
  <si>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</si>
  <si>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</si>
  <si>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</si>
  <si>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</si>
  <si>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</si>
  <si>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</si>
  <si>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</si>
  <si>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</si>
  <si>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</si>
  <si>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</si>
  <si>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</si>
  <si>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</si>
  <si>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</si>
  <si>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</si>
  <si>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</si>
  <si>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</si>
  <si>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</si>
  <si>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</si>
  <si>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</si>
  <si>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</si>
  <si>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</si>
  <si>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</si>
  <si>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</si>
  <si>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</si>
  <si>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</si>
  <si>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</si>
  <si>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</si>
  <si>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</si>
  <si>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</si>
  <si>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</si>
  <si>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</si>
  <si>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</si>
  <si>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</si>
  <si>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</si>
  <si>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</si>
  <si>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</si>
  <si>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</si>
  <si>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</si>
  <si>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</si>
  <si>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</si>
  <si>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</si>
  <si>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</si>
  <si>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</si>
  <si>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</si>
  <si>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</si>
  <si>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</si>
  <si>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</si>
  <si>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</si>
  <si>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</si>
  <si>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</si>
  <si>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</si>
  <si>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</si>
  <si>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</si>
  <si>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</si>
  <si>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</si>
  <si>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</si>
  <si>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</si>
  <si>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</si>
  <si>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</si>
  <si>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</si>
  <si>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</si>
  <si>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</si>
  <si>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</si>
  <si>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</si>
  <si>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</si>
  <si>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</si>
  <si>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</si>
  <si>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</si>
  <si>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</si>
  <si>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</si>
  <si>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</si>
  <si>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</si>
  <si>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</si>
  <si>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</si>
  <si>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</si>
  <si>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</si>
  <si>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</si>
  <si>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</si>
  <si>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</si>
  <si>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</si>
  <si>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</si>
  <si>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</si>
  <si>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</si>
  <si>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</si>
  <si>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</si>
  <si>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</si>
  <si>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</si>
  <si>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</si>
  <si>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</si>
  <si>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</si>
  <si>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</si>
  <si>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</si>
  <si>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</si>
  <si>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</si>
  <si>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</si>
  <si>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</si>
  <si>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</si>
  <si>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</si>
  <si>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</si>
  <si>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</si>
  <si>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</si>
  <si>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</si>
  <si>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</si>
  <si>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</si>
  <si>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</si>
  <si>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</si>
  <si>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</si>
  <si>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</si>
  <si>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</si>
  <si>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</si>
  <si>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</si>
  <si>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</si>
  <si>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</si>
  <si>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</si>
  <si>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</si>
  <si>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</si>
  <si>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</si>
  <si>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</si>
  <si>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</si>
  <si>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</si>
  <si>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</si>
  <si>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</si>
  <si>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</si>
  <si>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</si>
  <si>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</si>
  <si>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</si>
  <si>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</si>
  <si>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</si>
  <si>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</si>
  <si>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</si>
  <si>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</si>
  <si>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</si>
  <si>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</si>
  <si>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</si>
  <si>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</si>
  <si>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</si>
  <si>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</si>
  <si>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</si>
  <si>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</si>
  <si>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</si>
  <si>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</si>
  <si>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</si>
  <si>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</si>
  <si>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</si>
  <si>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</si>
  <si>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</si>
  <si>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</si>
  <si>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</si>
  <si>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</si>
  <si>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</si>
  <si>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</si>
  <si>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</si>
  <si>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</si>
  <si>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</si>
  <si>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</si>
  <si>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</si>
  <si>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</si>
  <si>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</si>
  <si>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</si>
  <si>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</si>
  <si>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</si>
  <si>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</si>
  <si>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</si>
  <si>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</si>
  <si>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</si>
  <si>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</si>
  <si>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</si>
  <si>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</si>
  <si>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</si>
  <si>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</si>
  <si>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</si>
  <si>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</si>
  <si>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</si>
  <si>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</si>
  <si>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</si>
  <si>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</si>
  <si>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</si>
  <si>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</si>
  <si>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</si>
  <si>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</si>
  <si>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</si>
  <si>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</si>
  <si>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</si>
  <si>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</si>
  <si>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</si>
  <si>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</si>
  <si>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</si>
  <si>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</si>
  <si>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</si>
  <si>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</si>
  <si>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</si>
  <si>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</si>
  <si>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</si>
  <si>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</si>
  <si>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</si>
  <si>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</si>
  <si>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</si>
  <si>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</si>
  <si>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</si>
  <si>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</si>
  <si>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</si>
  <si>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</si>
  <si>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</si>
  <si>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</si>
  <si>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</si>
  <si>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</si>
  <si>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</si>
  <si>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</si>
  <si>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</si>
  <si>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</si>
  <si>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</si>
  <si>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</si>
  <si>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</si>
  <si>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</si>
  <si>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</si>
  <si>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</si>
  <si>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</si>
  <si>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</si>
  <si>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</si>
  <si>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</si>
  <si>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</si>
  <si>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</si>
  <si>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</si>
  <si>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</si>
  <si>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</si>
  <si>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</si>
  <si>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</si>
  <si>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</si>
  <si>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</si>
  <si>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</si>
  <si>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</si>
  <si>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</si>
  <si>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</si>
  <si>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</si>
  <si>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</si>
  <si>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</si>
  <si>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</si>
  <si>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</si>
  <si>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</si>
  <si>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</si>
  <si>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</si>
  <si>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</si>
  <si>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</si>
  <si>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</si>
  <si>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</si>
  <si>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</si>
  <si>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</si>
  <si>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</si>
  <si>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</si>
  <si>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</si>
  <si>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</si>
  <si>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</si>
  <si>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</si>
  <si>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</si>
  <si>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</si>
  <si>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</si>
  <si>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</si>
  <si>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</si>
  <si>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</si>
  <si>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</si>
  <si>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</si>
  <si>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</si>
  <si>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</si>
  <si>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</si>
  <si>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</si>
  <si>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</si>
  <si>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</si>
  <si>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</si>
  <si>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</si>
  <si>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</si>
  <si>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</si>
  <si>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</si>
  <si>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</si>
  <si>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</si>
  <si>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</si>
  <si>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</si>
  <si>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</si>
  <si>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</si>
  <si>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</si>
  <si>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</si>
  <si>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</si>
  <si>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</si>
  <si>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</si>
  <si>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</si>
  <si>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</si>
  <si>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</si>
  <si>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</si>
  <si>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</si>
  <si>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</si>
  <si>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</si>
  <si>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</si>
  <si>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</si>
  <si>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</si>
  <si>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</si>
  <si>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</si>
  <si>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</si>
  <si>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</si>
  <si>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</si>
  <si>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</si>
  <si>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</si>
  <si>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</si>
  <si>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</si>
  <si>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</si>
  <si>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</si>
  <si>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</si>
  <si>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</si>
  <si>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</si>
  <si>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</si>
  <si>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</si>
  <si>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</si>
  <si>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</si>
  <si>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</si>
  <si>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</si>
  <si>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</si>
  <si>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</si>
  <si>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</si>
  <si>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</si>
  <si>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</si>
  <si>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</si>
  <si>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</si>
  <si>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</si>
  <si>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</si>
  <si>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</si>
  <si>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</si>
  <si>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</si>
  <si>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</si>
  <si>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</si>
  <si>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</si>
  <si>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</si>
  <si>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</si>
  <si>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</si>
  <si>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</si>
  <si>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</si>
  <si>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</si>
  <si>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</si>
  <si>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</si>
  <si>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</si>
  <si>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</si>
  <si>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</si>
  <si>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</si>
  <si>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</si>
  <si>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</si>
  <si>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</si>
  <si>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</si>
  <si>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</si>
  <si>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</si>
  <si>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</si>
  <si>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</si>
  <si>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</si>
  <si>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</si>
  <si>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</si>
  <si>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</si>
  <si>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</si>
  <si>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</si>
  <si>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</si>
  <si>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</si>
  <si>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</si>
  <si>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</si>
  <si>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</si>
  <si>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</si>
  <si>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</si>
  <si>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</si>
  <si>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</si>
  <si>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</si>
  <si>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</si>
  <si>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</si>
  <si>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</si>
  <si>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</si>
  <si>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</si>
  <si>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</si>
  <si>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</si>
  <si>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</si>
  <si>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</si>
  <si>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</si>
  <si>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</si>
  <si>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</si>
  <si>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</si>
  <si>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</si>
  <si>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</si>
  <si>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</si>
  <si>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</si>
  <si>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</si>
  <si>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</si>
  <si>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</si>
  <si>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</si>
  <si>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</si>
  <si>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</si>
  <si>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</si>
  <si>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</si>
  <si>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</si>
  <si>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</si>
  <si>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</si>
  <si>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</si>
  <si>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</si>
  <si>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</si>
  <si>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</si>
  <si>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</si>
  <si>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</si>
  <si>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</si>
  <si>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</si>
  <si>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</si>
  <si>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</si>
  <si>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</si>
  <si>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</si>
  <si>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</si>
  <si>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</si>
  <si>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</si>
  <si>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</si>
  <si>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</si>
  <si>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</si>
  <si>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</si>
  <si>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</si>
  <si>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</si>
  <si>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</si>
  <si>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</si>
  <si>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</si>
  <si>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</si>
  <si>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</si>
  <si>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</si>
  <si>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</si>
  <si>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</si>
  <si>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</si>
  <si>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</si>
  <si>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</si>
  <si>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</si>
  <si>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</si>
  <si>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</si>
  <si>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</si>
  <si>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</si>
  <si>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</si>
  <si>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</si>
  <si>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</si>
  <si>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</si>
  <si>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</si>
  <si>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</si>
  <si>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</si>
  <si>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</si>
  <si>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</si>
  <si>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</si>
  <si>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</si>
  <si>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</si>
  <si>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</si>
  <si>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</si>
  <si>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</si>
  <si>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</si>
  <si>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</si>
  <si>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</si>
  <si>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</si>
  <si>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</si>
  <si>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</si>
  <si>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</si>
  <si>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</si>
  <si>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</si>
  <si>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</si>
  <si>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</si>
  <si>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</si>
  <si>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</si>
  <si>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</si>
  <si>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</si>
  <si>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</si>
  <si>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</si>
  <si>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</si>
  <si>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</si>
  <si>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</si>
  <si>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</si>
  <si>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</si>
  <si>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</si>
  <si>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</si>
  <si>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</si>
  <si>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</si>
  <si>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</si>
  <si>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</si>
  <si>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</si>
  <si>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</si>
  <si>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</si>
  <si>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</si>
  <si>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</si>
  <si>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</si>
  <si>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</si>
  <si>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</si>
  <si>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</si>
  <si>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</si>
  <si>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</si>
  <si>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</si>
  <si>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</si>
  <si>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</si>
  <si>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</si>
  <si>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</si>
  <si>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</si>
  <si>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</si>
  <si>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</si>
  <si>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</si>
  <si>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</si>
  <si>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</si>
  <si>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</si>
  <si>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</si>
  <si>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</si>
  <si>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</si>
  <si>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</si>
  <si>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</si>
  <si>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</si>
  <si>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</si>
  <si>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</si>
  <si>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</si>
  <si>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</si>
  <si>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</si>
  <si>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</si>
  <si>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</si>
  <si>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</si>
  <si>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</si>
  <si>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</si>
  <si>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</si>
  <si>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</si>
  <si>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</si>
  <si>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</si>
  <si>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</si>
  <si>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</si>
  <si>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</si>
  <si>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</si>
  <si>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</si>
  <si>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</si>
  <si>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</si>
  <si>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</si>
  <si>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</si>
  <si>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</si>
  <si>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</si>
  <si>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</si>
  <si>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</si>
  <si>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</si>
  <si>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</si>
  <si>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</si>
  <si>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</si>
  <si>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</si>
  <si>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</si>
  <si>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</si>
  <si>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</si>
  <si>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</si>
  <si>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</si>
  <si>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</si>
  <si>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</si>
  <si>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</si>
  <si>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</si>
  <si>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</si>
  <si>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</si>
  <si>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</si>
  <si>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</si>
  <si>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</si>
  <si>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</si>
  <si>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</si>
  <si>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</si>
  <si>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</si>
  <si>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</si>
  <si>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</si>
  <si>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</si>
  <si>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</si>
  <si>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</si>
  <si>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</si>
  <si>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</si>
  <si>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</si>
  <si>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</si>
  <si>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</si>
  <si>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</si>
  <si>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</si>
  <si>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</si>
  <si>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</si>
  <si>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</si>
  <si>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</si>
  <si>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</si>
  <si>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</si>
  <si>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</si>
  <si>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</si>
  <si>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</si>
  <si>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</si>
  <si>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</si>
  <si>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</si>
  <si>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</si>
  <si>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</si>
  <si>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</si>
  <si>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</si>
  <si>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</si>
  <si>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</si>
  <si>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</si>
  <si>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</si>
  <si>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</si>
  <si>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</si>
  <si>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</si>
  <si>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</si>
  <si>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</si>
  <si>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</si>
  <si>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</si>
  <si>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</si>
  <si>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</si>
  <si>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</si>
  <si>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</si>
  <si>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</si>
  <si>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</si>
  <si>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</si>
  <si>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</si>
  <si>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</si>
  <si>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</si>
  <si>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</si>
  <si>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</si>
  <si>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</si>
  <si>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</si>
  <si>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</si>
  <si>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</si>
  <si>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</si>
  <si>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</si>
  <si>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</si>
  <si>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</si>
  <si>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</si>
  <si>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</si>
  <si>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</si>
  <si>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</si>
  <si>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</si>
  <si>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</si>
  <si>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</si>
  <si>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</si>
  <si>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</si>
  <si>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</si>
  <si>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</si>
  <si>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</si>
  <si>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</si>
  <si>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</si>
  <si>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</si>
  <si>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</si>
  <si>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</si>
  <si>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</si>
  <si>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</si>
  <si>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</si>
  <si>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</si>
  <si>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</si>
  <si>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</si>
  <si>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</si>
  <si>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</si>
  <si>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</si>
  <si>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January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</si>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</sst>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064">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0" fontId="19" fillId="8" borderId="2" xfId="21" applyFont="1" applyFill="1" applyBorder="1" applyAlignment="1">
      <alignment horizontal="right"/>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0" fontId="19" fillId="8" borderId="2" xfId="16" applyFont="1" applyFill="1" applyBorder="1" applyAlignment="1">
      <alignment horizontal="right"/>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topLeftCell="AU1" workbookViewId="0">
      <selection activeCell="BU20" sqref="BU20"/>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923" t="s">
        <v>1601</v>
      </c>
      <c r="E1" s="923"/>
      <c r="F1" s="923"/>
    </row>
    <row r="2" spans="1:74" x14ac:dyDescent="0.25">
      <c r="A2" s="331" t="s">
        <v>763</v>
      </c>
      <c r="D2" s="922">
        <v>45666</v>
      </c>
      <c r="E2" s="922"/>
      <c r="F2" s="922"/>
      <c r="G2" s="333" t="str">
        <f>"EIA completed modeling and analysis for this report on "&amp;TEXT(Dates!$D$2,"dddd, mmmm d, yyyy")&amp;"."</f>
        <v>EIA completed modeling and analysis for this report on Thursday, January 9, 2025.</v>
      </c>
      <c r="H2" s="333"/>
      <c r="I2" s="333"/>
      <c r="J2" s="333"/>
      <c r="K2" s="333"/>
      <c r="L2" s="333"/>
      <c r="M2" s="333"/>
    </row>
    <row r="3" spans="1:74" x14ac:dyDescent="0.25">
      <c r="A3" t="s">
        <v>63</v>
      </c>
      <c r="D3" s="309">
        <f>YEAR(D1)-4</f>
        <v>2021</v>
      </c>
      <c r="G3" s="332"/>
      <c r="H3" s="7"/>
      <c r="I3" s="7"/>
      <c r="J3" s="7"/>
      <c r="K3" s="7"/>
      <c r="L3" s="7"/>
      <c r="M3" s="7"/>
    </row>
    <row r="4" spans="1:74" x14ac:dyDescent="0.25">
      <c r="D4" s="110"/>
    </row>
    <row r="5" spans="1:74" x14ac:dyDescent="0.25">
      <c r="A5" t="s">
        <v>562</v>
      </c>
      <c r="D5" s="110">
        <f>+D3*100+1</f>
        <v>202101</v>
      </c>
    </row>
    <row r="7" spans="1:74" x14ac:dyDescent="0.25">
      <c r="A7" t="s">
        <v>564</v>
      </c>
      <c r="D7" s="110">
        <f>IF(MONTH(D1)&gt;1,100*YEAR(D1)+MONTH(D1)-1,100*(YEAR(D1)-1)+12)</f>
        <v>202412</v>
      </c>
    </row>
    <row r="9" spans="1:74" x14ac:dyDescent="0.25">
      <c r="A9" t="s">
        <v>825</v>
      </c>
      <c r="D9" s="921">
        <v>45665.701053240744</v>
      </c>
      <c r="E9" s="921"/>
    </row>
    <row r="10" spans="1:74" s="118" customFormat="1" x14ac:dyDescent="0.25">
      <c r="A10" s="118"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0</v>
      </c>
      <c r="AZ13" s="25">
        <f t="shared" si="1"/>
        <v>0</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tabSelected="1" zoomScaleNormal="100" workbookViewId="0">
      <pane xSplit="2" ySplit="4" topLeftCell="AQ5" activePane="bottomRight" state="frozen"/>
      <selection activeCell="BF63" sqref="BF63"/>
      <selection pane="topRight" activeCell="BF63" sqref="BF63"/>
      <selection pane="bottomLeft" activeCell="BF63" sqref="BF63"/>
      <selection pane="bottomRight" activeCell="BD33" sqref="BD33"/>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924" t="s">
        <v>479</v>
      </c>
      <c r="B1" s="992" t="s">
        <v>905</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row>
    <row r="2" spans="1:74"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882"/>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1" customHeight="1" x14ac:dyDescent="0.2">
      <c r="A6" s="566" t="s">
        <v>233</v>
      </c>
      <c r="B6" s="567" t="s">
        <v>1098</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13.197900000000001</v>
      </c>
      <c r="AV6" s="103">
        <v>13.456725</v>
      </c>
      <c r="AW6" s="103">
        <v>13.327506912</v>
      </c>
      <c r="AX6" s="103">
        <v>13.510966525000001</v>
      </c>
      <c r="AY6" s="582">
        <v>13.457240000000001</v>
      </c>
      <c r="AZ6" s="582">
        <v>13.268470000000001</v>
      </c>
      <c r="BA6" s="582">
        <v>13.5016</v>
      </c>
      <c r="BB6" s="582">
        <v>13.53247</v>
      </c>
      <c r="BC6" s="582">
        <v>13.54406</v>
      </c>
      <c r="BD6" s="582">
        <v>13.544639999999999</v>
      </c>
      <c r="BE6" s="582">
        <v>13.55904</v>
      </c>
      <c r="BF6" s="582">
        <v>13.544079999999999</v>
      </c>
      <c r="BG6" s="582">
        <v>13.585129999999999</v>
      </c>
      <c r="BH6" s="582">
        <v>13.542289999999999</v>
      </c>
      <c r="BI6" s="582">
        <v>13.72566</v>
      </c>
      <c r="BJ6" s="582">
        <v>13.73058</v>
      </c>
      <c r="BK6" s="582">
        <v>13.69538</v>
      </c>
      <c r="BL6" s="582">
        <v>13.49436</v>
      </c>
      <c r="BM6" s="582">
        <v>13.700850000000001</v>
      </c>
      <c r="BN6" s="582">
        <v>13.690480000000001</v>
      </c>
      <c r="BO6" s="582">
        <v>13.66391</v>
      </c>
      <c r="BP6" s="582">
        <v>13.65301</v>
      </c>
      <c r="BQ6" s="582">
        <v>13.65466</v>
      </c>
      <c r="BR6" s="582">
        <v>13.59845</v>
      </c>
      <c r="BS6" s="582">
        <v>13.574109999999999</v>
      </c>
      <c r="BT6" s="582">
        <v>13.50286</v>
      </c>
      <c r="BU6" s="582">
        <v>13.635540000000001</v>
      </c>
      <c r="BV6" s="582">
        <v>13.621689999999999</v>
      </c>
    </row>
    <row r="7" spans="1:74" ht="11.1" customHeight="1" x14ac:dyDescent="0.2">
      <c r="A7" s="277" t="s">
        <v>234</v>
      </c>
      <c r="B7" s="568" t="s">
        <v>1099</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0.43865956667</v>
      </c>
      <c r="AX7" s="363">
        <v>0.43493126400999998</v>
      </c>
      <c r="AY7" s="374">
        <v>0.42821771387000002</v>
      </c>
      <c r="AZ7" s="374">
        <v>0.42044913925999999</v>
      </c>
      <c r="BA7" s="374">
        <v>0.41882271396999998</v>
      </c>
      <c r="BB7" s="374">
        <v>0.41623866935999998</v>
      </c>
      <c r="BC7" s="374">
        <v>0.40579899302</v>
      </c>
      <c r="BD7" s="374">
        <v>0.38970569109999997</v>
      </c>
      <c r="BE7" s="374">
        <v>0.39507268525</v>
      </c>
      <c r="BF7" s="374">
        <v>0.3847296456</v>
      </c>
      <c r="BG7" s="374">
        <v>0.39760966582000001</v>
      </c>
      <c r="BH7" s="374">
        <v>0.42024148272</v>
      </c>
      <c r="BI7" s="374">
        <v>0.42206455646000002</v>
      </c>
      <c r="BJ7" s="374">
        <v>0.42387025443999998</v>
      </c>
      <c r="BK7" s="374">
        <v>0.41215716863000001</v>
      </c>
      <c r="BL7" s="374">
        <v>0.40962996040999999</v>
      </c>
      <c r="BM7" s="374">
        <v>0.41610201553999998</v>
      </c>
      <c r="BN7" s="374">
        <v>0.41135645242000002</v>
      </c>
      <c r="BO7" s="374">
        <v>0.39250672476999998</v>
      </c>
      <c r="BP7" s="374">
        <v>0.37417493700999999</v>
      </c>
      <c r="BQ7" s="374">
        <v>0.39454017446</v>
      </c>
      <c r="BR7" s="374">
        <v>0.38080577366000001</v>
      </c>
      <c r="BS7" s="374">
        <v>0.38891669698999998</v>
      </c>
      <c r="BT7" s="374">
        <v>0.41908402421000002</v>
      </c>
      <c r="BU7" s="374">
        <v>0.42597385404999999</v>
      </c>
      <c r="BV7" s="374">
        <v>0.42202858527999998</v>
      </c>
    </row>
    <row r="8" spans="1:74" ht="11.1" customHeight="1" x14ac:dyDescent="0.2">
      <c r="A8" s="277" t="s">
        <v>235</v>
      </c>
      <c r="B8" s="568" t="s">
        <v>1100</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1.573358</v>
      </c>
      <c r="AV8" s="363">
        <v>1.764394</v>
      </c>
      <c r="AW8" s="363">
        <v>1.6469828382</v>
      </c>
      <c r="AX8" s="363">
        <v>1.7904205142</v>
      </c>
      <c r="AY8" s="374">
        <v>1.8352649212000001</v>
      </c>
      <c r="AZ8" s="374">
        <v>1.8569278267</v>
      </c>
      <c r="BA8" s="374">
        <v>1.8577033728000001</v>
      </c>
      <c r="BB8" s="374">
        <v>1.848611427</v>
      </c>
      <c r="BC8" s="374">
        <v>1.8427248475</v>
      </c>
      <c r="BD8" s="374">
        <v>1.8250308904999999</v>
      </c>
      <c r="BE8" s="374">
        <v>1.8078337316999999</v>
      </c>
      <c r="BF8" s="374">
        <v>1.7637564965999999</v>
      </c>
      <c r="BG8" s="374">
        <v>1.7604583382000001</v>
      </c>
      <c r="BH8" s="374">
        <v>1.6741137545</v>
      </c>
      <c r="BI8" s="374">
        <v>1.8491678829</v>
      </c>
      <c r="BJ8" s="374">
        <v>1.8667880887999999</v>
      </c>
      <c r="BK8" s="374">
        <v>1.8639202186999999</v>
      </c>
      <c r="BL8" s="374">
        <v>1.8616593922</v>
      </c>
      <c r="BM8" s="374">
        <v>1.8555223661</v>
      </c>
      <c r="BN8" s="374">
        <v>1.8494961505</v>
      </c>
      <c r="BO8" s="374">
        <v>1.8436247723999999</v>
      </c>
      <c r="BP8" s="374">
        <v>1.830647315</v>
      </c>
      <c r="BQ8" s="374">
        <v>1.8012900085000001</v>
      </c>
      <c r="BR8" s="374">
        <v>1.7442494845000001</v>
      </c>
      <c r="BS8" s="374">
        <v>1.726882437</v>
      </c>
      <c r="BT8" s="374">
        <v>1.6275090299999999</v>
      </c>
      <c r="BU8" s="374">
        <v>1.7657445804</v>
      </c>
      <c r="BV8" s="374">
        <v>1.7853449398000001</v>
      </c>
    </row>
    <row r="9" spans="1:74" ht="11.1" customHeight="1" x14ac:dyDescent="0.2">
      <c r="A9" s="277" t="s">
        <v>236</v>
      </c>
      <c r="B9" s="568" t="s">
        <v>1101</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11.216472</v>
      </c>
      <c r="AV9" s="363">
        <v>11.264979</v>
      </c>
      <c r="AW9" s="363">
        <v>11.241864507000001</v>
      </c>
      <c r="AX9" s="363">
        <v>11.285614746</v>
      </c>
      <c r="AY9" s="374">
        <v>11.193759999999999</v>
      </c>
      <c r="AZ9" s="374">
        <v>10.99109</v>
      </c>
      <c r="BA9" s="374">
        <v>11.22508</v>
      </c>
      <c r="BB9" s="374">
        <v>11.267620000000001</v>
      </c>
      <c r="BC9" s="374">
        <v>11.295529999999999</v>
      </c>
      <c r="BD9" s="374">
        <v>11.3299</v>
      </c>
      <c r="BE9" s="374">
        <v>11.35614</v>
      </c>
      <c r="BF9" s="374">
        <v>11.39559</v>
      </c>
      <c r="BG9" s="374">
        <v>11.427060000000001</v>
      </c>
      <c r="BH9" s="374">
        <v>11.447939999999999</v>
      </c>
      <c r="BI9" s="374">
        <v>11.45443</v>
      </c>
      <c r="BJ9" s="374">
        <v>11.439920000000001</v>
      </c>
      <c r="BK9" s="374">
        <v>11.4193</v>
      </c>
      <c r="BL9" s="374">
        <v>11.22307</v>
      </c>
      <c r="BM9" s="374">
        <v>11.429220000000001</v>
      </c>
      <c r="BN9" s="374">
        <v>11.42963</v>
      </c>
      <c r="BO9" s="374">
        <v>11.427770000000001</v>
      </c>
      <c r="BP9" s="374">
        <v>11.44819</v>
      </c>
      <c r="BQ9" s="374">
        <v>11.458819999999999</v>
      </c>
      <c r="BR9" s="374">
        <v>11.47339</v>
      </c>
      <c r="BS9" s="374">
        <v>11.458310000000001</v>
      </c>
      <c r="BT9" s="374">
        <v>11.45626</v>
      </c>
      <c r="BU9" s="374">
        <v>11.443820000000001</v>
      </c>
      <c r="BV9" s="374">
        <v>11.41431</v>
      </c>
    </row>
    <row r="10" spans="1:74" ht="11.1" customHeight="1" x14ac:dyDescent="0.2">
      <c r="A10" s="277" t="s">
        <v>1102</v>
      </c>
      <c r="B10" s="569" t="s">
        <v>1103</v>
      </c>
      <c r="C10" s="363">
        <v>0.13641034677</v>
      </c>
      <c r="D10" s="363">
        <v>0.12945416106999999</v>
      </c>
      <c r="E10" s="363">
        <v>0.13508880097000001</v>
      </c>
      <c r="F10" s="363">
        <v>0.13356981067000001</v>
      </c>
      <c r="G10" s="363">
        <v>0.13234647355000001</v>
      </c>
      <c r="H10" s="363">
        <v>0.129214305</v>
      </c>
      <c r="I10" s="363">
        <v>0.11728029097000001</v>
      </c>
      <c r="J10" s="363">
        <v>0.12168920355</v>
      </c>
      <c r="K10" s="363">
        <v>0.123500991</v>
      </c>
      <c r="L10" s="363">
        <v>0.11566903581</v>
      </c>
      <c r="M10" s="363">
        <v>0.11195282733</v>
      </c>
      <c r="N10" s="363">
        <v>0.11222350645</v>
      </c>
      <c r="O10" s="363">
        <v>0.11730348871</v>
      </c>
      <c r="P10" s="363">
        <v>0.11859484429</v>
      </c>
      <c r="Q10" s="363">
        <v>0.12220656548</v>
      </c>
      <c r="R10" s="363">
        <v>0.12978979099999999</v>
      </c>
      <c r="S10" s="363">
        <v>0.12770242806000001</v>
      </c>
      <c r="T10" s="363">
        <v>0.12495055200000001</v>
      </c>
      <c r="U10" s="363">
        <v>0.12792287805999999</v>
      </c>
      <c r="V10" s="363">
        <v>0.12557929903000001</v>
      </c>
      <c r="W10" s="363">
        <v>0.12538027700000001</v>
      </c>
      <c r="X10" s="363">
        <v>0.13339276999999999</v>
      </c>
      <c r="Y10" s="363">
        <v>0.13581977167000001</v>
      </c>
      <c r="Z10" s="363">
        <v>0.13387231999999999</v>
      </c>
      <c r="AA10" s="363">
        <v>0.14976130387</v>
      </c>
      <c r="AB10" s="363">
        <v>0.15490949607000001</v>
      </c>
      <c r="AC10" s="363">
        <v>0.15209568774000001</v>
      </c>
      <c r="AD10" s="363">
        <v>0.15342878733000001</v>
      </c>
      <c r="AE10" s="363">
        <v>0.15415540871</v>
      </c>
      <c r="AF10" s="363">
        <v>0.15599732632999999</v>
      </c>
      <c r="AG10" s="363">
        <v>0.15200322160999999</v>
      </c>
      <c r="AH10" s="363">
        <v>0.15362532226</v>
      </c>
      <c r="AI10" s="363">
        <v>0.14895873067000001</v>
      </c>
      <c r="AJ10" s="363">
        <v>0.16548865484</v>
      </c>
      <c r="AK10" s="363">
        <v>0.16289427433000001</v>
      </c>
      <c r="AL10" s="363">
        <v>0.15542667902999999</v>
      </c>
      <c r="AM10" s="363">
        <v>0.15569576161000001</v>
      </c>
      <c r="AN10" s="363">
        <v>0.14265886207</v>
      </c>
      <c r="AO10" s="363">
        <v>0.14138542515999999</v>
      </c>
      <c r="AP10" s="363">
        <v>0.15689323966999999</v>
      </c>
      <c r="AQ10" s="363">
        <v>0.15707764773999999</v>
      </c>
      <c r="AR10" s="363">
        <v>0.15555719300000001</v>
      </c>
      <c r="AS10" s="363">
        <v>0.15124807903000001</v>
      </c>
      <c r="AT10" s="363">
        <v>0.16426838773999999</v>
      </c>
      <c r="AU10" s="363">
        <v>0.15787393</v>
      </c>
      <c r="AV10" s="363">
        <v>0.16510906645000001</v>
      </c>
      <c r="AW10" s="363">
        <v>0.14298796243</v>
      </c>
      <c r="AX10" s="363">
        <v>0.15395177622</v>
      </c>
      <c r="AY10" s="374">
        <v>0.14440233896999999</v>
      </c>
      <c r="AZ10" s="374">
        <v>0.14883590898999999</v>
      </c>
      <c r="BA10" s="374">
        <v>0.15202376408000001</v>
      </c>
      <c r="BB10" s="374">
        <v>0.15402908698000001</v>
      </c>
      <c r="BC10" s="374">
        <v>0.15487037921999999</v>
      </c>
      <c r="BD10" s="374">
        <v>0.15501479704000001</v>
      </c>
      <c r="BE10" s="374">
        <v>0.15494436972</v>
      </c>
      <c r="BF10" s="374">
        <v>0.15508649009</v>
      </c>
      <c r="BG10" s="374">
        <v>0.15544247117000001</v>
      </c>
      <c r="BH10" s="374">
        <v>0.15618402473000001</v>
      </c>
      <c r="BI10" s="374">
        <v>0.15765166208</v>
      </c>
      <c r="BJ10" s="374">
        <v>0.15973015398000001</v>
      </c>
      <c r="BK10" s="374">
        <v>0.16217198947</v>
      </c>
      <c r="BL10" s="374">
        <v>0.14416229814000001</v>
      </c>
      <c r="BM10" s="374">
        <v>0.15539759771</v>
      </c>
      <c r="BN10" s="374">
        <v>0.15570692489999999</v>
      </c>
      <c r="BO10" s="374">
        <v>0.15511507357000001</v>
      </c>
      <c r="BP10" s="374">
        <v>0.15401578497999999</v>
      </c>
      <c r="BQ10" s="374">
        <v>0.1528457429</v>
      </c>
      <c r="BR10" s="374">
        <v>0.15181988731000001</v>
      </c>
      <c r="BS10" s="374">
        <v>0.15098812001</v>
      </c>
      <c r="BT10" s="374">
        <v>0.15073779076999999</v>
      </c>
      <c r="BU10" s="374">
        <v>0.15124552124999999</v>
      </c>
      <c r="BV10" s="374">
        <v>0.15250647629</v>
      </c>
    </row>
    <row r="11" spans="1:74" ht="11.1" customHeight="1" x14ac:dyDescent="0.2">
      <c r="A11" s="277" t="s">
        <v>1104</v>
      </c>
      <c r="B11" s="569" t="s">
        <v>1105</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1.1019427289999999</v>
      </c>
      <c r="P11" s="363">
        <v>1.1053218139000001</v>
      </c>
      <c r="Q11" s="363">
        <v>1.1414630428999999</v>
      </c>
      <c r="R11" s="363">
        <v>0.92527995867000001</v>
      </c>
      <c r="S11" s="363">
        <v>1.0725318886999999</v>
      </c>
      <c r="T11" s="363">
        <v>1.1197217162999999</v>
      </c>
      <c r="U11" s="363">
        <v>1.0909022316000001</v>
      </c>
      <c r="V11" s="363">
        <v>1.091923449</v>
      </c>
      <c r="W11" s="363">
        <v>1.1391130537</v>
      </c>
      <c r="X11" s="363">
        <v>1.1313926052000001</v>
      </c>
      <c r="Y11" s="363">
        <v>1.1156801249999999</v>
      </c>
      <c r="Z11" s="363">
        <v>0.97928707677000004</v>
      </c>
      <c r="AA11" s="363">
        <v>1.0840918281</v>
      </c>
      <c r="AB11" s="363">
        <v>1.1795007379</v>
      </c>
      <c r="AC11" s="363">
        <v>1.1453706351999999</v>
      </c>
      <c r="AD11" s="363">
        <v>1.1520249507</v>
      </c>
      <c r="AE11" s="363">
        <v>1.1547462984000001</v>
      </c>
      <c r="AF11" s="363">
        <v>1.1867236320000001</v>
      </c>
      <c r="AG11" s="363">
        <v>1.195815139</v>
      </c>
      <c r="AH11" s="363">
        <v>1.2351690876999999</v>
      </c>
      <c r="AI11" s="363">
        <v>1.3152112663</v>
      </c>
      <c r="AJ11" s="363">
        <v>1.2823790013</v>
      </c>
      <c r="AK11" s="363">
        <v>1.3074640422999999</v>
      </c>
      <c r="AL11" s="363">
        <v>1.3032788094000001</v>
      </c>
      <c r="AM11" s="363">
        <v>1.1314972889999999</v>
      </c>
      <c r="AN11" s="363">
        <v>1.2810112369</v>
      </c>
      <c r="AO11" s="363">
        <v>1.2523755110000001</v>
      </c>
      <c r="AP11" s="363">
        <v>1.2658146373000001</v>
      </c>
      <c r="AQ11" s="363">
        <v>1.2222448725999999</v>
      </c>
      <c r="AR11" s="363">
        <v>1.2136808569999999</v>
      </c>
      <c r="AS11" s="363">
        <v>1.1970354567999999</v>
      </c>
      <c r="AT11" s="363">
        <v>1.2161095358</v>
      </c>
      <c r="AU11" s="363">
        <v>1.2399553356999999</v>
      </c>
      <c r="AV11" s="363">
        <v>1.2059089038999999</v>
      </c>
      <c r="AW11" s="363">
        <v>1.2413080248999999</v>
      </c>
      <c r="AX11" s="363">
        <v>1.2552327490999999</v>
      </c>
      <c r="AY11" s="374">
        <v>1.2436892244</v>
      </c>
      <c r="AZ11" s="374">
        <v>1.2295083295</v>
      </c>
      <c r="BA11" s="374">
        <v>1.2438308885</v>
      </c>
      <c r="BB11" s="374">
        <v>1.2495902871</v>
      </c>
      <c r="BC11" s="374">
        <v>1.2587687485000001</v>
      </c>
      <c r="BD11" s="374">
        <v>1.2547261443</v>
      </c>
      <c r="BE11" s="374">
        <v>1.2550310178999999</v>
      </c>
      <c r="BF11" s="374">
        <v>1.2630386191</v>
      </c>
      <c r="BG11" s="374">
        <v>1.2664513336000001</v>
      </c>
      <c r="BH11" s="374">
        <v>1.2633136925999999</v>
      </c>
      <c r="BI11" s="374">
        <v>1.2574515045000001</v>
      </c>
      <c r="BJ11" s="374">
        <v>1.2472344227000001</v>
      </c>
      <c r="BK11" s="374">
        <v>1.2324014107000001</v>
      </c>
      <c r="BL11" s="374">
        <v>1.2038360414</v>
      </c>
      <c r="BM11" s="374">
        <v>1.2384338409</v>
      </c>
      <c r="BN11" s="374">
        <v>1.2324546547999999</v>
      </c>
      <c r="BO11" s="374">
        <v>1.2317505308000001</v>
      </c>
      <c r="BP11" s="374">
        <v>1.2341609675</v>
      </c>
      <c r="BQ11" s="374">
        <v>1.2368127033</v>
      </c>
      <c r="BR11" s="374">
        <v>1.2378916818000001</v>
      </c>
      <c r="BS11" s="374">
        <v>1.2363231553</v>
      </c>
      <c r="BT11" s="374">
        <v>1.2299532407</v>
      </c>
      <c r="BU11" s="374">
        <v>1.2168235322000001</v>
      </c>
      <c r="BV11" s="374">
        <v>1.1971973196000001</v>
      </c>
    </row>
    <row r="12" spans="1:74" ht="11.1" customHeight="1" x14ac:dyDescent="0.2">
      <c r="A12" s="277" t="s">
        <v>1106</v>
      </c>
      <c r="B12" s="569" t="s">
        <v>1107</v>
      </c>
      <c r="C12" s="363">
        <v>1.0530801097</v>
      </c>
      <c r="D12" s="363">
        <v>0.89064105357000001</v>
      </c>
      <c r="E12" s="363">
        <v>1.1028399839</v>
      </c>
      <c r="F12" s="363">
        <v>1.1073520333</v>
      </c>
      <c r="G12" s="363">
        <v>1.0885874194</v>
      </c>
      <c r="H12" s="363">
        <v>1.0825473667000001</v>
      </c>
      <c r="I12" s="363">
        <v>1.1021634226000001</v>
      </c>
      <c r="J12" s="363">
        <v>1.1078903418999999</v>
      </c>
      <c r="K12" s="363">
        <v>1.11930654</v>
      </c>
      <c r="L12" s="363">
        <v>1.0816735194</v>
      </c>
      <c r="M12" s="363">
        <v>1.0879444533</v>
      </c>
      <c r="N12" s="363">
        <v>1.0853527258</v>
      </c>
      <c r="O12" s="363">
        <v>1.0521083580999999</v>
      </c>
      <c r="P12" s="363">
        <v>1.0612932036</v>
      </c>
      <c r="Q12" s="363">
        <v>1.0642564452000001</v>
      </c>
      <c r="R12" s="363">
        <v>1.0906975566999999</v>
      </c>
      <c r="S12" s="363">
        <v>1.0875367484</v>
      </c>
      <c r="T12" s="363">
        <v>1.1263950867000001</v>
      </c>
      <c r="U12" s="363">
        <v>1.1116012451999999</v>
      </c>
      <c r="V12" s="363">
        <v>1.1222640419000001</v>
      </c>
      <c r="W12" s="363">
        <v>1.1461023067</v>
      </c>
      <c r="X12" s="363">
        <v>1.1474147871</v>
      </c>
      <c r="Y12" s="363">
        <v>1.1148064099999999</v>
      </c>
      <c r="Z12" s="363">
        <v>1.0898368452</v>
      </c>
      <c r="AA12" s="363">
        <v>1.1231414</v>
      </c>
      <c r="AB12" s="363">
        <v>1.1394215142999999</v>
      </c>
      <c r="AC12" s="363">
        <v>1.1761568580999999</v>
      </c>
      <c r="AD12" s="363">
        <v>1.1551671400000001</v>
      </c>
      <c r="AE12" s="363">
        <v>1.1878068032</v>
      </c>
      <c r="AF12" s="363">
        <v>1.2040084666999999</v>
      </c>
      <c r="AG12" s="363">
        <v>1.1950999806</v>
      </c>
      <c r="AH12" s="363">
        <v>1.1783489806</v>
      </c>
      <c r="AI12" s="363">
        <v>1.1762885700000001</v>
      </c>
      <c r="AJ12" s="363">
        <v>1.1381188516</v>
      </c>
      <c r="AK12" s="363">
        <v>1.1195876232999999</v>
      </c>
      <c r="AL12" s="363">
        <v>1.0787974032000001</v>
      </c>
      <c r="AM12" s="363">
        <v>1.0452003323000001</v>
      </c>
      <c r="AN12" s="363">
        <v>1.0882047723999999</v>
      </c>
      <c r="AO12" s="363">
        <v>1.1069126839000001</v>
      </c>
      <c r="AP12" s="363">
        <v>1.15436034</v>
      </c>
      <c r="AQ12" s="363">
        <v>1.1972832484</v>
      </c>
      <c r="AR12" s="363">
        <v>1.2028596332999999</v>
      </c>
      <c r="AS12" s="363">
        <v>1.1653307581000001</v>
      </c>
      <c r="AT12" s="363">
        <v>1.1881398838999999</v>
      </c>
      <c r="AU12" s="363">
        <v>1.1811243133</v>
      </c>
      <c r="AV12" s="363">
        <v>1.1745335613000001</v>
      </c>
      <c r="AW12" s="363">
        <v>1.1686938681000001</v>
      </c>
      <c r="AX12" s="363">
        <v>1.1893637624</v>
      </c>
      <c r="AY12" s="374">
        <v>1.1691792465999999</v>
      </c>
      <c r="AZ12" s="374">
        <v>1.1358991966</v>
      </c>
      <c r="BA12" s="374">
        <v>1.1502883249</v>
      </c>
      <c r="BB12" s="374">
        <v>1.1585804808</v>
      </c>
      <c r="BC12" s="374">
        <v>1.1638835251999999</v>
      </c>
      <c r="BD12" s="374">
        <v>1.1666127637000001</v>
      </c>
      <c r="BE12" s="374">
        <v>1.1672055079999999</v>
      </c>
      <c r="BF12" s="374">
        <v>1.1661321639</v>
      </c>
      <c r="BG12" s="374">
        <v>1.1634660516999999</v>
      </c>
      <c r="BH12" s="374">
        <v>1.1594580339</v>
      </c>
      <c r="BI12" s="374">
        <v>1.1571157318</v>
      </c>
      <c r="BJ12" s="374">
        <v>1.1498962638000001</v>
      </c>
      <c r="BK12" s="374">
        <v>1.1588830841</v>
      </c>
      <c r="BL12" s="374">
        <v>1.1328118534</v>
      </c>
      <c r="BM12" s="374">
        <v>1.1304361045</v>
      </c>
      <c r="BN12" s="374">
        <v>1.1320183904000001</v>
      </c>
      <c r="BO12" s="374">
        <v>1.1377308859999999</v>
      </c>
      <c r="BP12" s="374">
        <v>1.1331837048</v>
      </c>
      <c r="BQ12" s="374">
        <v>1.1246310286000001</v>
      </c>
      <c r="BR12" s="374">
        <v>1.1177811798999999</v>
      </c>
      <c r="BS12" s="374">
        <v>1.1058388827000001</v>
      </c>
      <c r="BT12" s="374">
        <v>1.0938644272</v>
      </c>
      <c r="BU12" s="374">
        <v>1.0884204172</v>
      </c>
      <c r="BV12" s="374">
        <v>1.088080328</v>
      </c>
    </row>
    <row r="13" spans="1:74" ht="11.1" customHeight="1" x14ac:dyDescent="0.2">
      <c r="A13" s="277" t="s">
        <v>1108</v>
      </c>
      <c r="B13" s="569" t="s">
        <v>1109</v>
      </c>
      <c r="C13" s="363">
        <v>3.0405315483999999E-2</v>
      </c>
      <c r="D13" s="363">
        <v>2.56445075E-2</v>
      </c>
      <c r="E13" s="363">
        <v>3.0404340645E-2</v>
      </c>
      <c r="F13" s="363">
        <v>3.0120755666999999E-2</v>
      </c>
      <c r="G13" s="363">
        <v>2.8882690323000001E-2</v>
      </c>
      <c r="H13" s="363">
        <v>2.8979769333000002E-2</v>
      </c>
      <c r="I13" s="363">
        <v>2.8750685806000001E-2</v>
      </c>
      <c r="J13" s="363">
        <v>2.8449860322999999E-2</v>
      </c>
      <c r="K13" s="363">
        <v>2.9962333000000001E-2</v>
      </c>
      <c r="L13" s="363">
        <v>3.1344437097000001E-2</v>
      </c>
      <c r="M13" s="363">
        <v>3.2621099000000001E-2</v>
      </c>
      <c r="N13" s="363">
        <v>3.2822325806000002E-2</v>
      </c>
      <c r="O13" s="363">
        <v>3.1330990645000001E-2</v>
      </c>
      <c r="P13" s="363">
        <v>3.2687218214000002E-2</v>
      </c>
      <c r="Q13" s="363">
        <v>3.4174582581E-2</v>
      </c>
      <c r="R13" s="363">
        <v>3.3625283667000003E-2</v>
      </c>
      <c r="S13" s="363">
        <v>3.2293964839000003E-2</v>
      </c>
      <c r="T13" s="363">
        <v>3.1586611000000001E-2</v>
      </c>
      <c r="U13" s="363">
        <v>3.1313261289999998E-2</v>
      </c>
      <c r="V13" s="363">
        <v>3.2246423548000003E-2</v>
      </c>
      <c r="W13" s="363">
        <v>3.3187757667000002E-2</v>
      </c>
      <c r="X13" s="363">
        <v>3.2511298387000002E-2</v>
      </c>
      <c r="Y13" s="363">
        <v>3.1728721000000001E-2</v>
      </c>
      <c r="Z13" s="363">
        <v>3.0820975160999999E-2</v>
      </c>
      <c r="AA13" s="363">
        <v>3.2766772258000003E-2</v>
      </c>
      <c r="AB13" s="363">
        <v>3.1999991786E-2</v>
      </c>
      <c r="AC13" s="363">
        <v>3.2260634516000003E-2</v>
      </c>
      <c r="AD13" s="363">
        <v>3.1209540000000001E-2</v>
      </c>
      <c r="AE13" s="363">
        <v>3.1805185806000003E-2</v>
      </c>
      <c r="AF13" s="363">
        <v>2.8547215667000001E-2</v>
      </c>
      <c r="AG13" s="363">
        <v>2.9418316773999999E-2</v>
      </c>
      <c r="AH13" s="363">
        <v>2.9491493870999998E-2</v>
      </c>
      <c r="AI13" s="363">
        <v>2.8994504000000001E-2</v>
      </c>
      <c r="AJ13" s="363">
        <v>3.0663178065000001E-2</v>
      </c>
      <c r="AK13" s="363">
        <v>3.0080460332999999E-2</v>
      </c>
      <c r="AL13" s="363">
        <v>3.1291362902999997E-2</v>
      </c>
      <c r="AM13" s="363">
        <v>2.8420896452000001E-2</v>
      </c>
      <c r="AN13" s="363">
        <v>2.9638040000000001E-2</v>
      </c>
      <c r="AO13" s="363">
        <v>3.0330956129000001E-2</v>
      </c>
      <c r="AP13" s="363">
        <v>2.9149737333000001E-2</v>
      </c>
      <c r="AQ13" s="363">
        <v>2.8653962581E-2</v>
      </c>
      <c r="AR13" s="363">
        <v>2.8101184000000001E-2</v>
      </c>
      <c r="AS13" s="363">
        <v>2.9719346128999999E-2</v>
      </c>
      <c r="AT13" s="363">
        <v>3.1080925806000002E-2</v>
      </c>
      <c r="AU13" s="363">
        <v>3.0867775332999999E-2</v>
      </c>
      <c r="AV13" s="363">
        <v>3.2059293870999997E-2</v>
      </c>
      <c r="AW13" s="363">
        <v>2.9537201098E-2</v>
      </c>
      <c r="AX13" s="363">
        <v>2.9290808554E-2</v>
      </c>
      <c r="AY13" s="374">
        <v>2.9045473919999999E-2</v>
      </c>
      <c r="AZ13" s="374">
        <v>2.8806579028999999E-2</v>
      </c>
      <c r="BA13" s="374">
        <v>2.8575917574E-2</v>
      </c>
      <c r="BB13" s="374">
        <v>2.8351633088999999E-2</v>
      </c>
      <c r="BC13" s="374">
        <v>2.8131617942E-2</v>
      </c>
      <c r="BD13" s="374">
        <v>2.7914421846000001E-2</v>
      </c>
      <c r="BE13" s="374">
        <v>2.7698775895E-2</v>
      </c>
      <c r="BF13" s="374">
        <v>2.7484584842E-2</v>
      </c>
      <c r="BG13" s="374">
        <v>2.7273206287000001E-2</v>
      </c>
      <c r="BH13" s="374">
        <v>2.7066237034999999E-2</v>
      </c>
      <c r="BI13" s="374">
        <v>2.6869764720000001E-2</v>
      </c>
      <c r="BJ13" s="374">
        <v>2.6677685392000001E-2</v>
      </c>
      <c r="BK13" s="374">
        <v>2.6491196836E-2</v>
      </c>
      <c r="BL13" s="374">
        <v>2.6310409547000001E-2</v>
      </c>
      <c r="BM13" s="374">
        <v>2.6136871605999999E-2</v>
      </c>
      <c r="BN13" s="374">
        <v>2.5969346075E-2</v>
      </c>
      <c r="BO13" s="374">
        <v>2.5805709186E-2</v>
      </c>
      <c r="BP13" s="374">
        <v>2.5644751310000002E-2</v>
      </c>
      <c r="BQ13" s="374">
        <v>2.5485110038999999E-2</v>
      </c>
      <c r="BR13" s="374">
        <v>2.5326797673000001E-2</v>
      </c>
      <c r="BS13" s="374">
        <v>2.5170652822000001E-2</v>
      </c>
      <c r="BT13" s="374">
        <v>2.5018023720000001E-2</v>
      </c>
      <c r="BU13" s="374">
        <v>2.4868725013000002E-2</v>
      </c>
      <c r="BV13" s="374">
        <v>2.4722503757000001E-2</v>
      </c>
    </row>
    <row r="14" spans="1:74" ht="11.1" customHeight="1" x14ac:dyDescent="0.2">
      <c r="A14" s="277" t="s">
        <v>1110</v>
      </c>
      <c r="B14" s="569" t="s">
        <v>1111</v>
      </c>
      <c r="C14" s="363">
        <v>4.4628687322999996</v>
      </c>
      <c r="D14" s="363">
        <v>3.6951515750000001</v>
      </c>
      <c r="E14" s="363">
        <v>4.6315606516000001</v>
      </c>
      <c r="F14" s="363">
        <v>4.6544862033000003</v>
      </c>
      <c r="G14" s="363">
        <v>4.7275148677000001</v>
      </c>
      <c r="H14" s="363">
        <v>4.7588475867</v>
      </c>
      <c r="I14" s="363">
        <v>4.8224789839</v>
      </c>
      <c r="J14" s="363">
        <v>4.9504564742000001</v>
      </c>
      <c r="K14" s="363">
        <v>5.0192404599999998</v>
      </c>
      <c r="L14" s="363">
        <v>5.0951271548000001</v>
      </c>
      <c r="M14" s="363">
        <v>5.1558586133000004</v>
      </c>
      <c r="N14" s="363">
        <v>5.1260296838999997</v>
      </c>
      <c r="O14" s="363">
        <v>5.0064548386999999</v>
      </c>
      <c r="P14" s="363">
        <v>5.0584598570999999</v>
      </c>
      <c r="Q14" s="363">
        <v>5.2392837225999997</v>
      </c>
      <c r="R14" s="363">
        <v>5.2905611400000003</v>
      </c>
      <c r="S14" s="363">
        <v>5.2513412418999996</v>
      </c>
      <c r="T14" s="363">
        <v>5.2435019967000001</v>
      </c>
      <c r="U14" s="363">
        <v>5.3452795774000004</v>
      </c>
      <c r="V14" s="363">
        <v>5.4514516870999996</v>
      </c>
      <c r="W14" s="363">
        <v>5.6134035366999999</v>
      </c>
      <c r="X14" s="363">
        <v>5.6384148161000001</v>
      </c>
      <c r="Y14" s="363">
        <v>5.6747043567000004</v>
      </c>
      <c r="Z14" s="363">
        <v>5.6488866903000003</v>
      </c>
      <c r="AA14" s="363">
        <v>5.7543117677</v>
      </c>
      <c r="AB14" s="363">
        <v>5.6867839679000003</v>
      </c>
      <c r="AC14" s="363">
        <v>5.8395282774000004</v>
      </c>
      <c r="AD14" s="363">
        <v>5.8331000499999996</v>
      </c>
      <c r="AE14" s="363">
        <v>5.8361175031999997</v>
      </c>
      <c r="AF14" s="363">
        <v>5.8037237499999996</v>
      </c>
      <c r="AG14" s="363">
        <v>5.8448824773999997</v>
      </c>
      <c r="AH14" s="363">
        <v>5.9544009097000004</v>
      </c>
      <c r="AI14" s="363">
        <v>5.9384544400000001</v>
      </c>
      <c r="AJ14" s="363">
        <v>5.9777022290000001</v>
      </c>
      <c r="AK14" s="363">
        <v>6.1570209467000003</v>
      </c>
      <c r="AL14" s="363">
        <v>6.2282524451999999</v>
      </c>
      <c r="AM14" s="363">
        <v>5.9294939773999999</v>
      </c>
      <c r="AN14" s="363">
        <v>6.1698556171999996</v>
      </c>
      <c r="AO14" s="363">
        <v>6.2107215096999999</v>
      </c>
      <c r="AP14" s="363">
        <v>6.2354715867000001</v>
      </c>
      <c r="AQ14" s="363">
        <v>6.2658169064999996</v>
      </c>
      <c r="AR14" s="363">
        <v>6.3236926733000001</v>
      </c>
      <c r="AS14" s="363">
        <v>6.3266267742000002</v>
      </c>
      <c r="AT14" s="363">
        <v>6.4498682871000002</v>
      </c>
      <c r="AU14" s="363">
        <v>6.4003957033000001</v>
      </c>
      <c r="AV14" s="363">
        <v>6.4475566451999997</v>
      </c>
      <c r="AW14" s="363">
        <v>6.4832915910000004</v>
      </c>
      <c r="AX14" s="363">
        <v>6.4879278076000002</v>
      </c>
      <c r="AY14" s="374">
        <v>6.4392441737999997</v>
      </c>
      <c r="AZ14" s="374">
        <v>6.3428571732999997</v>
      </c>
      <c r="BA14" s="374">
        <v>6.5167205665000001</v>
      </c>
      <c r="BB14" s="374">
        <v>6.5435916335000002</v>
      </c>
      <c r="BC14" s="374">
        <v>6.5661419363000002</v>
      </c>
      <c r="BD14" s="374">
        <v>6.6024199078999999</v>
      </c>
      <c r="BE14" s="374">
        <v>6.6300186789</v>
      </c>
      <c r="BF14" s="374">
        <v>6.6665497790000003</v>
      </c>
      <c r="BG14" s="374">
        <v>6.6938430000000002</v>
      </c>
      <c r="BH14" s="374">
        <v>6.7316970895999999</v>
      </c>
      <c r="BI14" s="374">
        <v>6.7617567530000002</v>
      </c>
      <c r="BJ14" s="374">
        <v>6.7866202092999997</v>
      </c>
      <c r="BK14" s="374">
        <v>6.8049270322000002</v>
      </c>
      <c r="BL14" s="374">
        <v>6.7391542343999999</v>
      </c>
      <c r="BM14" s="374">
        <v>6.8211127855000004</v>
      </c>
      <c r="BN14" s="374">
        <v>6.8268616835999998</v>
      </c>
      <c r="BO14" s="374">
        <v>6.8344692683000003</v>
      </c>
      <c r="BP14" s="374">
        <v>6.8704470303000003</v>
      </c>
      <c r="BQ14" s="374">
        <v>6.9000105494000001</v>
      </c>
      <c r="BR14" s="374">
        <v>6.9235850470000004</v>
      </c>
      <c r="BS14" s="374">
        <v>6.9362563098000001</v>
      </c>
      <c r="BT14" s="374">
        <v>6.9684042539000002</v>
      </c>
      <c r="BU14" s="374">
        <v>6.9902186366999999</v>
      </c>
      <c r="BV14" s="374">
        <v>6.9968202542000002</v>
      </c>
    </row>
    <row r="15" spans="1:74" ht="11.1" customHeight="1" x14ac:dyDescent="0.2">
      <c r="A15" s="277" t="s">
        <v>1112</v>
      </c>
      <c r="B15" s="569" t="s">
        <v>1113</v>
      </c>
      <c r="C15" s="363">
        <v>2.0421237067</v>
      </c>
      <c r="D15" s="363">
        <v>1.8509529242</v>
      </c>
      <c r="E15" s="363">
        <v>2.0199225431999999</v>
      </c>
      <c r="F15" s="363">
        <v>2.0533786371999998</v>
      </c>
      <c r="G15" s="363">
        <v>2.0458012344999998</v>
      </c>
      <c r="H15" s="363">
        <v>2.0278364375</v>
      </c>
      <c r="I15" s="363">
        <v>2.0296749352000001</v>
      </c>
      <c r="J15" s="363">
        <v>2.0246981007999998</v>
      </c>
      <c r="K15" s="363">
        <v>2.0480217056000001</v>
      </c>
      <c r="L15" s="363">
        <v>2.0733217975999998</v>
      </c>
      <c r="M15" s="363">
        <v>2.0868725917000002</v>
      </c>
      <c r="N15" s="363">
        <v>2.0943059693000001</v>
      </c>
      <c r="O15" s="363">
        <v>1.9993266266</v>
      </c>
      <c r="P15" s="363">
        <v>2.0277104286999998</v>
      </c>
      <c r="Q15" s="363">
        <v>2.1494467291000001</v>
      </c>
      <c r="R15" s="363">
        <v>2.1469737519000001</v>
      </c>
      <c r="S15" s="363">
        <v>2.1166524730999998</v>
      </c>
      <c r="T15" s="363">
        <v>2.1129175017000001</v>
      </c>
      <c r="U15" s="363">
        <v>2.1251860192000001</v>
      </c>
      <c r="V15" s="363">
        <v>2.1247557186999999</v>
      </c>
      <c r="W15" s="363">
        <v>2.1264250160999998</v>
      </c>
      <c r="X15" s="363">
        <v>2.1203822927</v>
      </c>
      <c r="Y15" s="363">
        <v>2.1522486794</v>
      </c>
      <c r="Z15" s="363">
        <v>2.0574471342999998</v>
      </c>
      <c r="AA15" s="363">
        <v>2.1036416206999999</v>
      </c>
      <c r="AB15" s="363">
        <v>2.0981119677</v>
      </c>
      <c r="AC15" s="363">
        <v>2.1579441232000001</v>
      </c>
      <c r="AD15" s="363">
        <v>2.1713982605000002</v>
      </c>
      <c r="AE15" s="363">
        <v>2.2140704047000002</v>
      </c>
      <c r="AF15" s="363">
        <v>2.2187519787999999</v>
      </c>
      <c r="AG15" s="363">
        <v>2.1953789253</v>
      </c>
      <c r="AH15" s="363">
        <v>2.2241315321999999</v>
      </c>
      <c r="AI15" s="363">
        <v>2.1794107330000001</v>
      </c>
      <c r="AJ15" s="363">
        <v>2.1934519578999998</v>
      </c>
      <c r="AK15" s="363">
        <v>2.220287715</v>
      </c>
      <c r="AL15" s="363">
        <v>2.2255039256</v>
      </c>
      <c r="AM15" s="363">
        <v>2.0933245120000001</v>
      </c>
      <c r="AN15" s="363">
        <v>2.1693134026999998</v>
      </c>
      <c r="AO15" s="363">
        <v>2.1819512011</v>
      </c>
      <c r="AP15" s="363">
        <v>2.1505050618000001</v>
      </c>
      <c r="AQ15" s="363">
        <v>2.1361863584999998</v>
      </c>
      <c r="AR15" s="363">
        <v>2.1124631239</v>
      </c>
      <c r="AS15" s="363">
        <v>2.1078791553</v>
      </c>
      <c r="AT15" s="363">
        <v>2.1239489479999998</v>
      </c>
      <c r="AU15" s="363">
        <v>2.2100027984000001</v>
      </c>
      <c r="AV15" s="363">
        <v>2.2394790682000001</v>
      </c>
      <c r="AW15" s="363">
        <v>2.1760458598999999</v>
      </c>
      <c r="AX15" s="363">
        <v>2.1698478424999998</v>
      </c>
      <c r="AY15" s="374">
        <v>2.1682002724</v>
      </c>
      <c r="AZ15" s="374">
        <v>2.1051828064999998</v>
      </c>
      <c r="BA15" s="374">
        <v>2.1336370511</v>
      </c>
      <c r="BB15" s="374">
        <v>2.1334733177</v>
      </c>
      <c r="BC15" s="374">
        <v>2.1237355900999999</v>
      </c>
      <c r="BD15" s="374">
        <v>2.1232124159999999</v>
      </c>
      <c r="BE15" s="374">
        <v>2.1212371232999998</v>
      </c>
      <c r="BF15" s="374">
        <v>2.1173001569999998</v>
      </c>
      <c r="BG15" s="374">
        <v>2.1205860413000002</v>
      </c>
      <c r="BH15" s="374">
        <v>2.1102205152</v>
      </c>
      <c r="BI15" s="374">
        <v>2.0935838757999998</v>
      </c>
      <c r="BJ15" s="374">
        <v>2.0697590899999998</v>
      </c>
      <c r="BK15" s="374">
        <v>2.0344244909000002</v>
      </c>
      <c r="BL15" s="374">
        <v>1.9767979041999999</v>
      </c>
      <c r="BM15" s="374">
        <v>2.0577076762000002</v>
      </c>
      <c r="BN15" s="374">
        <v>2.0566144993000002</v>
      </c>
      <c r="BO15" s="374">
        <v>2.0429029751000001</v>
      </c>
      <c r="BP15" s="374">
        <v>2.0307368537000001</v>
      </c>
      <c r="BQ15" s="374">
        <v>2.0190397026000002</v>
      </c>
      <c r="BR15" s="374">
        <v>2.016987174</v>
      </c>
      <c r="BS15" s="374">
        <v>2.0037331729000001</v>
      </c>
      <c r="BT15" s="374">
        <v>1.9882851212999999</v>
      </c>
      <c r="BU15" s="374">
        <v>1.9722426660000001</v>
      </c>
      <c r="BV15" s="374">
        <v>1.9549864171</v>
      </c>
    </row>
    <row r="16" spans="1:74" ht="11.1"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1"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20.248529933</v>
      </c>
      <c r="AS17" s="103">
        <v>20.481858355</v>
      </c>
      <c r="AT17" s="103">
        <v>20.709662258000002</v>
      </c>
      <c r="AU17" s="103">
        <v>20.306952500000001</v>
      </c>
      <c r="AV17" s="103">
        <v>21.008373742</v>
      </c>
      <c r="AW17" s="103">
        <v>20.489263648000001</v>
      </c>
      <c r="AX17" s="103">
        <v>20.427754052000001</v>
      </c>
      <c r="AY17" s="582">
        <v>20.046399999999998</v>
      </c>
      <c r="AZ17" s="582">
        <v>20.09796</v>
      </c>
      <c r="BA17" s="582">
        <v>20.30566</v>
      </c>
      <c r="BB17" s="582">
        <v>20.207940000000001</v>
      </c>
      <c r="BC17" s="582">
        <v>20.81634</v>
      </c>
      <c r="BD17" s="582">
        <v>20.67915</v>
      </c>
      <c r="BE17" s="582">
        <v>20.889389999999999</v>
      </c>
      <c r="BF17" s="582">
        <v>20.868400000000001</v>
      </c>
      <c r="BG17" s="582">
        <v>20.543189999999999</v>
      </c>
      <c r="BH17" s="582">
        <v>20.766729999999999</v>
      </c>
      <c r="BI17" s="582">
        <v>20.619070000000001</v>
      </c>
      <c r="BJ17" s="582">
        <v>20.550059999999998</v>
      </c>
      <c r="BK17" s="582">
        <v>19.929300000000001</v>
      </c>
      <c r="BL17" s="582">
        <v>20.25311</v>
      </c>
      <c r="BM17" s="582">
        <v>20.400729999999999</v>
      </c>
      <c r="BN17" s="582">
        <v>20.286650000000002</v>
      </c>
      <c r="BO17" s="582">
        <v>20.70523</v>
      </c>
      <c r="BP17" s="582">
        <v>20.812580000000001</v>
      </c>
      <c r="BQ17" s="582">
        <v>20.907869999999999</v>
      </c>
      <c r="BR17" s="582">
        <v>20.883929999999999</v>
      </c>
      <c r="BS17" s="582">
        <v>20.461639999999999</v>
      </c>
      <c r="BT17" s="582">
        <v>20.702190000000002</v>
      </c>
      <c r="BU17" s="582">
        <v>20.59759</v>
      </c>
      <c r="BV17" s="582">
        <v>20.580829999999999</v>
      </c>
    </row>
    <row r="18" spans="1:74" s="287" customFormat="1" ht="11.1" customHeight="1" x14ac:dyDescent="0.2">
      <c r="A18" s="571" t="s">
        <v>239</v>
      </c>
      <c r="B18" s="572" t="s">
        <v>1114</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16.497066666999999</v>
      </c>
      <c r="AX18" s="103">
        <v>16.767516129000001</v>
      </c>
      <c r="AY18" s="582">
        <v>15.635070000000001</v>
      </c>
      <c r="AZ18" s="582">
        <v>14.96644</v>
      </c>
      <c r="BA18" s="582">
        <v>15.391529999999999</v>
      </c>
      <c r="BB18" s="582">
        <v>15.628439999999999</v>
      </c>
      <c r="BC18" s="582">
        <v>16.26247</v>
      </c>
      <c r="BD18" s="582">
        <v>16.43404</v>
      </c>
      <c r="BE18" s="582">
        <v>16.55958</v>
      </c>
      <c r="BF18" s="582">
        <v>16.62659</v>
      </c>
      <c r="BG18" s="582">
        <v>16.083110000000001</v>
      </c>
      <c r="BH18" s="582">
        <v>15.391439999999999</v>
      </c>
      <c r="BI18" s="582">
        <v>16.092459999999999</v>
      </c>
      <c r="BJ18" s="582">
        <v>16.135259999999999</v>
      </c>
      <c r="BK18" s="582">
        <v>15.35328</v>
      </c>
      <c r="BL18" s="582">
        <v>14.814959999999999</v>
      </c>
      <c r="BM18" s="582">
        <v>15.44683</v>
      </c>
      <c r="BN18" s="582">
        <v>15.631690000000001</v>
      </c>
      <c r="BO18" s="582">
        <v>16.14527</v>
      </c>
      <c r="BP18" s="582">
        <v>16.1402</v>
      </c>
      <c r="BQ18" s="582">
        <v>16.302240000000001</v>
      </c>
      <c r="BR18" s="582">
        <v>16.151319999999998</v>
      </c>
      <c r="BS18" s="582">
        <v>15.73845</v>
      </c>
      <c r="BT18" s="582">
        <v>15.112590000000001</v>
      </c>
      <c r="BU18" s="582">
        <v>15.690289999999999</v>
      </c>
      <c r="BV18" s="582">
        <v>15.74038</v>
      </c>
    </row>
    <row r="19" spans="1:74" ht="11.1" customHeight="1" x14ac:dyDescent="0.2">
      <c r="A19" s="277" t="s">
        <v>233</v>
      </c>
      <c r="B19" s="573" t="s">
        <v>1098</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13.197900000000001</v>
      </c>
      <c r="AV19" s="363">
        <v>13.456725</v>
      </c>
      <c r="AW19" s="363">
        <v>13.327506912</v>
      </c>
      <c r="AX19" s="363">
        <v>13.510966525000001</v>
      </c>
      <c r="AY19" s="374">
        <v>13.457240000000001</v>
      </c>
      <c r="AZ19" s="374">
        <v>13.268470000000001</v>
      </c>
      <c r="BA19" s="374">
        <v>13.5016</v>
      </c>
      <c r="BB19" s="374">
        <v>13.53247</v>
      </c>
      <c r="BC19" s="374">
        <v>13.54406</v>
      </c>
      <c r="BD19" s="374">
        <v>13.544639999999999</v>
      </c>
      <c r="BE19" s="374">
        <v>13.55904</v>
      </c>
      <c r="BF19" s="374">
        <v>13.544079999999999</v>
      </c>
      <c r="BG19" s="374">
        <v>13.585129999999999</v>
      </c>
      <c r="BH19" s="374">
        <v>13.542289999999999</v>
      </c>
      <c r="BI19" s="374">
        <v>13.72566</v>
      </c>
      <c r="BJ19" s="374">
        <v>13.73058</v>
      </c>
      <c r="BK19" s="374">
        <v>13.69538</v>
      </c>
      <c r="BL19" s="374">
        <v>13.49436</v>
      </c>
      <c r="BM19" s="374">
        <v>13.700850000000001</v>
      </c>
      <c r="BN19" s="374">
        <v>13.690480000000001</v>
      </c>
      <c r="BO19" s="374">
        <v>13.66391</v>
      </c>
      <c r="BP19" s="374">
        <v>13.65301</v>
      </c>
      <c r="BQ19" s="374">
        <v>13.65466</v>
      </c>
      <c r="BR19" s="374">
        <v>13.59845</v>
      </c>
      <c r="BS19" s="374">
        <v>13.574109999999999</v>
      </c>
      <c r="BT19" s="374">
        <v>13.50286</v>
      </c>
      <c r="BU19" s="374">
        <v>13.635540000000001</v>
      </c>
      <c r="BV19" s="374">
        <v>13.621689999999999</v>
      </c>
    </row>
    <row r="20" spans="1:74" ht="11.1" customHeight="1" x14ac:dyDescent="0.2">
      <c r="A20" s="278" t="s">
        <v>820</v>
      </c>
      <c r="B20" s="573" t="s">
        <v>1115</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0.53</v>
      </c>
      <c r="AX20" s="363">
        <v>0.53</v>
      </c>
      <c r="AY20" s="374">
        <v>0.54308979999999996</v>
      </c>
      <c r="AZ20" s="374">
        <v>0.53529369999999998</v>
      </c>
      <c r="BA20" s="374">
        <v>0.55123960000000005</v>
      </c>
      <c r="BB20" s="374">
        <v>0.5651931</v>
      </c>
      <c r="BC20" s="374">
        <v>0.57965739999999999</v>
      </c>
      <c r="BD20" s="374">
        <v>0.59280860000000002</v>
      </c>
      <c r="BE20" s="374">
        <v>0.60163940000000005</v>
      </c>
      <c r="BF20" s="374">
        <v>0.60556989999999999</v>
      </c>
      <c r="BG20" s="374">
        <v>0.6037418</v>
      </c>
      <c r="BH20" s="374">
        <v>0.59354099999999999</v>
      </c>
      <c r="BI20" s="374">
        <v>0.58063989999999999</v>
      </c>
      <c r="BJ20" s="374">
        <v>0.5639556</v>
      </c>
      <c r="BK20" s="374">
        <v>0.56423690000000004</v>
      </c>
      <c r="BL20" s="374">
        <v>0.5554964</v>
      </c>
      <c r="BM20" s="374">
        <v>0.57308610000000004</v>
      </c>
      <c r="BN20" s="374">
        <v>0.58601769999999997</v>
      </c>
      <c r="BO20" s="374">
        <v>0.60188140000000001</v>
      </c>
      <c r="BP20" s="374">
        <v>0.61600889999999997</v>
      </c>
      <c r="BQ20" s="374">
        <v>0.62524440000000003</v>
      </c>
      <c r="BR20" s="374">
        <v>0.62906720000000005</v>
      </c>
      <c r="BS20" s="374">
        <v>0.62726769999999998</v>
      </c>
      <c r="BT20" s="374">
        <v>0.61446000000000001</v>
      </c>
      <c r="BU20" s="374">
        <v>0.6027652</v>
      </c>
      <c r="BV20" s="374">
        <v>0.58863279999999996</v>
      </c>
    </row>
    <row r="21" spans="1:74" ht="11.1" customHeight="1" x14ac:dyDescent="0.2">
      <c r="A21" s="278" t="s">
        <v>431</v>
      </c>
      <c r="B21" s="573" t="s">
        <v>1116</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2.7240000000000002</v>
      </c>
      <c r="AX21" s="363">
        <v>2.7161290323</v>
      </c>
      <c r="AY21" s="374">
        <v>2.1994020000000001</v>
      </c>
      <c r="AZ21" s="374">
        <v>1.642906</v>
      </c>
      <c r="BA21" s="374">
        <v>1.763558</v>
      </c>
      <c r="BB21" s="374">
        <v>1.763085</v>
      </c>
      <c r="BC21" s="374">
        <v>2.0923660000000002</v>
      </c>
      <c r="BD21" s="374">
        <v>1.934123</v>
      </c>
      <c r="BE21" s="374">
        <v>2.0237919999999998</v>
      </c>
      <c r="BF21" s="374">
        <v>2.0652729999999999</v>
      </c>
      <c r="BG21" s="374">
        <v>1.889605</v>
      </c>
      <c r="BH21" s="374">
        <v>1.657891</v>
      </c>
      <c r="BI21" s="374">
        <v>1.7185790000000001</v>
      </c>
      <c r="BJ21" s="374">
        <v>1.5376339999999999</v>
      </c>
      <c r="BK21" s="374">
        <v>1.4821549999999999</v>
      </c>
      <c r="BL21" s="374">
        <v>1.054381</v>
      </c>
      <c r="BM21" s="374">
        <v>1.4112750000000001</v>
      </c>
      <c r="BN21" s="374">
        <v>1.525191</v>
      </c>
      <c r="BO21" s="374">
        <v>1.8284739999999999</v>
      </c>
      <c r="BP21" s="374">
        <v>1.6023769999999999</v>
      </c>
      <c r="BQ21" s="374">
        <v>1.660261</v>
      </c>
      <c r="BR21" s="374">
        <v>1.61148</v>
      </c>
      <c r="BS21" s="374">
        <v>1.508418</v>
      </c>
      <c r="BT21" s="374">
        <v>1.365245</v>
      </c>
      <c r="BU21" s="374">
        <v>1.4595750000000001</v>
      </c>
      <c r="BV21" s="374">
        <v>1.2640340000000001</v>
      </c>
    </row>
    <row r="22" spans="1:74" ht="11.1" customHeight="1" x14ac:dyDescent="0.2">
      <c r="A22" s="278" t="s">
        <v>433</v>
      </c>
      <c r="B22" s="573" t="s">
        <v>1117</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-0.15986190476000001</v>
      </c>
      <c r="AX22" s="363">
        <v>-5.8165898617999999E-2</v>
      </c>
      <c r="AY22" s="374">
        <v>-0.1441935</v>
      </c>
      <c r="AZ22" s="374">
        <v>-0.1596429</v>
      </c>
      <c r="BA22" s="374">
        <v>-0.1441935</v>
      </c>
      <c r="BB22" s="374">
        <v>-8.3333299999999999E-2</v>
      </c>
      <c r="BC22" s="374">
        <v>-8.06452E-2</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1" customHeight="1" x14ac:dyDescent="0.2">
      <c r="A23" s="278" t="s">
        <v>432</v>
      </c>
      <c r="B23" s="573" t="s">
        <v>1118</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2.2038095237999999E-2</v>
      </c>
      <c r="AX23" s="363">
        <v>0.26857603686999998</v>
      </c>
      <c r="AY23" s="374">
        <v>-0.50034719999999999</v>
      </c>
      <c r="AZ23" s="374">
        <v>-0.41032869999999999</v>
      </c>
      <c r="BA23" s="374">
        <v>-0.3502402</v>
      </c>
      <c r="BB23" s="374">
        <v>-0.20086470000000001</v>
      </c>
      <c r="BC23" s="374">
        <v>9.3456399999999995E-2</v>
      </c>
      <c r="BD23" s="374">
        <v>0.34554269999999998</v>
      </c>
      <c r="BE23" s="374">
        <v>0.36936000000000002</v>
      </c>
      <c r="BF23" s="374">
        <v>0.41090470000000001</v>
      </c>
      <c r="BG23" s="374">
        <v>1.5539799999999999E-3</v>
      </c>
      <c r="BH23" s="374">
        <v>-0.4182863</v>
      </c>
      <c r="BI23" s="374">
        <v>3.5249000000000003E-2</v>
      </c>
      <c r="BJ23" s="374">
        <v>0.24963840000000001</v>
      </c>
      <c r="BK23" s="374">
        <v>-0.4415866</v>
      </c>
      <c r="BL23" s="374">
        <v>-0.35344639999999999</v>
      </c>
      <c r="BM23" s="374">
        <v>-0.28028320000000001</v>
      </c>
      <c r="BN23" s="374">
        <v>-0.1955247</v>
      </c>
      <c r="BO23" s="374">
        <v>4.5572599999999998E-2</v>
      </c>
      <c r="BP23" s="374">
        <v>0.28124650000000001</v>
      </c>
      <c r="BQ23" s="374">
        <v>0.38622279999999998</v>
      </c>
      <c r="BR23" s="374">
        <v>0.3413043</v>
      </c>
      <c r="BS23" s="374">
        <v>5.5360100000000002E-2</v>
      </c>
      <c r="BT23" s="374">
        <v>-0.35948099999999999</v>
      </c>
      <c r="BU23" s="374">
        <v>-1.19063E-2</v>
      </c>
      <c r="BV23" s="374">
        <v>0.24381030000000001</v>
      </c>
    </row>
    <row r="24" spans="1:74" ht="11.1" customHeight="1" x14ac:dyDescent="0.2">
      <c r="A24" s="278" t="s">
        <v>238</v>
      </c>
      <c r="B24" s="573" t="s">
        <v>1119</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-0.33313199999999998</v>
      </c>
      <c r="AV24" s="363">
        <v>-0.14476635484</v>
      </c>
      <c r="AW24" s="363">
        <v>5.3383563809000001E-2</v>
      </c>
      <c r="AX24" s="363">
        <v>-0.19998956607999999</v>
      </c>
      <c r="AY24" s="374">
        <v>7.9878699999999997E-2</v>
      </c>
      <c r="AZ24" s="374">
        <v>8.9749700000000002E-2</v>
      </c>
      <c r="BA24" s="374">
        <v>6.9559700000000002E-2</v>
      </c>
      <c r="BB24" s="374">
        <v>5.1892399999999998E-2</v>
      </c>
      <c r="BC24" s="374">
        <v>3.3578200000000002E-2</v>
      </c>
      <c r="BD24" s="374">
        <v>1.6926699999999999E-2</v>
      </c>
      <c r="BE24" s="374">
        <v>5.74545E-3</v>
      </c>
      <c r="BF24" s="374">
        <v>7.6874599999999995E-4</v>
      </c>
      <c r="BG24" s="374">
        <v>3.0834199999999999E-3</v>
      </c>
      <c r="BH24" s="374">
        <v>1.5999300000000001E-2</v>
      </c>
      <c r="BI24" s="374">
        <v>3.23342E-2</v>
      </c>
      <c r="BJ24" s="374">
        <v>5.3459300000000001E-2</v>
      </c>
      <c r="BK24" s="374">
        <v>5.3102999999999997E-2</v>
      </c>
      <c r="BL24" s="374">
        <v>6.4169900000000002E-2</v>
      </c>
      <c r="BM24" s="374">
        <v>4.1898499999999998E-2</v>
      </c>
      <c r="BN24" s="374">
        <v>2.5524999999999999E-2</v>
      </c>
      <c r="BO24" s="374">
        <v>5.4390200000000001E-3</v>
      </c>
      <c r="BP24" s="374">
        <v>-1.24487E-2</v>
      </c>
      <c r="BQ24" s="374">
        <v>-2.4142299999999998E-2</v>
      </c>
      <c r="BR24" s="374">
        <v>-2.8982600000000001E-2</v>
      </c>
      <c r="BS24" s="374">
        <v>-2.6704100000000001E-2</v>
      </c>
      <c r="BT24" s="374">
        <v>-1.04875E-2</v>
      </c>
      <c r="BU24" s="374">
        <v>4.3200000000000001E-3</v>
      </c>
      <c r="BV24" s="374">
        <v>2.2213900000000002E-2</v>
      </c>
    </row>
    <row r="25" spans="1:74" s="287" customFormat="1" ht="11.1" customHeight="1" x14ac:dyDescent="0.2">
      <c r="A25" s="571" t="s">
        <v>241</v>
      </c>
      <c r="B25" s="572" t="s">
        <v>1120</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1.030259</v>
      </c>
      <c r="AX25" s="103">
        <v>1.046978</v>
      </c>
      <c r="AY25" s="582">
        <v>1.0211440000000001</v>
      </c>
      <c r="AZ25" s="582">
        <v>0.95184570000000002</v>
      </c>
      <c r="BA25" s="582">
        <v>0.96415660000000003</v>
      </c>
      <c r="BB25" s="582">
        <v>0.98642149999999995</v>
      </c>
      <c r="BC25" s="582">
        <v>1.0152890000000001</v>
      </c>
      <c r="BD25" s="582">
        <v>1.0250030000000001</v>
      </c>
      <c r="BE25" s="582">
        <v>1.034033</v>
      </c>
      <c r="BF25" s="582">
        <v>1.057566</v>
      </c>
      <c r="BG25" s="582">
        <v>1.00129</v>
      </c>
      <c r="BH25" s="582">
        <v>0.99488670000000001</v>
      </c>
      <c r="BI25" s="582">
        <v>1.044983</v>
      </c>
      <c r="BJ25" s="582">
        <v>1.053358</v>
      </c>
      <c r="BK25" s="582">
        <v>0.97436259999999997</v>
      </c>
      <c r="BL25" s="582">
        <v>0.9135683</v>
      </c>
      <c r="BM25" s="582">
        <v>0.94315470000000001</v>
      </c>
      <c r="BN25" s="582">
        <v>0.96267250000000004</v>
      </c>
      <c r="BO25" s="582">
        <v>0.98328269999999995</v>
      </c>
      <c r="BP25" s="582">
        <v>0.97979649999999996</v>
      </c>
      <c r="BQ25" s="582">
        <v>0.99202979999999996</v>
      </c>
      <c r="BR25" s="582">
        <v>0.99967550000000005</v>
      </c>
      <c r="BS25" s="582">
        <v>0.95485799999999998</v>
      </c>
      <c r="BT25" s="582">
        <v>0.95414299999999996</v>
      </c>
      <c r="BU25" s="582">
        <v>0.99585610000000002</v>
      </c>
      <c r="BV25" s="582">
        <v>1.0050209999999999</v>
      </c>
    </row>
    <row r="26" spans="1:74" s="287" customFormat="1" ht="11.1" customHeight="1" x14ac:dyDescent="0.2">
      <c r="A26" s="571" t="s">
        <v>240</v>
      </c>
      <c r="B26" s="572" t="s">
        <v>1121</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6.8678645999999999</v>
      </c>
      <c r="AX26" s="103">
        <v>6.8542515129000003</v>
      </c>
      <c r="AY26" s="582">
        <v>6.7498760000000004</v>
      </c>
      <c r="AZ26" s="582">
        <v>6.7118399999999996</v>
      </c>
      <c r="BA26" s="582">
        <v>6.8621970000000001</v>
      </c>
      <c r="BB26" s="582">
        <v>6.9556420000000001</v>
      </c>
      <c r="BC26" s="582">
        <v>7.0058299999999996</v>
      </c>
      <c r="BD26" s="582">
        <v>6.9549070000000004</v>
      </c>
      <c r="BE26" s="582">
        <v>6.9370409999999998</v>
      </c>
      <c r="BF26" s="582">
        <v>6.9952240000000003</v>
      </c>
      <c r="BG26" s="582">
        <v>7.0559339999999997</v>
      </c>
      <c r="BH26" s="582">
        <v>7.1223739999999998</v>
      </c>
      <c r="BI26" s="582">
        <v>7.1293119999999996</v>
      </c>
      <c r="BJ26" s="582">
        <v>7.020581</v>
      </c>
      <c r="BK26" s="582">
        <v>7.0179119999999999</v>
      </c>
      <c r="BL26" s="582">
        <v>6.9592970000000003</v>
      </c>
      <c r="BM26" s="582">
        <v>7.1621129999999997</v>
      </c>
      <c r="BN26" s="582">
        <v>7.2551740000000002</v>
      </c>
      <c r="BO26" s="582">
        <v>7.3210179999999996</v>
      </c>
      <c r="BP26" s="582">
        <v>7.2899019999999997</v>
      </c>
      <c r="BQ26" s="582">
        <v>7.2823140000000004</v>
      </c>
      <c r="BR26" s="582">
        <v>7.324103</v>
      </c>
      <c r="BS26" s="582">
        <v>7.3347119999999997</v>
      </c>
      <c r="BT26" s="582">
        <v>7.3578700000000001</v>
      </c>
      <c r="BU26" s="582">
        <v>7.3510109999999997</v>
      </c>
      <c r="BV26" s="582">
        <v>7.2441709999999997</v>
      </c>
    </row>
    <row r="27" spans="1:74" s="287" customFormat="1" ht="11.1" customHeight="1" x14ac:dyDescent="0.2">
      <c r="A27" s="571" t="s">
        <v>497</v>
      </c>
      <c r="B27" s="572" t="s">
        <v>1122</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1.4314874433</v>
      </c>
      <c r="AX27" s="103">
        <v>1.4348415990000001</v>
      </c>
      <c r="AY27" s="582">
        <v>1.368995</v>
      </c>
      <c r="AZ27" s="582">
        <v>1.366177</v>
      </c>
      <c r="BA27" s="582">
        <v>1.3890979999999999</v>
      </c>
      <c r="BB27" s="582">
        <v>1.357326</v>
      </c>
      <c r="BC27" s="582">
        <v>1.4311929999999999</v>
      </c>
      <c r="BD27" s="582">
        <v>1.412647</v>
      </c>
      <c r="BE27" s="582">
        <v>1.4559310000000001</v>
      </c>
      <c r="BF27" s="582">
        <v>1.4145490000000001</v>
      </c>
      <c r="BG27" s="582">
        <v>1.3965369999999999</v>
      </c>
      <c r="BH27" s="582">
        <v>1.4103250000000001</v>
      </c>
      <c r="BI27" s="582">
        <v>1.466432</v>
      </c>
      <c r="BJ27" s="582">
        <v>1.442958</v>
      </c>
      <c r="BK27" s="582">
        <v>1.4154370000000001</v>
      </c>
      <c r="BL27" s="582">
        <v>1.4056820000000001</v>
      </c>
      <c r="BM27" s="582">
        <v>1.4370480000000001</v>
      </c>
      <c r="BN27" s="582">
        <v>1.3933420000000001</v>
      </c>
      <c r="BO27" s="582">
        <v>1.4496009999999999</v>
      </c>
      <c r="BP27" s="582">
        <v>1.4323250000000001</v>
      </c>
      <c r="BQ27" s="582">
        <v>1.4626749999999999</v>
      </c>
      <c r="BR27" s="582">
        <v>1.4226620000000001</v>
      </c>
      <c r="BS27" s="582">
        <v>1.3978109999999999</v>
      </c>
      <c r="BT27" s="582">
        <v>1.421376</v>
      </c>
      <c r="BU27" s="582">
        <v>1.4732019999999999</v>
      </c>
      <c r="BV27" s="582">
        <v>1.4546269999999999</v>
      </c>
    </row>
    <row r="28" spans="1:74" ht="11.1" customHeight="1" x14ac:dyDescent="0.2">
      <c r="A28" s="278" t="s">
        <v>470</v>
      </c>
      <c r="B28" s="573" t="s">
        <v>1123</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1.0920333333000001</v>
      </c>
      <c r="AX28" s="363">
        <v>1.0915161289999999</v>
      </c>
      <c r="AY28" s="374">
        <v>1.045979</v>
      </c>
      <c r="AZ28" s="374">
        <v>1.033425</v>
      </c>
      <c r="BA28" s="374">
        <v>1.0516700000000001</v>
      </c>
      <c r="BB28" s="374">
        <v>1.0038499999999999</v>
      </c>
      <c r="BC28" s="374">
        <v>1.073566</v>
      </c>
      <c r="BD28" s="374">
        <v>1.042384</v>
      </c>
      <c r="BE28" s="374">
        <v>1.0850850000000001</v>
      </c>
      <c r="BF28" s="374">
        <v>1.0462210000000001</v>
      </c>
      <c r="BG28" s="374">
        <v>1.0295160000000001</v>
      </c>
      <c r="BH28" s="374">
        <v>1.0437110000000001</v>
      </c>
      <c r="BI28" s="374">
        <v>1.089782</v>
      </c>
      <c r="BJ28" s="374">
        <v>1.0558510000000001</v>
      </c>
      <c r="BK28" s="374">
        <v>1.051804</v>
      </c>
      <c r="BL28" s="374">
        <v>1.032332</v>
      </c>
      <c r="BM28" s="374">
        <v>1.055348</v>
      </c>
      <c r="BN28" s="374">
        <v>1.0051410000000001</v>
      </c>
      <c r="BO28" s="374">
        <v>1.061712</v>
      </c>
      <c r="BP28" s="374">
        <v>1.0352870000000001</v>
      </c>
      <c r="BQ28" s="374">
        <v>1.0691580000000001</v>
      </c>
      <c r="BR28" s="374">
        <v>1.0326360000000001</v>
      </c>
      <c r="BS28" s="374">
        <v>1.0125900000000001</v>
      </c>
      <c r="BT28" s="374">
        <v>1.0373699999999999</v>
      </c>
      <c r="BU28" s="374">
        <v>1.0824750000000001</v>
      </c>
      <c r="BV28" s="374">
        <v>1.052551</v>
      </c>
    </row>
    <row r="29" spans="1:74" s="287" customFormat="1" ht="11.1" customHeight="1" x14ac:dyDescent="0.2">
      <c r="A29" s="571" t="s">
        <v>498</v>
      </c>
      <c r="B29" s="572" t="s">
        <v>1124</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0.21826886667000001</v>
      </c>
      <c r="AS29" s="103">
        <v>0.22267899999999999</v>
      </c>
      <c r="AT29" s="103">
        <v>0.22261196774</v>
      </c>
      <c r="AU29" s="103">
        <v>0.22073409999999999</v>
      </c>
      <c r="AV29" s="103">
        <v>0.21496809677000001</v>
      </c>
      <c r="AW29" s="103">
        <v>0.22220000000000001</v>
      </c>
      <c r="AX29" s="103">
        <v>0.22676479999999999</v>
      </c>
      <c r="AY29" s="582">
        <v>0.2109847</v>
      </c>
      <c r="AZ29" s="582">
        <v>0.20397489999999999</v>
      </c>
      <c r="BA29" s="582">
        <v>0.2051222</v>
      </c>
      <c r="BB29" s="582">
        <v>0.2104538</v>
      </c>
      <c r="BC29" s="582">
        <v>0.2126506</v>
      </c>
      <c r="BD29" s="582">
        <v>0.2169199</v>
      </c>
      <c r="BE29" s="582">
        <v>0.21670130000000001</v>
      </c>
      <c r="BF29" s="582">
        <v>0.21412490000000001</v>
      </c>
      <c r="BG29" s="582">
        <v>0.2106604</v>
      </c>
      <c r="BH29" s="582">
        <v>0.2064288</v>
      </c>
      <c r="BI29" s="582">
        <v>0.21808749999999999</v>
      </c>
      <c r="BJ29" s="582">
        <v>0.22328329999999999</v>
      </c>
      <c r="BK29" s="582">
        <v>0.20750260000000001</v>
      </c>
      <c r="BL29" s="582">
        <v>0.20204040000000001</v>
      </c>
      <c r="BM29" s="582">
        <v>0.2057223</v>
      </c>
      <c r="BN29" s="582">
        <v>0.2108796</v>
      </c>
      <c r="BO29" s="582">
        <v>0.21245530000000001</v>
      </c>
      <c r="BP29" s="582">
        <v>0.2150599</v>
      </c>
      <c r="BQ29" s="582">
        <v>0.2146769</v>
      </c>
      <c r="BR29" s="582">
        <v>0.21138480000000001</v>
      </c>
      <c r="BS29" s="582">
        <v>0.2075148</v>
      </c>
      <c r="BT29" s="582">
        <v>0.20457880000000001</v>
      </c>
      <c r="BU29" s="582">
        <v>0.2152501</v>
      </c>
      <c r="BV29" s="582">
        <v>0.21996260000000001</v>
      </c>
    </row>
    <row r="30" spans="1:74" s="287" customFormat="1" ht="11.1" customHeight="1" x14ac:dyDescent="0.2">
      <c r="A30" s="571" t="s">
        <v>821</v>
      </c>
      <c r="B30" s="572" t="s">
        <v>1125</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-0.53</v>
      </c>
      <c r="AX30" s="103">
        <v>-0.53</v>
      </c>
      <c r="AY30" s="582">
        <v>-0.54308979999999996</v>
      </c>
      <c r="AZ30" s="582">
        <v>-0.53529369999999998</v>
      </c>
      <c r="BA30" s="582">
        <v>-0.55123960000000005</v>
      </c>
      <c r="BB30" s="582">
        <v>-0.5651931</v>
      </c>
      <c r="BC30" s="582">
        <v>-0.57965739999999999</v>
      </c>
      <c r="BD30" s="582">
        <v>-0.59280860000000002</v>
      </c>
      <c r="BE30" s="582">
        <v>-0.60163940000000005</v>
      </c>
      <c r="BF30" s="582">
        <v>-0.60556989999999999</v>
      </c>
      <c r="BG30" s="582">
        <v>-0.6037418</v>
      </c>
      <c r="BH30" s="582">
        <v>-0.59354099999999999</v>
      </c>
      <c r="BI30" s="582">
        <v>-0.58063989999999999</v>
      </c>
      <c r="BJ30" s="582">
        <v>-0.5639556</v>
      </c>
      <c r="BK30" s="582">
        <v>-0.56423690000000004</v>
      </c>
      <c r="BL30" s="582">
        <v>-0.5554964</v>
      </c>
      <c r="BM30" s="582">
        <v>-0.57308610000000004</v>
      </c>
      <c r="BN30" s="582">
        <v>-0.58601769999999997</v>
      </c>
      <c r="BO30" s="582">
        <v>-0.60188140000000001</v>
      </c>
      <c r="BP30" s="582">
        <v>-0.61600889999999997</v>
      </c>
      <c r="BQ30" s="582">
        <v>-0.62524440000000003</v>
      </c>
      <c r="BR30" s="582">
        <v>-0.62906720000000005</v>
      </c>
      <c r="BS30" s="582">
        <v>-0.62726769999999998</v>
      </c>
      <c r="BT30" s="582">
        <v>-0.61446000000000001</v>
      </c>
      <c r="BU30" s="582">
        <v>-0.6027652</v>
      </c>
      <c r="BV30" s="582">
        <v>-0.58863279999999996</v>
      </c>
    </row>
    <row r="31" spans="1:74" s="287" customFormat="1" ht="11.1" customHeight="1" x14ac:dyDescent="0.2">
      <c r="A31" s="571" t="s">
        <v>242</v>
      </c>
      <c r="B31" s="572" t="s">
        <v>1126</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-5.5185236404999998</v>
      </c>
      <c r="AX31" s="103">
        <v>-4.9989938782000003</v>
      </c>
      <c r="AY31" s="582">
        <v>-4.4154159999999996</v>
      </c>
      <c r="AZ31" s="582">
        <v>-4.3417599999999998</v>
      </c>
      <c r="BA31" s="582">
        <v>-4.4723379999999997</v>
      </c>
      <c r="BB31" s="582">
        <v>-4.0442780000000003</v>
      </c>
      <c r="BC31" s="582">
        <v>-3.8909060000000002</v>
      </c>
      <c r="BD31" s="582">
        <v>-4.4564849999999998</v>
      </c>
      <c r="BE31" s="582">
        <v>-4.2577340000000001</v>
      </c>
      <c r="BF31" s="582">
        <v>-4.6491809999999996</v>
      </c>
      <c r="BG31" s="582">
        <v>-4.516534</v>
      </c>
      <c r="BH31" s="582">
        <v>-4.3186960000000001</v>
      </c>
      <c r="BI31" s="582">
        <v>-4.8332480000000002</v>
      </c>
      <c r="BJ31" s="582">
        <v>-5.1262119999999998</v>
      </c>
      <c r="BK31" s="582">
        <v>-4.337745</v>
      </c>
      <c r="BL31" s="582">
        <v>-4.2569249999999998</v>
      </c>
      <c r="BM31" s="582">
        <v>-4.5579770000000002</v>
      </c>
      <c r="BN31" s="582">
        <v>-4.2986829999999996</v>
      </c>
      <c r="BO31" s="582">
        <v>-4.0142930000000003</v>
      </c>
      <c r="BP31" s="582">
        <v>-4.4391410000000002</v>
      </c>
      <c r="BQ31" s="582">
        <v>-4.2533849999999997</v>
      </c>
      <c r="BR31" s="582">
        <v>-4.337059</v>
      </c>
      <c r="BS31" s="582">
        <v>-4.5263169999999997</v>
      </c>
      <c r="BT31" s="582">
        <v>-4.4000680000000001</v>
      </c>
      <c r="BU31" s="582">
        <v>-4.5671210000000002</v>
      </c>
      <c r="BV31" s="582">
        <v>-4.6192320000000002</v>
      </c>
    </row>
    <row r="32" spans="1:74" ht="11.1" customHeight="1" x14ac:dyDescent="0.2">
      <c r="A32" s="278" t="s">
        <v>536</v>
      </c>
      <c r="B32" s="573" t="s">
        <v>1127</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-2.8259977667</v>
      </c>
      <c r="AX32" s="363">
        <v>-2.8093115225999998</v>
      </c>
      <c r="AY32" s="374">
        <v>-2.7295120000000002</v>
      </c>
      <c r="AZ32" s="374">
        <v>-2.7269559999999999</v>
      </c>
      <c r="BA32" s="374">
        <v>-2.8647019999999999</v>
      </c>
      <c r="BB32" s="374">
        <v>-2.925891</v>
      </c>
      <c r="BC32" s="374">
        <v>-2.9331689999999999</v>
      </c>
      <c r="BD32" s="374">
        <v>-2.930256</v>
      </c>
      <c r="BE32" s="374">
        <v>-2.9032249999999999</v>
      </c>
      <c r="BF32" s="374">
        <v>-2.8703370000000001</v>
      </c>
      <c r="BG32" s="374">
        <v>-2.9361950000000001</v>
      </c>
      <c r="BH32" s="374">
        <v>-2.894625</v>
      </c>
      <c r="BI32" s="374">
        <v>-2.8705150000000001</v>
      </c>
      <c r="BJ32" s="374">
        <v>-2.9365890000000001</v>
      </c>
      <c r="BK32" s="374">
        <v>-2.9251459999999998</v>
      </c>
      <c r="BL32" s="374">
        <v>-2.778038</v>
      </c>
      <c r="BM32" s="374">
        <v>-3.0592779999999999</v>
      </c>
      <c r="BN32" s="374">
        <v>-3.0879819999999998</v>
      </c>
      <c r="BO32" s="374">
        <v>-3.131605</v>
      </c>
      <c r="BP32" s="374">
        <v>-3.127211</v>
      </c>
      <c r="BQ32" s="374">
        <v>-3.1433270000000002</v>
      </c>
      <c r="BR32" s="374">
        <v>-3.038875</v>
      </c>
      <c r="BS32" s="374">
        <v>-3.133175</v>
      </c>
      <c r="BT32" s="374">
        <v>-3.0436589999999999</v>
      </c>
      <c r="BU32" s="374">
        <v>-3.0745390000000001</v>
      </c>
      <c r="BV32" s="374">
        <v>-3.066891</v>
      </c>
    </row>
    <row r="33" spans="1:74" ht="11.1" customHeight="1" x14ac:dyDescent="0.2">
      <c r="A33" s="278" t="s">
        <v>99</v>
      </c>
      <c r="B33" s="573" t="s">
        <v>1128</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0.2513051</v>
      </c>
      <c r="AX33" s="363">
        <v>0.19849919999999999</v>
      </c>
      <c r="AY33" s="374">
        <v>0.29275040000000002</v>
      </c>
      <c r="AZ33" s="374">
        <v>0.12466969999999999</v>
      </c>
      <c r="BA33" s="374">
        <v>0.16433700000000001</v>
      </c>
      <c r="BB33" s="374">
        <v>0.22242100000000001</v>
      </c>
      <c r="BC33" s="374">
        <v>0.28259679999999998</v>
      </c>
      <c r="BD33" s="374">
        <v>0.28265590000000002</v>
      </c>
      <c r="BE33" s="374">
        <v>0.31385079999999999</v>
      </c>
      <c r="BF33" s="374">
        <v>0.23264550000000001</v>
      </c>
      <c r="BG33" s="374">
        <v>0.26385819999999999</v>
      </c>
      <c r="BH33" s="374">
        <v>0.25879639999999998</v>
      </c>
      <c r="BI33" s="374">
        <v>0.19514329999999999</v>
      </c>
      <c r="BJ33" s="374">
        <v>0.14550669999999999</v>
      </c>
      <c r="BK33" s="374">
        <v>0.20219880000000001</v>
      </c>
      <c r="BL33" s="374">
        <v>0.1390817</v>
      </c>
      <c r="BM33" s="374">
        <v>0.1297693</v>
      </c>
      <c r="BN33" s="374">
        <v>0.1650691</v>
      </c>
      <c r="BO33" s="374">
        <v>0.21929660000000001</v>
      </c>
      <c r="BP33" s="374">
        <v>0.2125515</v>
      </c>
      <c r="BQ33" s="374">
        <v>0.2331242</v>
      </c>
      <c r="BR33" s="374">
        <v>0.1555705</v>
      </c>
      <c r="BS33" s="374">
        <v>0.1908543</v>
      </c>
      <c r="BT33" s="374">
        <v>0.18022589999999999</v>
      </c>
      <c r="BU33" s="374">
        <v>0.1183815</v>
      </c>
      <c r="BV33" s="374">
        <v>8.0194199999999993E-2</v>
      </c>
    </row>
    <row r="34" spans="1:74" ht="11.1" customHeight="1" x14ac:dyDescent="0.2">
      <c r="A34" s="278" t="s">
        <v>101</v>
      </c>
      <c r="B34" s="573" t="s">
        <v>1129</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-8.9757139999999999E-2</v>
      </c>
      <c r="AX34" s="363">
        <v>-0.10730816355</v>
      </c>
      <c r="AY34" s="374">
        <v>-0.1154308</v>
      </c>
      <c r="AZ34" s="374">
        <v>-0.1223496</v>
      </c>
      <c r="BA34" s="374">
        <v>-0.1226719</v>
      </c>
      <c r="BB34" s="374">
        <v>-0.1206827</v>
      </c>
      <c r="BC34" s="374">
        <v>-0.1032691</v>
      </c>
      <c r="BD34" s="374">
        <v>-9.3043600000000004E-2</v>
      </c>
      <c r="BE34" s="374">
        <v>-9.4216400000000006E-2</v>
      </c>
      <c r="BF34" s="374">
        <v>-8.8879399999999997E-2</v>
      </c>
      <c r="BG34" s="374">
        <v>-9.2143299999999997E-2</v>
      </c>
      <c r="BH34" s="374">
        <v>-9.5738299999999998E-2</v>
      </c>
      <c r="BI34" s="374">
        <v>-8.59018E-2</v>
      </c>
      <c r="BJ34" s="374">
        <v>-9.0393299999999996E-2</v>
      </c>
      <c r="BK34" s="374">
        <v>-0.1193541</v>
      </c>
      <c r="BL34" s="374">
        <v>-0.1218952</v>
      </c>
      <c r="BM34" s="374">
        <v>-0.1206734</v>
      </c>
      <c r="BN34" s="374">
        <v>-0.1212835</v>
      </c>
      <c r="BO34" s="374">
        <v>-9.8371600000000003E-2</v>
      </c>
      <c r="BP34" s="374">
        <v>-8.6778400000000006E-2</v>
      </c>
      <c r="BQ34" s="374">
        <v>-8.4998599999999994E-2</v>
      </c>
      <c r="BR34" s="374">
        <v>-7.8597100000000003E-2</v>
      </c>
      <c r="BS34" s="374">
        <v>-8.1202300000000005E-2</v>
      </c>
      <c r="BT34" s="374">
        <v>-9.0992699999999996E-2</v>
      </c>
      <c r="BU34" s="374">
        <v>-8.1765400000000002E-2</v>
      </c>
      <c r="BV34" s="374">
        <v>-8.6176799999999998E-2</v>
      </c>
    </row>
    <row r="35" spans="1:74" s="33" customFormat="1" ht="11.1" customHeight="1" x14ac:dyDescent="0.2">
      <c r="A35" s="278" t="s">
        <v>1584</v>
      </c>
      <c r="B35" s="573" t="s">
        <v>1144</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-0.66904800048000002</v>
      </c>
      <c r="AX35" s="363">
        <v>-0.27829445664000002</v>
      </c>
      <c r="AY35" s="374">
        <v>-0.30318479999999998</v>
      </c>
      <c r="AZ35" s="374">
        <v>-0.1538349</v>
      </c>
      <c r="BA35" s="374">
        <v>-0.15038650000000001</v>
      </c>
      <c r="BB35" s="374">
        <v>0.25661349999999999</v>
      </c>
      <c r="BC35" s="374">
        <v>0.24302370000000001</v>
      </c>
      <c r="BD35" s="374">
        <v>0.1035928</v>
      </c>
      <c r="BE35" s="374">
        <v>0.25820939999999998</v>
      </c>
      <c r="BF35" s="374">
        <v>-4.1360300000000003E-2</v>
      </c>
      <c r="BG35" s="374">
        <v>2.8244200000000001E-2</v>
      </c>
      <c r="BH35" s="374">
        <v>-9.6819199999999994E-2</v>
      </c>
      <c r="BI35" s="374">
        <v>-0.31338690000000002</v>
      </c>
      <c r="BJ35" s="374">
        <v>-0.31808130000000001</v>
      </c>
      <c r="BK35" s="374">
        <v>-0.22102730000000001</v>
      </c>
      <c r="BL35" s="374">
        <v>-0.14229600000000001</v>
      </c>
      <c r="BM35" s="374">
        <v>-5.1107100000000003E-2</v>
      </c>
      <c r="BN35" s="374">
        <v>0.28187060000000003</v>
      </c>
      <c r="BO35" s="374">
        <v>0.38930369999999997</v>
      </c>
      <c r="BP35" s="374">
        <v>0.1880616</v>
      </c>
      <c r="BQ35" s="374">
        <v>0.25513459999999999</v>
      </c>
      <c r="BR35" s="374">
        <v>0.19214500000000001</v>
      </c>
      <c r="BS35" s="374">
        <v>-5.3978499999999999E-2</v>
      </c>
      <c r="BT35" s="374">
        <v>-0.1108528</v>
      </c>
      <c r="BU35" s="374">
        <v>-0.15245819999999999</v>
      </c>
      <c r="BV35" s="374">
        <v>-0.12279950000000001</v>
      </c>
    </row>
    <row r="36" spans="1:74" ht="11.1" customHeight="1" x14ac:dyDescent="0.2">
      <c r="A36" s="278" t="s">
        <v>96</v>
      </c>
      <c r="B36" s="573" t="s">
        <v>1132</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-0.13837619047999999</v>
      </c>
      <c r="AX36" s="363">
        <v>-0.13179723501999999</v>
      </c>
      <c r="AY36" s="374">
        <v>-0.16305320000000001</v>
      </c>
      <c r="AZ36" s="374">
        <v>-0.1052346</v>
      </c>
      <c r="BA36" s="374">
        <v>-4.1130899999999998E-2</v>
      </c>
      <c r="BB36" s="374">
        <v>1.2443900000000001E-2</v>
      </c>
      <c r="BC36" s="374">
        <v>4.6776699999999997E-2</v>
      </c>
      <c r="BD36" s="374">
        <v>2.7462899999999998E-2</v>
      </c>
      <c r="BE36" s="374">
        <v>2.94186E-2</v>
      </c>
      <c r="BF36" s="374">
        <v>-2.30455E-2</v>
      </c>
      <c r="BG36" s="374">
        <v>-4.1533599999999997E-2</v>
      </c>
      <c r="BH36" s="374">
        <v>-1.01917E-2</v>
      </c>
      <c r="BI36" s="374">
        <v>-9.2124800000000007E-2</v>
      </c>
      <c r="BJ36" s="374">
        <v>-3.0147E-2</v>
      </c>
      <c r="BK36" s="374">
        <v>-5.6644499999999997E-3</v>
      </c>
      <c r="BL36" s="374">
        <v>5.5163200000000003E-2</v>
      </c>
      <c r="BM36" s="374">
        <v>2.1207899999999998E-2</v>
      </c>
      <c r="BN36" s="374">
        <v>6.6713700000000001E-2</v>
      </c>
      <c r="BO36" s="374">
        <v>0.12858259999999999</v>
      </c>
      <c r="BP36" s="374">
        <v>0.1070729</v>
      </c>
      <c r="BQ36" s="374">
        <v>0.1055886</v>
      </c>
      <c r="BR36" s="374">
        <v>7.21083E-2</v>
      </c>
      <c r="BS36" s="374">
        <v>8.2726999999999995E-2</v>
      </c>
      <c r="BT36" s="374">
        <v>0.10079630000000001</v>
      </c>
      <c r="BU36" s="374">
        <v>2.9398799999999999E-2</v>
      </c>
      <c r="BV36" s="374">
        <v>6.72045E-2</v>
      </c>
    </row>
    <row r="37" spans="1:74" ht="11.1" customHeight="1" x14ac:dyDescent="0.2">
      <c r="A37" s="278" t="s">
        <v>97</v>
      </c>
      <c r="B37" s="573" t="s">
        <v>1133</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-1.3496571428999999</v>
      </c>
      <c r="AX37" s="363">
        <v>-1.1415576036999999</v>
      </c>
      <c r="AY37" s="374">
        <v>-0.83393360000000005</v>
      </c>
      <c r="AZ37" s="374">
        <v>-0.7276823</v>
      </c>
      <c r="BA37" s="374">
        <v>-0.81808060000000005</v>
      </c>
      <c r="BB37" s="374">
        <v>-0.78639870000000001</v>
      </c>
      <c r="BC37" s="374">
        <v>-0.79015789999999997</v>
      </c>
      <c r="BD37" s="374">
        <v>-1.094484</v>
      </c>
      <c r="BE37" s="374">
        <v>-1.106044</v>
      </c>
      <c r="BF37" s="374">
        <v>-1.071215</v>
      </c>
      <c r="BG37" s="374">
        <v>-1.0060500000000001</v>
      </c>
      <c r="BH37" s="374">
        <v>-0.78419629999999996</v>
      </c>
      <c r="BI37" s="374">
        <v>-1.0106569999999999</v>
      </c>
      <c r="BJ37" s="374">
        <v>-1.0696060000000001</v>
      </c>
      <c r="BK37" s="374">
        <v>-0.64145549999999996</v>
      </c>
      <c r="BL37" s="374">
        <v>-0.68451220000000002</v>
      </c>
      <c r="BM37" s="374">
        <v>-0.76269699999999996</v>
      </c>
      <c r="BN37" s="374">
        <v>-0.85900679999999996</v>
      </c>
      <c r="BO37" s="374">
        <v>-0.86580239999999997</v>
      </c>
      <c r="BP37" s="374">
        <v>-0.96078209999999997</v>
      </c>
      <c r="BQ37" s="374">
        <v>-0.81990799999999997</v>
      </c>
      <c r="BR37" s="374">
        <v>-0.85148460000000004</v>
      </c>
      <c r="BS37" s="374">
        <v>-0.8000332</v>
      </c>
      <c r="BT37" s="374">
        <v>-0.76695959999999996</v>
      </c>
      <c r="BU37" s="374">
        <v>-0.79017610000000005</v>
      </c>
      <c r="BV37" s="374">
        <v>-0.7407667</v>
      </c>
    </row>
    <row r="38" spans="1:74" ht="11.1" customHeight="1" x14ac:dyDescent="0.2">
      <c r="A38" s="278" t="s">
        <v>98</v>
      </c>
      <c r="B38" s="573" t="s">
        <v>1134</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-4.0800000000000003E-2</v>
      </c>
      <c r="AX38" s="363">
        <v>-1.8387096774000002E-2</v>
      </c>
      <c r="AY38" s="374">
        <v>-2.7354900000000001E-2</v>
      </c>
      <c r="AZ38" s="374">
        <v>-3.2126200000000001E-2</v>
      </c>
      <c r="BA38" s="374">
        <v>-3.0332700000000001E-2</v>
      </c>
      <c r="BB38" s="374">
        <v>-5.8908500000000003E-2</v>
      </c>
      <c r="BC38" s="374">
        <v>1.4734199999999999E-2</v>
      </c>
      <c r="BD38" s="374">
        <v>-4.6665499999999999E-2</v>
      </c>
      <c r="BE38" s="374">
        <v>-9.4197500000000003E-2</v>
      </c>
      <c r="BF38" s="374">
        <v>-6.6827300000000006E-2</v>
      </c>
      <c r="BG38" s="374">
        <v>-5.8710499999999999E-2</v>
      </c>
      <c r="BH38" s="374">
        <v>-2.9235899999999999E-2</v>
      </c>
      <c r="BI38" s="374">
        <v>-1.6416099999999999E-2</v>
      </c>
      <c r="BJ38" s="374">
        <v>-9.2669000000000001E-2</v>
      </c>
      <c r="BK38" s="374">
        <v>-5.0781800000000002E-2</v>
      </c>
      <c r="BL38" s="374">
        <v>-4.61605E-2</v>
      </c>
      <c r="BM38" s="374">
        <v>-5.9539300000000003E-2</v>
      </c>
      <c r="BN38" s="374">
        <v>-6.3598600000000005E-2</v>
      </c>
      <c r="BO38" s="374">
        <v>9.5969599999999999E-3</v>
      </c>
      <c r="BP38" s="374">
        <v>-4.6476900000000002E-2</v>
      </c>
      <c r="BQ38" s="374">
        <v>-9.43499E-2</v>
      </c>
      <c r="BR38" s="374">
        <v>-5.9857399999999998E-2</v>
      </c>
      <c r="BS38" s="374">
        <v>-4.5330700000000002E-2</v>
      </c>
      <c r="BT38" s="374">
        <v>1.0609E-2</v>
      </c>
      <c r="BU38" s="374">
        <v>2.4702100000000001E-2</v>
      </c>
      <c r="BV38" s="374">
        <v>-3.1084400000000002E-2</v>
      </c>
    </row>
    <row r="39" spans="1:74" ht="11.1" customHeight="1" x14ac:dyDescent="0.2">
      <c r="A39" s="278" t="s">
        <v>102</v>
      </c>
      <c r="B39" s="573" t="s">
        <v>1135</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-0.65619249999999996</v>
      </c>
      <c r="AX39" s="363">
        <v>-0.71083700000000005</v>
      </c>
      <c r="AY39" s="374">
        <v>-0.53569710000000004</v>
      </c>
      <c r="AZ39" s="374">
        <v>-0.59824690000000003</v>
      </c>
      <c r="BA39" s="374">
        <v>-0.60937039999999998</v>
      </c>
      <c r="BB39" s="374">
        <v>-0.64387570000000005</v>
      </c>
      <c r="BC39" s="374">
        <v>-0.65144089999999999</v>
      </c>
      <c r="BD39" s="374">
        <v>-0.7057464</v>
      </c>
      <c r="BE39" s="374">
        <v>-0.66152889999999998</v>
      </c>
      <c r="BF39" s="374">
        <v>-0.72016089999999999</v>
      </c>
      <c r="BG39" s="374">
        <v>-0.67400380000000004</v>
      </c>
      <c r="BH39" s="374">
        <v>-0.66668640000000001</v>
      </c>
      <c r="BI39" s="374">
        <v>-0.63938919999999999</v>
      </c>
      <c r="BJ39" s="374">
        <v>-0.73423249999999995</v>
      </c>
      <c r="BK39" s="374">
        <v>-0.57651419999999998</v>
      </c>
      <c r="BL39" s="374">
        <v>-0.67826839999999999</v>
      </c>
      <c r="BM39" s="374">
        <v>-0.65565949999999995</v>
      </c>
      <c r="BN39" s="374">
        <v>-0.68046569999999995</v>
      </c>
      <c r="BO39" s="374">
        <v>-0.66529360000000004</v>
      </c>
      <c r="BP39" s="374">
        <v>-0.72557870000000002</v>
      </c>
      <c r="BQ39" s="374">
        <v>-0.70464899999999997</v>
      </c>
      <c r="BR39" s="374">
        <v>-0.72806870000000001</v>
      </c>
      <c r="BS39" s="374">
        <v>-0.68617830000000002</v>
      </c>
      <c r="BT39" s="374">
        <v>-0.67923509999999998</v>
      </c>
      <c r="BU39" s="374">
        <v>-0.64066520000000005</v>
      </c>
      <c r="BV39" s="374">
        <v>-0.71891210000000005</v>
      </c>
    </row>
    <row r="40" spans="1:74" s="287" customFormat="1" ht="11.1" customHeight="1" x14ac:dyDescent="0.2">
      <c r="A40" s="571" t="s">
        <v>434</v>
      </c>
      <c r="B40" s="572" t="s">
        <v>1136</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0.48890957810000002</v>
      </c>
      <c r="AX40" s="103">
        <v>-0.37360411106000002</v>
      </c>
      <c r="AY40" s="582">
        <v>1.8833200000000001E-2</v>
      </c>
      <c r="AZ40" s="582">
        <v>0.774733</v>
      </c>
      <c r="BA40" s="582">
        <v>0.51713679999999995</v>
      </c>
      <c r="BB40" s="582">
        <v>-0.32087359999999998</v>
      </c>
      <c r="BC40" s="582">
        <v>-0.64052469999999995</v>
      </c>
      <c r="BD40" s="582">
        <v>-0.31507069999999998</v>
      </c>
      <c r="BE40" s="582">
        <v>-0.45452510000000002</v>
      </c>
      <c r="BF40" s="582">
        <v>-0.1849056</v>
      </c>
      <c r="BG40" s="582">
        <v>-8.4064899999999998E-2</v>
      </c>
      <c r="BH40" s="582">
        <v>0.55351280000000003</v>
      </c>
      <c r="BI40" s="582">
        <v>8.1678000000000001E-2</v>
      </c>
      <c r="BJ40" s="582">
        <v>0.36477989999999999</v>
      </c>
      <c r="BK40" s="582">
        <v>-0.13721710000000001</v>
      </c>
      <c r="BL40" s="582">
        <v>0.76997599999999999</v>
      </c>
      <c r="BM40" s="582">
        <v>0.33692670000000002</v>
      </c>
      <c r="BN40" s="582">
        <v>-0.28240539999999997</v>
      </c>
      <c r="BO40" s="582">
        <v>-0.79023049999999995</v>
      </c>
      <c r="BP40" s="582">
        <v>-0.1895501</v>
      </c>
      <c r="BQ40" s="582">
        <v>-0.46744069999999999</v>
      </c>
      <c r="BR40" s="582">
        <v>-0.25908490000000001</v>
      </c>
      <c r="BS40" s="582">
        <v>-1.8118100000000002E-2</v>
      </c>
      <c r="BT40" s="582">
        <v>0.66616109999999995</v>
      </c>
      <c r="BU40" s="582">
        <v>4.1869200000000002E-2</v>
      </c>
      <c r="BV40" s="582">
        <v>0.1245362</v>
      </c>
    </row>
    <row r="41" spans="1:74" ht="11.1"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1"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1" customHeight="1" x14ac:dyDescent="0.2">
      <c r="A43" s="571" t="s">
        <v>247</v>
      </c>
      <c r="B43" s="567" t="s">
        <v>1137</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20.249022</v>
      </c>
      <c r="AS43" s="103">
        <v>20.482396000000001</v>
      </c>
      <c r="AT43" s="103">
        <v>20.710633999999999</v>
      </c>
      <c r="AU43" s="103">
        <v>20.308129999999998</v>
      </c>
      <c r="AV43" s="103">
        <v>21.009778000000001</v>
      </c>
      <c r="AW43" s="103">
        <v>20.489584467</v>
      </c>
      <c r="AX43" s="103">
        <v>20.427511788</v>
      </c>
      <c r="AY43" s="582">
        <v>20.046399999999998</v>
      </c>
      <c r="AZ43" s="582">
        <v>20.09796</v>
      </c>
      <c r="BA43" s="582">
        <v>20.30566</v>
      </c>
      <c r="BB43" s="582">
        <v>20.207940000000001</v>
      </c>
      <c r="BC43" s="582">
        <v>20.81634</v>
      </c>
      <c r="BD43" s="582">
        <v>20.67915</v>
      </c>
      <c r="BE43" s="582">
        <v>20.889389999999999</v>
      </c>
      <c r="BF43" s="582">
        <v>20.868400000000001</v>
      </c>
      <c r="BG43" s="582">
        <v>20.543189999999999</v>
      </c>
      <c r="BH43" s="582">
        <v>20.766729999999999</v>
      </c>
      <c r="BI43" s="582">
        <v>20.619070000000001</v>
      </c>
      <c r="BJ43" s="582">
        <v>20.550059999999998</v>
      </c>
      <c r="BK43" s="582">
        <v>19.929300000000001</v>
      </c>
      <c r="BL43" s="582">
        <v>20.25311</v>
      </c>
      <c r="BM43" s="582">
        <v>20.400729999999999</v>
      </c>
      <c r="BN43" s="582">
        <v>20.286650000000002</v>
      </c>
      <c r="BO43" s="582">
        <v>20.70523</v>
      </c>
      <c r="BP43" s="582">
        <v>20.812580000000001</v>
      </c>
      <c r="BQ43" s="582">
        <v>20.907869999999999</v>
      </c>
      <c r="BR43" s="582">
        <v>20.883929999999999</v>
      </c>
      <c r="BS43" s="582">
        <v>20.461639999999999</v>
      </c>
      <c r="BT43" s="582">
        <v>20.702190000000002</v>
      </c>
      <c r="BU43" s="582">
        <v>20.59759</v>
      </c>
      <c r="BV43" s="582">
        <v>20.580829999999999</v>
      </c>
    </row>
    <row r="44" spans="1:74" ht="11.1" customHeight="1" x14ac:dyDescent="0.2">
      <c r="A44" s="277" t="s">
        <v>534</v>
      </c>
      <c r="B44" s="568" t="s">
        <v>1127</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3.7469413999999999</v>
      </c>
      <c r="AX44" s="363">
        <v>3.8978892160999998</v>
      </c>
      <c r="AY44" s="374">
        <v>4.1053170000000003</v>
      </c>
      <c r="AZ44" s="374">
        <v>3.8709159999999998</v>
      </c>
      <c r="BA44" s="374">
        <v>3.669009</v>
      </c>
      <c r="BB44" s="374">
        <v>3.453573</v>
      </c>
      <c r="BC44" s="374">
        <v>3.3486009999999999</v>
      </c>
      <c r="BD44" s="374">
        <v>3.3391329999999999</v>
      </c>
      <c r="BE44" s="374">
        <v>3.4200729999999999</v>
      </c>
      <c r="BF44" s="374">
        <v>3.3430260000000001</v>
      </c>
      <c r="BG44" s="374">
        <v>3.438577</v>
      </c>
      <c r="BH44" s="374">
        <v>3.6607780000000001</v>
      </c>
      <c r="BI44" s="374">
        <v>3.8640819999999998</v>
      </c>
      <c r="BJ44" s="374">
        <v>3.9832689999999999</v>
      </c>
      <c r="BK44" s="374">
        <v>4.1056990000000004</v>
      </c>
      <c r="BL44" s="374">
        <v>4.0380070000000003</v>
      </c>
      <c r="BM44" s="374">
        <v>3.6866479999999999</v>
      </c>
      <c r="BN44" s="374">
        <v>3.550243</v>
      </c>
      <c r="BO44" s="374">
        <v>3.41642</v>
      </c>
      <c r="BP44" s="374">
        <v>3.4535909999999999</v>
      </c>
      <c r="BQ44" s="374">
        <v>3.4825159999999999</v>
      </c>
      <c r="BR44" s="374">
        <v>3.4638279999999999</v>
      </c>
      <c r="BS44" s="374">
        <v>3.4826869999999999</v>
      </c>
      <c r="BT44" s="374">
        <v>3.7283300000000001</v>
      </c>
      <c r="BU44" s="374">
        <v>3.8491879999999998</v>
      </c>
      <c r="BV44" s="374">
        <v>4.0788120000000001</v>
      </c>
    </row>
    <row r="45" spans="1:74" ht="11.1" customHeight="1" x14ac:dyDescent="0.2">
      <c r="A45" s="277" t="s">
        <v>772</v>
      </c>
      <c r="B45" s="568" t="s">
        <v>1129</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0.31011119999999998</v>
      </c>
      <c r="AX45" s="363">
        <v>0.30918322999999998</v>
      </c>
      <c r="AY45" s="374">
        <v>0.27996900000000002</v>
      </c>
      <c r="AZ45" s="374">
        <v>0.30421130000000002</v>
      </c>
      <c r="BA45" s="374">
        <v>0.30253269999999999</v>
      </c>
      <c r="BB45" s="374">
        <v>0.30933379999999999</v>
      </c>
      <c r="BC45" s="374">
        <v>0.3312812</v>
      </c>
      <c r="BD45" s="374">
        <v>0.34313640000000001</v>
      </c>
      <c r="BE45" s="374">
        <v>0.33720610000000001</v>
      </c>
      <c r="BF45" s="374">
        <v>0.33826719999999999</v>
      </c>
      <c r="BG45" s="374">
        <v>0.3276577</v>
      </c>
      <c r="BH45" s="374">
        <v>0.33741700000000002</v>
      </c>
      <c r="BI45" s="374">
        <v>0.33915729999999999</v>
      </c>
      <c r="BJ45" s="374">
        <v>0.35167660000000001</v>
      </c>
      <c r="BK45" s="374">
        <v>0.31098789999999998</v>
      </c>
      <c r="BL45" s="374">
        <v>0.33617320000000001</v>
      </c>
      <c r="BM45" s="374">
        <v>0.34378500000000001</v>
      </c>
      <c r="BN45" s="374">
        <v>0.3481107</v>
      </c>
      <c r="BO45" s="374">
        <v>0.36470940000000002</v>
      </c>
      <c r="BP45" s="374">
        <v>0.37098599999999998</v>
      </c>
      <c r="BQ45" s="374">
        <v>0.36173559999999999</v>
      </c>
      <c r="BR45" s="374">
        <v>0.36353150000000001</v>
      </c>
      <c r="BS45" s="374">
        <v>0.3543943</v>
      </c>
      <c r="BT45" s="374">
        <v>0.35646709999999998</v>
      </c>
      <c r="BU45" s="374">
        <v>0.35442639999999997</v>
      </c>
      <c r="BV45" s="374">
        <v>0.3690196</v>
      </c>
    </row>
    <row r="46" spans="1:74" ht="11.1" customHeight="1" x14ac:dyDescent="0.2">
      <c r="A46" s="278" t="s">
        <v>243</v>
      </c>
      <c r="B46" s="568" t="s">
        <v>1138</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9.1198350000000001</v>
      </c>
      <c r="AS46" s="363">
        <v>9.296856</v>
      </c>
      <c r="AT46" s="363">
        <v>9.2577169999999995</v>
      </c>
      <c r="AU46" s="363">
        <v>8.9936910000000001</v>
      </c>
      <c r="AV46" s="363">
        <v>9.0681530000000006</v>
      </c>
      <c r="AW46" s="363">
        <v>8.8647333333000002</v>
      </c>
      <c r="AX46" s="363">
        <v>8.7830967742000006</v>
      </c>
      <c r="AY46" s="374">
        <v>8.2910550000000001</v>
      </c>
      <c r="AZ46" s="374">
        <v>8.620806</v>
      </c>
      <c r="BA46" s="374">
        <v>8.9477419999999999</v>
      </c>
      <c r="BB46" s="374">
        <v>8.8848859999999998</v>
      </c>
      <c r="BC46" s="374">
        <v>9.394425</v>
      </c>
      <c r="BD46" s="374">
        <v>9.1587639999999997</v>
      </c>
      <c r="BE46" s="374">
        <v>9.3711950000000002</v>
      </c>
      <c r="BF46" s="374">
        <v>9.2810439999999996</v>
      </c>
      <c r="BG46" s="374">
        <v>9.0229470000000003</v>
      </c>
      <c r="BH46" s="374">
        <v>8.9273640000000007</v>
      </c>
      <c r="BI46" s="374">
        <v>8.9446399999999997</v>
      </c>
      <c r="BJ46" s="374">
        <v>8.7572360000000007</v>
      </c>
      <c r="BK46" s="374">
        <v>8.2265789999999992</v>
      </c>
      <c r="BL46" s="374">
        <v>8.5572180000000007</v>
      </c>
      <c r="BM46" s="374">
        <v>8.9186289999999993</v>
      </c>
      <c r="BN46" s="374">
        <v>8.8403399999999994</v>
      </c>
      <c r="BO46" s="374">
        <v>9.2721990000000005</v>
      </c>
      <c r="BP46" s="374">
        <v>9.0769850000000005</v>
      </c>
      <c r="BQ46" s="374">
        <v>9.2364669999999993</v>
      </c>
      <c r="BR46" s="374">
        <v>9.1674600000000002</v>
      </c>
      <c r="BS46" s="374">
        <v>8.8851809999999993</v>
      </c>
      <c r="BT46" s="374">
        <v>8.8298570000000005</v>
      </c>
      <c r="BU46" s="374">
        <v>8.8469110000000004</v>
      </c>
      <c r="BV46" s="374">
        <v>8.6806049999999999</v>
      </c>
    </row>
    <row r="47" spans="1:74" ht="11.1" customHeight="1" x14ac:dyDescent="0.2">
      <c r="A47" s="278" t="s">
        <v>244</v>
      </c>
      <c r="B47" s="568" t="s">
        <v>1132</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1.7501333333</v>
      </c>
      <c r="AX47" s="363">
        <v>1.7621612902999999</v>
      </c>
      <c r="AY47" s="374">
        <v>1.561035</v>
      </c>
      <c r="AZ47" s="374">
        <v>1.587958</v>
      </c>
      <c r="BA47" s="374">
        <v>1.6810639999999999</v>
      </c>
      <c r="BB47" s="374">
        <v>1.7308570000000001</v>
      </c>
      <c r="BC47" s="374">
        <v>1.7957510000000001</v>
      </c>
      <c r="BD47" s="374">
        <v>1.846644</v>
      </c>
      <c r="BE47" s="374">
        <v>1.8707959999999999</v>
      </c>
      <c r="BF47" s="374">
        <v>1.819099</v>
      </c>
      <c r="BG47" s="374">
        <v>1.6912290000000001</v>
      </c>
      <c r="BH47" s="374">
        <v>1.76874</v>
      </c>
      <c r="BI47" s="374">
        <v>1.669983</v>
      </c>
      <c r="BJ47" s="374">
        <v>1.7409239999999999</v>
      </c>
      <c r="BK47" s="374">
        <v>1.588654</v>
      </c>
      <c r="BL47" s="374">
        <v>1.613915</v>
      </c>
      <c r="BM47" s="374">
        <v>1.7071540000000001</v>
      </c>
      <c r="BN47" s="374">
        <v>1.756869</v>
      </c>
      <c r="BO47" s="374">
        <v>1.8222119999999999</v>
      </c>
      <c r="BP47" s="374">
        <v>1.8733709999999999</v>
      </c>
      <c r="BQ47" s="374">
        <v>1.8977090000000001</v>
      </c>
      <c r="BR47" s="374">
        <v>1.8449660000000001</v>
      </c>
      <c r="BS47" s="374">
        <v>1.7151540000000001</v>
      </c>
      <c r="BT47" s="374">
        <v>1.793704</v>
      </c>
      <c r="BU47" s="374">
        <v>1.6935450000000001</v>
      </c>
      <c r="BV47" s="374">
        <v>1.765657</v>
      </c>
    </row>
    <row r="48" spans="1:74" ht="11.1" customHeight="1" x14ac:dyDescent="0.2">
      <c r="A48" s="278" t="s">
        <v>245</v>
      </c>
      <c r="B48" s="568" t="s">
        <v>1133</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3.7774333332999999</v>
      </c>
      <c r="AX48" s="363">
        <v>3.8748709677000002</v>
      </c>
      <c r="AY48" s="374">
        <v>4.0687189999999998</v>
      </c>
      <c r="AZ48" s="374">
        <v>4.0351169999999996</v>
      </c>
      <c r="BA48" s="374">
        <v>3.9254739999999999</v>
      </c>
      <c r="BB48" s="374">
        <v>3.968896</v>
      </c>
      <c r="BC48" s="374">
        <v>3.9265479999999999</v>
      </c>
      <c r="BD48" s="374">
        <v>3.9068930000000002</v>
      </c>
      <c r="BE48" s="374">
        <v>3.7610030000000001</v>
      </c>
      <c r="BF48" s="374">
        <v>3.8885710000000002</v>
      </c>
      <c r="BG48" s="374">
        <v>4.0025320000000004</v>
      </c>
      <c r="BH48" s="374">
        <v>4.1324160000000001</v>
      </c>
      <c r="BI48" s="374">
        <v>3.8518080000000001</v>
      </c>
      <c r="BJ48" s="374">
        <v>3.9108679999999998</v>
      </c>
      <c r="BK48" s="374">
        <v>4.0098760000000002</v>
      </c>
      <c r="BL48" s="374">
        <v>4.0650360000000001</v>
      </c>
      <c r="BM48" s="374">
        <v>4.0247859999999998</v>
      </c>
      <c r="BN48" s="374">
        <v>3.9779</v>
      </c>
      <c r="BO48" s="374">
        <v>3.8749859999999998</v>
      </c>
      <c r="BP48" s="374">
        <v>4.0171859999999997</v>
      </c>
      <c r="BQ48" s="374">
        <v>3.8659439999999998</v>
      </c>
      <c r="BR48" s="374">
        <v>3.9180130000000002</v>
      </c>
      <c r="BS48" s="374">
        <v>4.0293469999999996</v>
      </c>
      <c r="BT48" s="374">
        <v>4.0983029999999996</v>
      </c>
      <c r="BU48" s="374">
        <v>3.9572880000000001</v>
      </c>
      <c r="BV48" s="374">
        <v>3.9346930000000002</v>
      </c>
    </row>
    <row r="49" spans="1:74" ht="11.1" customHeight="1" x14ac:dyDescent="0.2">
      <c r="A49" s="278" t="s">
        <v>246</v>
      </c>
      <c r="B49" s="568" t="s">
        <v>1134</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0.29936666667</v>
      </c>
      <c r="AX49" s="363">
        <v>0.26483870968000001</v>
      </c>
      <c r="AY49" s="374">
        <v>0.2549998</v>
      </c>
      <c r="AZ49" s="374">
        <v>0.28379320000000002</v>
      </c>
      <c r="BA49" s="374">
        <v>0.27294819999999997</v>
      </c>
      <c r="BB49" s="374">
        <v>0.2748369</v>
      </c>
      <c r="BC49" s="374">
        <v>0.3067627</v>
      </c>
      <c r="BD49" s="374">
        <v>0.27027960000000001</v>
      </c>
      <c r="BE49" s="374">
        <v>0.2587199</v>
      </c>
      <c r="BF49" s="374">
        <v>0.25930059999999999</v>
      </c>
      <c r="BG49" s="374">
        <v>0.27223960000000003</v>
      </c>
      <c r="BH49" s="374">
        <v>0.2717522</v>
      </c>
      <c r="BI49" s="374">
        <v>0.27332240000000002</v>
      </c>
      <c r="BJ49" s="374">
        <v>0.25060710000000003</v>
      </c>
      <c r="BK49" s="374">
        <v>0.21366569999999999</v>
      </c>
      <c r="BL49" s="374">
        <v>0.25917990000000002</v>
      </c>
      <c r="BM49" s="374">
        <v>0.22189400000000001</v>
      </c>
      <c r="BN49" s="374">
        <v>0.2403516</v>
      </c>
      <c r="BO49" s="374">
        <v>0.26263219999999998</v>
      </c>
      <c r="BP49" s="374">
        <v>0.23430100000000001</v>
      </c>
      <c r="BQ49" s="374">
        <v>0.2141586</v>
      </c>
      <c r="BR49" s="374">
        <v>0.2235809</v>
      </c>
      <c r="BS49" s="374">
        <v>0.24273459999999999</v>
      </c>
      <c r="BT49" s="374">
        <v>0.26523029999999997</v>
      </c>
      <c r="BU49" s="374">
        <v>0.26171139999999998</v>
      </c>
      <c r="BV49" s="374">
        <v>0.2413517</v>
      </c>
    </row>
    <row r="50" spans="1:74" ht="11.1" customHeight="1" x14ac:dyDescent="0.2">
      <c r="A50" s="278" t="s">
        <v>435</v>
      </c>
      <c r="B50" s="568" t="s">
        <v>1135</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1.7408652</v>
      </c>
      <c r="AX50" s="363">
        <v>1.5354715999999999</v>
      </c>
      <c r="AY50" s="374">
        <v>1.4853050000000001</v>
      </c>
      <c r="AZ50" s="374">
        <v>1.395159</v>
      </c>
      <c r="BA50" s="374">
        <v>1.506891</v>
      </c>
      <c r="BB50" s="374">
        <v>1.585555</v>
      </c>
      <c r="BC50" s="374">
        <v>1.712974</v>
      </c>
      <c r="BD50" s="374">
        <v>1.8143</v>
      </c>
      <c r="BE50" s="374">
        <v>1.8703939999999999</v>
      </c>
      <c r="BF50" s="374">
        <v>1.939095</v>
      </c>
      <c r="BG50" s="374">
        <v>1.7880119999999999</v>
      </c>
      <c r="BH50" s="374">
        <v>1.6682619999999999</v>
      </c>
      <c r="BI50" s="374">
        <v>1.6760759999999999</v>
      </c>
      <c r="BJ50" s="374">
        <v>1.5554749999999999</v>
      </c>
      <c r="BK50" s="374">
        <v>1.473838</v>
      </c>
      <c r="BL50" s="374">
        <v>1.3835759999999999</v>
      </c>
      <c r="BM50" s="374">
        <v>1.49783</v>
      </c>
      <c r="BN50" s="374">
        <v>1.572835</v>
      </c>
      <c r="BO50" s="374">
        <v>1.692067</v>
      </c>
      <c r="BP50" s="374">
        <v>1.786157</v>
      </c>
      <c r="BQ50" s="374">
        <v>1.849337</v>
      </c>
      <c r="BR50" s="374">
        <v>1.9025510000000001</v>
      </c>
      <c r="BS50" s="374">
        <v>1.7521469999999999</v>
      </c>
      <c r="BT50" s="374">
        <v>1.6303030000000001</v>
      </c>
      <c r="BU50" s="374">
        <v>1.634522</v>
      </c>
      <c r="BV50" s="374">
        <v>1.5106930000000001</v>
      </c>
    </row>
    <row r="51" spans="1:74" ht="11.1"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1" customHeight="1" x14ac:dyDescent="0.2">
      <c r="A52" s="571" t="s">
        <v>436</v>
      </c>
      <c r="B52" s="95" t="s">
        <v>1140</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-2.7945236405</v>
      </c>
      <c r="AX52" s="103">
        <v>-2.2828648459999998</v>
      </c>
      <c r="AY52" s="582">
        <v>-2.2160150000000001</v>
      </c>
      <c r="AZ52" s="582">
        <v>-2.698855</v>
      </c>
      <c r="BA52" s="582">
        <v>-2.7087810000000001</v>
      </c>
      <c r="BB52" s="582">
        <v>-2.2811940000000002</v>
      </c>
      <c r="BC52" s="582">
        <v>-1.79854</v>
      </c>
      <c r="BD52" s="582">
        <v>-2.5223620000000002</v>
      </c>
      <c r="BE52" s="582">
        <v>-2.2339410000000002</v>
      </c>
      <c r="BF52" s="582">
        <v>-2.5839080000000001</v>
      </c>
      <c r="BG52" s="582">
        <v>-2.6269290000000001</v>
      </c>
      <c r="BH52" s="582">
        <v>-2.6608049999999999</v>
      </c>
      <c r="BI52" s="582">
        <v>-3.114668</v>
      </c>
      <c r="BJ52" s="582">
        <v>-3.588578</v>
      </c>
      <c r="BK52" s="582">
        <v>-2.8555899999999999</v>
      </c>
      <c r="BL52" s="582">
        <v>-3.2025440000000001</v>
      </c>
      <c r="BM52" s="582">
        <v>-3.1467019999999999</v>
      </c>
      <c r="BN52" s="582">
        <v>-2.7734920000000001</v>
      </c>
      <c r="BO52" s="582">
        <v>-2.185819</v>
      </c>
      <c r="BP52" s="582">
        <v>-2.8367640000000001</v>
      </c>
      <c r="BQ52" s="582">
        <v>-2.593124</v>
      </c>
      <c r="BR52" s="582">
        <v>-2.7255790000000002</v>
      </c>
      <c r="BS52" s="582">
        <v>-3.0178980000000002</v>
      </c>
      <c r="BT52" s="582">
        <v>-3.0348229999999998</v>
      </c>
      <c r="BU52" s="582">
        <v>-3.1075469999999998</v>
      </c>
      <c r="BV52" s="582">
        <v>-3.3551980000000001</v>
      </c>
    </row>
    <row r="53" spans="1:74" ht="11.1"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1" customHeight="1" x14ac:dyDescent="0.2">
      <c r="A54" s="277"/>
      <c r="B54" s="576" t="s">
        <v>1141</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1" customHeight="1" x14ac:dyDescent="0.2">
      <c r="A55" s="571" t="s">
        <v>251</v>
      </c>
      <c r="B55" s="567" t="s">
        <v>1142</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1234.7599788</v>
      </c>
      <c r="AX55" s="34">
        <v>1238.0158491</v>
      </c>
      <c r="AY55" s="459">
        <v>1252.943</v>
      </c>
      <c r="AZ55" s="459">
        <v>1242.739</v>
      </c>
      <c r="BA55" s="459">
        <v>1237.566</v>
      </c>
      <c r="BB55" s="459">
        <v>1253.2180000000001</v>
      </c>
      <c r="BC55" s="459">
        <v>1270.1769999999999</v>
      </c>
      <c r="BD55" s="459">
        <v>1269.2629999999999</v>
      </c>
      <c r="BE55" s="459">
        <v>1271.903</v>
      </c>
      <c r="BF55" s="459">
        <v>1264.8969999999999</v>
      </c>
      <c r="BG55" s="459">
        <v>1267.3720000000001</v>
      </c>
      <c r="BH55" s="459">
        <v>1263.18</v>
      </c>
      <c r="BI55" s="459">
        <v>1259.672</v>
      </c>
      <c r="BJ55" s="459">
        <v>1240.625</v>
      </c>
      <c r="BK55" s="459">
        <v>1258.568</v>
      </c>
      <c r="BL55" s="459">
        <v>1246.9059999999999</v>
      </c>
      <c r="BM55" s="459">
        <v>1245.1500000000001</v>
      </c>
      <c r="BN55" s="459">
        <v>1259.4870000000001</v>
      </c>
      <c r="BO55" s="459">
        <v>1282.5719999999999</v>
      </c>
      <c r="BP55" s="459">
        <v>1279.8209999999999</v>
      </c>
      <c r="BQ55" s="459">
        <v>1282.3389999999999</v>
      </c>
      <c r="BR55" s="459">
        <v>1279.79</v>
      </c>
      <c r="BS55" s="459">
        <v>1278.673</v>
      </c>
      <c r="BT55" s="459">
        <v>1269.1659999999999</v>
      </c>
      <c r="BU55" s="459">
        <v>1268.2670000000001</v>
      </c>
      <c r="BV55" s="459">
        <v>1256.848</v>
      </c>
    </row>
    <row r="56" spans="1:74" ht="11.1" customHeight="1" x14ac:dyDescent="0.2">
      <c r="A56" s="278" t="s">
        <v>248</v>
      </c>
      <c r="B56" s="568" t="s">
        <v>1143</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422.96785713999998</v>
      </c>
      <c r="AX56" s="365">
        <v>414.642</v>
      </c>
      <c r="AY56" s="376">
        <v>430.15280000000001</v>
      </c>
      <c r="AZ56" s="376">
        <v>441.642</v>
      </c>
      <c r="BA56" s="376">
        <v>452.49939999999998</v>
      </c>
      <c r="BB56" s="376">
        <v>458.52539999999999</v>
      </c>
      <c r="BC56" s="376">
        <v>455.62819999999999</v>
      </c>
      <c r="BD56" s="376">
        <v>445.26190000000003</v>
      </c>
      <c r="BE56" s="376">
        <v>433.81180000000001</v>
      </c>
      <c r="BF56" s="376">
        <v>421.07369999999997</v>
      </c>
      <c r="BG56" s="376">
        <v>421.02710000000002</v>
      </c>
      <c r="BH56" s="376">
        <v>433.99400000000003</v>
      </c>
      <c r="BI56" s="376">
        <v>432.93650000000002</v>
      </c>
      <c r="BJ56" s="376">
        <v>425.1977</v>
      </c>
      <c r="BK56" s="376">
        <v>438.88690000000003</v>
      </c>
      <c r="BL56" s="376">
        <v>448.78339999999997</v>
      </c>
      <c r="BM56" s="376">
        <v>457.47219999999999</v>
      </c>
      <c r="BN56" s="376">
        <v>463.33789999999999</v>
      </c>
      <c r="BO56" s="376">
        <v>461.92520000000002</v>
      </c>
      <c r="BP56" s="376">
        <v>453.48779999999999</v>
      </c>
      <c r="BQ56" s="376">
        <v>441.51490000000001</v>
      </c>
      <c r="BR56" s="376">
        <v>430.93439999999998</v>
      </c>
      <c r="BS56" s="376">
        <v>429.27359999999999</v>
      </c>
      <c r="BT56" s="376">
        <v>440.41750000000002</v>
      </c>
      <c r="BU56" s="376">
        <v>440.7747</v>
      </c>
      <c r="BV56" s="376">
        <v>433.21660000000003</v>
      </c>
    </row>
    <row r="57" spans="1:74" ht="11.1" customHeight="1" x14ac:dyDescent="0.2">
      <c r="A57" s="278" t="s">
        <v>535</v>
      </c>
      <c r="B57" s="568" t="s">
        <v>1127</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251.73099999999999</v>
      </c>
      <c r="AX57" s="365">
        <v>229.56899999999999</v>
      </c>
      <c r="AY57" s="376">
        <v>203.96250000000001</v>
      </c>
      <c r="AZ57" s="376">
        <v>188.78479999999999</v>
      </c>
      <c r="BA57" s="376">
        <v>187.9169</v>
      </c>
      <c r="BB57" s="376">
        <v>200.5804</v>
      </c>
      <c r="BC57" s="376">
        <v>220.88749999999999</v>
      </c>
      <c r="BD57" s="376">
        <v>238.5436</v>
      </c>
      <c r="BE57" s="376">
        <v>253.79509999999999</v>
      </c>
      <c r="BF57" s="376">
        <v>272.86020000000002</v>
      </c>
      <c r="BG57" s="376">
        <v>277.43099999999998</v>
      </c>
      <c r="BH57" s="376">
        <v>272.02289999999999</v>
      </c>
      <c r="BI57" s="376">
        <v>257.71690000000001</v>
      </c>
      <c r="BJ57" s="376">
        <v>234.5445</v>
      </c>
      <c r="BK57" s="376">
        <v>210.52430000000001</v>
      </c>
      <c r="BL57" s="376">
        <v>196.06559999999999</v>
      </c>
      <c r="BM57" s="376">
        <v>197.02350000000001</v>
      </c>
      <c r="BN57" s="376">
        <v>210.10480000000001</v>
      </c>
      <c r="BO57" s="376">
        <v>231.334</v>
      </c>
      <c r="BP57" s="376">
        <v>249.7004</v>
      </c>
      <c r="BQ57" s="376">
        <v>265.97620000000001</v>
      </c>
      <c r="BR57" s="376">
        <v>285.71510000000001</v>
      </c>
      <c r="BS57" s="376">
        <v>291.19880000000001</v>
      </c>
      <c r="BT57" s="376">
        <v>286.28730000000002</v>
      </c>
      <c r="BU57" s="376">
        <v>272.7355</v>
      </c>
      <c r="BV57" s="376">
        <v>249.33600000000001</v>
      </c>
    </row>
    <row r="58" spans="1:74" ht="11.1" customHeight="1" x14ac:dyDescent="0.2">
      <c r="A58" s="278" t="s">
        <v>438</v>
      </c>
      <c r="B58" s="568" t="s">
        <v>1128</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82.121428570999996</v>
      </c>
      <c r="AX58" s="365">
        <v>78.097999999999999</v>
      </c>
      <c r="AY58" s="376">
        <v>83.334620000000001</v>
      </c>
      <c r="AZ58" s="376">
        <v>85.914929999999998</v>
      </c>
      <c r="BA58" s="376">
        <v>88.314019999999999</v>
      </c>
      <c r="BB58" s="376">
        <v>89.340069999999997</v>
      </c>
      <c r="BC58" s="376">
        <v>88.538179999999997</v>
      </c>
      <c r="BD58" s="376">
        <v>87.163129999999995</v>
      </c>
      <c r="BE58" s="376">
        <v>86.259799999999998</v>
      </c>
      <c r="BF58" s="376">
        <v>84.51885</v>
      </c>
      <c r="BG58" s="376">
        <v>85.094220000000007</v>
      </c>
      <c r="BH58" s="376">
        <v>87.004710000000003</v>
      </c>
      <c r="BI58" s="376">
        <v>84.920779999999993</v>
      </c>
      <c r="BJ58" s="376">
        <v>80.100899999999996</v>
      </c>
      <c r="BK58" s="376">
        <v>85.069209999999998</v>
      </c>
      <c r="BL58" s="376">
        <v>87.367549999999994</v>
      </c>
      <c r="BM58" s="376">
        <v>89.462410000000006</v>
      </c>
      <c r="BN58" s="376">
        <v>90.173850000000002</v>
      </c>
      <c r="BO58" s="376">
        <v>89.193600000000004</v>
      </c>
      <c r="BP58" s="376">
        <v>87.667649999999995</v>
      </c>
      <c r="BQ58" s="376">
        <v>86.511070000000004</v>
      </c>
      <c r="BR58" s="376">
        <v>84.577569999999994</v>
      </c>
      <c r="BS58" s="376">
        <v>85.124390000000005</v>
      </c>
      <c r="BT58" s="376">
        <v>86.872720000000001</v>
      </c>
      <c r="BU58" s="376">
        <v>84.694040000000001</v>
      </c>
      <c r="BV58" s="376">
        <v>79.80838</v>
      </c>
    </row>
    <row r="59" spans="1:74" ht="11.1" customHeight="1" x14ac:dyDescent="0.2">
      <c r="A59" s="278" t="s">
        <v>440</v>
      </c>
      <c r="B59" s="568" t="s">
        <v>1129</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33.283720228999996</v>
      </c>
      <c r="AX59" s="365">
        <v>35.090969100000002</v>
      </c>
      <c r="AY59" s="376">
        <v>37.055529999999997</v>
      </c>
      <c r="AZ59" s="376">
        <v>37.14808</v>
      </c>
      <c r="BA59" s="376">
        <v>36.991660000000003</v>
      </c>
      <c r="BB59" s="376">
        <v>36.331539999999997</v>
      </c>
      <c r="BC59" s="376">
        <v>34.888750000000002</v>
      </c>
      <c r="BD59" s="376">
        <v>34.03436</v>
      </c>
      <c r="BE59" s="376">
        <v>33.955970000000001</v>
      </c>
      <c r="BF59" s="376">
        <v>33.150739999999999</v>
      </c>
      <c r="BG59" s="376">
        <v>32.886769999999999</v>
      </c>
      <c r="BH59" s="376">
        <v>32.29712</v>
      </c>
      <c r="BI59" s="376">
        <v>33.322240000000001</v>
      </c>
      <c r="BJ59" s="376">
        <v>34.33475</v>
      </c>
      <c r="BK59" s="376">
        <v>36.880110000000002</v>
      </c>
      <c r="BL59" s="376">
        <v>37.251330000000003</v>
      </c>
      <c r="BM59" s="376">
        <v>37.295340000000003</v>
      </c>
      <c r="BN59" s="376">
        <v>36.539479999999998</v>
      </c>
      <c r="BO59" s="376">
        <v>35.064309999999999</v>
      </c>
      <c r="BP59" s="376">
        <v>34.261499999999998</v>
      </c>
      <c r="BQ59" s="376">
        <v>34.248440000000002</v>
      </c>
      <c r="BR59" s="376">
        <v>33.456389999999999</v>
      </c>
      <c r="BS59" s="376">
        <v>33.068849999999998</v>
      </c>
      <c r="BT59" s="376">
        <v>32.566330000000001</v>
      </c>
      <c r="BU59" s="376">
        <v>33.673160000000003</v>
      </c>
      <c r="BV59" s="376">
        <v>34.780569999999997</v>
      </c>
    </row>
    <row r="60" spans="1:74" ht="11.1" customHeight="1" x14ac:dyDescent="0.2">
      <c r="A60" s="278" t="s">
        <v>232</v>
      </c>
      <c r="B60" s="568" t="s">
        <v>1144</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216.05614285999999</v>
      </c>
      <c r="AX60" s="365">
        <v>237.714</v>
      </c>
      <c r="AY60" s="376">
        <v>250.8981</v>
      </c>
      <c r="AZ60" s="376">
        <v>246.1446</v>
      </c>
      <c r="BA60" s="376">
        <v>233.85310000000001</v>
      </c>
      <c r="BB60" s="376">
        <v>230.95580000000001</v>
      </c>
      <c r="BC60" s="376">
        <v>227.2165</v>
      </c>
      <c r="BD60" s="376">
        <v>224.84460000000001</v>
      </c>
      <c r="BE60" s="376">
        <v>226.2372</v>
      </c>
      <c r="BF60" s="376">
        <v>218.74029999999999</v>
      </c>
      <c r="BG60" s="376">
        <v>220.54300000000001</v>
      </c>
      <c r="BH60" s="376">
        <v>218.86670000000001</v>
      </c>
      <c r="BI60" s="376">
        <v>226.06710000000001</v>
      </c>
      <c r="BJ60" s="376">
        <v>238.01259999999999</v>
      </c>
      <c r="BK60" s="376">
        <v>249.50819999999999</v>
      </c>
      <c r="BL60" s="376">
        <v>243.73240000000001</v>
      </c>
      <c r="BM60" s="376">
        <v>232.47290000000001</v>
      </c>
      <c r="BN60" s="376">
        <v>230.4512</v>
      </c>
      <c r="BO60" s="376">
        <v>231.69489999999999</v>
      </c>
      <c r="BP60" s="376">
        <v>228.6284</v>
      </c>
      <c r="BQ60" s="376">
        <v>227.36410000000001</v>
      </c>
      <c r="BR60" s="376">
        <v>220.726</v>
      </c>
      <c r="BS60" s="376">
        <v>218.21170000000001</v>
      </c>
      <c r="BT60" s="376">
        <v>212.8433</v>
      </c>
      <c r="BU60" s="376">
        <v>221.9136</v>
      </c>
      <c r="BV60" s="376">
        <v>236.93899999999999</v>
      </c>
    </row>
    <row r="61" spans="1:74" ht="11.1" customHeight="1" x14ac:dyDescent="0.2">
      <c r="A61" s="278" t="s">
        <v>249</v>
      </c>
      <c r="B61" s="568" t="s">
        <v>1132</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41.727714286000001</v>
      </c>
      <c r="AX61" s="474">
        <v>41.625999999999998</v>
      </c>
      <c r="AY61" s="478">
        <v>42.923340000000003</v>
      </c>
      <c r="AZ61" s="478">
        <v>41.585030000000003</v>
      </c>
      <c r="BA61" s="478">
        <v>39.792920000000002</v>
      </c>
      <c r="BB61" s="478">
        <v>39.792160000000003</v>
      </c>
      <c r="BC61" s="478">
        <v>39.820430000000002</v>
      </c>
      <c r="BD61" s="478">
        <v>39.719290000000001</v>
      </c>
      <c r="BE61" s="478">
        <v>39.857799999999997</v>
      </c>
      <c r="BF61" s="478">
        <v>40.172829999999998</v>
      </c>
      <c r="BG61" s="478">
        <v>42.103389999999997</v>
      </c>
      <c r="BH61" s="478">
        <v>39.881619999999998</v>
      </c>
      <c r="BI61" s="478">
        <v>39.595970000000001</v>
      </c>
      <c r="BJ61" s="478">
        <v>38.52176</v>
      </c>
      <c r="BK61" s="478">
        <v>40.021850000000001</v>
      </c>
      <c r="BL61" s="478">
        <v>40.053060000000002</v>
      </c>
      <c r="BM61" s="478">
        <v>38.974420000000002</v>
      </c>
      <c r="BN61" s="478">
        <v>39.347110000000001</v>
      </c>
      <c r="BO61" s="478">
        <v>39.770429999999998</v>
      </c>
      <c r="BP61" s="478">
        <v>39.358620000000002</v>
      </c>
      <c r="BQ61" s="478">
        <v>39.212730000000001</v>
      </c>
      <c r="BR61" s="478">
        <v>39.051279999999998</v>
      </c>
      <c r="BS61" s="478">
        <v>41.755839999999999</v>
      </c>
      <c r="BT61" s="478">
        <v>39.22363</v>
      </c>
      <c r="BU61" s="478">
        <v>39.097110000000001</v>
      </c>
      <c r="BV61" s="478">
        <v>38.339570000000002</v>
      </c>
    </row>
    <row r="62" spans="1:74" ht="11.1" customHeight="1" x14ac:dyDescent="0.2">
      <c r="A62" s="278" t="s">
        <v>214</v>
      </c>
      <c r="B62" s="568" t="s">
        <v>1133</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119.02428571</v>
      </c>
      <c r="AX62" s="474">
        <v>128.93899999999999</v>
      </c>
      <c r="AY62" s="478">
        <v>126.95099999999999</v>
      </c>
      <c r="AZ62" s="478">
        <v>121.22029999999999</v>
      </c>
      <c r="BA62" s="478">
        <v>115.2801</v>
      </c>
      <c r="BB62" s="478">
        <v>114.2291</v>
      </c>
      <c r="BC62" s="478">
        <v>119.15949999999999</v>
      </c>
      <c r="BD62" s="478">
        <v>118.7786</v>
      </c>
      <c r="BE62" s="478">
        <v>120.6083</v>
      </c>
      <c r="BF62" s="478">
        <v>121.8635</v>
      </c>
      <c r="BG62" s="478">
        <v>118.2533</v>
      </c>
      <c r="BH62" s="478">
        <v>111.20699999999999</v>
      </c>
      <c r="BI62" s="478">
        <v>115.8104</v>
      </c>
      <c r="BJ62" s="478">
        <v>118.3908</v>
      </c>
      <c r="BK62" s="478">
        <v>120.71250000000001</v>
      </c>
      <c r="BL62" s="478">
        <v>114.2063</v>
      </c>
      <c r="BM62" s="478">
        <v>110.2719</v>
      </c>
      <c r="BN62" s="478">
        <v>107.03149999999999</v>
      </c>
      <c r="BO62" s="478">
        <v>110.47329999999999</v>
      </c>
      <c r="BP62" s="478">
        <v>106.791</v>
      </c>
      <c r="BQ62" s="478">
        <v>111.1223</v>
      </c>
      <c r="BR62" s="478">
        <v>113.85680000000001</v>
      </c>
      <c r="BS62" s="478">
        <v>111.13160000000001</v>
      </c>
      <c r="BT62" s="478">
        <v>104.3827</v>
      </c>
      <c r="BU62" s="478">
        <v>107.39319999999999</v>
      </c>
      <c r="BV62" s="478">
        <v>114.3849</v>
      </c>
    </row>
    <row r="63" spans="1:74" ht="11.1" customHeight="1" x14ac:dyDescent="0.2">
      <c r="A63" s="278" t="s">
        <v>250</v>
      </c>
      <c r="B63" s="568" t="s">
        <v>1134</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23.172999999999998</v>
      </c>
      <c r="AX63" s="474">
        <v>24.385999999999999</v>
      </c>
      <c r="AY63" s="478">
        <v>25.169180000000001</v>
      </c>
      <c r="AZ63" s="478">
        <v>25.030750000000001</v>
      </c>
      <c r="BA63" s="478">
        <v>25.639050000000001</v>
      </c>
      <c r="BB63" s="478">
        <v>25.164549999999998</v>
      </c>
      <c r="BC63" s="478">
        <v>25.754049999999999</v>
      </c>
      <c r="BD63" s="478">
        <v>25.626740000000002</v>
      </c>
      <c r="BE63" s="478">
        <v>24.476040000000001</v>
      </c>
      <c r="BF63" s="478">
        <v>24.221769999999999</v>
      </c>
      <c r="BG63" s="478">
        <v>23.813610000000001</v>
      </c>
      <c r="BH63" s="478">
        <v>24.14301</v>
      </c>
      <c r="BI63" s="478">
        <v>24.757349999999999</v>
      </c>
      <c r="BJ63" s="478">
        <v>23.70984</v>
      </c>
      <c r="BK63" s="478">
        <v>24.61214</v>
      </c>
      <c r="BL63" s="478">
        <v>24.315380000000001</v>
      </c>
      <c r="BM63" s="478">
        <v>25.028320000000001</v>
      </c>
      <c r="BN63" s="478">
        <v>24.317129999999999</v>
      </c>
      <c r="BO63" s="478">
        <v>24.924939999999999</v>
      </c>
      <c r="BP63" s="478">
        <v>24.717739999999999</v>
      </c>
      <c r="BQ63" s="478">
        <v>23.560230000000001</v>
      </c>
      <c r="BR63" s="478">
        <v>23.24109</v>
      </c>
      <c r="BS63" s="478">
        <v>22.780740000000002</v>
      </c>
      <c r="BT63" s="478">
        <v>22.935780000000001</v>
      </c>
      <c r="BU63" s="478">
        <v>23.58446</v>
      </c>
      <c r="BV63" s="478">
        <v>22.401900000000001</v>
      </c>
    </row>
    <row r="64" spans="1:74" ht="11.1" customHeight="1" x14ac:dyDescent="0.2">
      <c r="A64" s="278" t="s">
        <v>441</v>
      </c>
      <c r="B64" s="568" t="s">
        <v>1135</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44.67483</v>
      </c>
      <c r="AX64" s="474">
        <v>47.950879999999998</v>
      </c>
      <c r="AY64" s="478">
        <v>52.495730000000002</v>
      </c>
      <c r="AZ64" s="478">
        <v>55.268940000000001</v>
      </c>
      <c r="BA64" s="478">
        <v>57.278550000000003</v>
      </c>
      <c r="BB64" s="478">
        <v>58.298850000000002</v>
      </c>
      <c r="BC64" s="478">
        <v>58.283830000000002</v>
      </c>
      <c r="BD64" s="478">
        <v>55.290509999999998</v>
      </c>
      <c r="BE64" s="478">
        <v>52.900959999999998</v>
      </c>
      <c r="BF64" s="478">
        <v>48.295099999999998</v>
      </c>
      <c r="BG64" s="478">
        <v>46.219880000000003</v>
      </c>
      <c r="BH64" s="478">
        <v>43.763280000000002</v>
      </c>
      <c r="BI64" s="478">
        <v>44.545209999999997</v>
      </c>
      <c r="BJ64" s="478">
        <v>47.81259</v>
      </c>
      <c r="BK64" s="478">
        <v>52.353110000000001</v>
      </c>
      <c r="BL64" s="478">
        <v>55.130470000000003</v>
      </c>
      <c r="BM64" s="478">
        <v>57.148650000000004</v>
      </c>
      <c r="BN64" s="478">
        <v>58.184579999999997</v>
      </c>
      <c r="BO64" s="478">
        <v>58.191220000000001</v>
      </c>
      <c r="BP64" s="478">
        <v>55.207929999999998</v>
      </c>
      <c r="BQ64" s="478">
        <v>52.828699999999998</v>
      </c>
      <c r="BR64" s="478">
        <v>48.231229999999996</v>
      </c>
      <c r="BS64" s="478">
        <v>46.127160000000003</v>
      </c>
      <c r="BT64" s="478">
        <v>43.636279999999999</v>
      </c>
      <c r="BU64" s="478">
        <v>44.400930000000002</v>
      </c>
      <c r="BV64" s="478">
        <v>47.641109999999998</v>
      </c>
    </row>
    <row r="65" spans="1:74" ht="11.1"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8"/>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1" customHeight="1" x14ac:dyDescent="0.2">
      <c r="A66" s="571" t="s">
        <v>252</v>
      </c>
      <c r="B66" s="578" t="s">
        <v>1145</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392.01385714000003</v>
      </c>
      <c r="AX66" s="321">
        <v>393.81700000000001</v>
      </c>
      <c r="AY66" s="483">
        <v>398.28699999999998</v>
      </c>
      <c r="AZ66" s="483">
        <v>402.75700000000001</v>
      </c>
      <c r="BA66" s="483">
        <v>407.22699999999998</v>
      </c>
      <c r="BB66" s="483">
        <v>409.72699999999998</v>
      </c>
      <c r="BC66" s="483">
        <v>412.22699999999998</v>
      </c>
      <c r="BD66" s="483">
        <v>412.22699999999998</v>
      </c>
      <c r="BE66" s="483">
        <v>412.22699999999998</v>
      </c>
      <c r="BF66" s="483">
        <v>412.22699999999998</v>
      </c>
      <c r="BG66" s="483">
        <v>412.22699999999998</v>
      </c>
      <c r="BH66" s="483">
        <v>412.22699999999998</v>
      </c>
      <c r="BI66" s="483">
        <v>412.22699999999998</v>
      </c>
      <c r="BJ66" s="483">
        <v>412.22699999999998</v>
      </c>
      <c r="BK66" s="483">
        <v>412.22699999999998</v>
      </c>
      <c r="BL66" s="483">
        <v>412.22699999999998</v>
      </c>
      <c r="BM66" s="483">
        <v>412.22699999999998</v>
      </c>
      <c r="BN66" s="483">
        <v>412.22699999999998</v>
      </c>
      <c r="BO66" s="483">
        <v>412.22699999999998</v>
      </c>
      <c r="BP66" s="483">
        <v>412.22699999999998</v>
      </c>
      <c r="BQ66" s="483">
        <v>412.22699999999998</v>
      </c>
      <c r="BR66" s="483">
        <v>412.22699999999998</v>
      </c>
      <c r="BS66" s="483">
        <v>412.22699999999998</v>
      </c>
      <c r="BT66" s="483">
        <v>412.22699999999998</v>
      </c>
      <c r="BU66" s="483">
        <v>412.22699999999998</v>
      </c>
      <c r="BV66" s="483">
        <v>412.22699999999998</v>
      </c>
    </row>
    <row r="67" spans="1:74" s="166" customFormat="1" ht="12" customHeight="1" x14ac:dyDescent="0.25">
      <c r="A67" s="165"/>
      <c r="B67" s="811" t="s">
        <v>1088</v>
      </c>
      <c r="C67" s="809"/>
      <c r="D67" s="809"/>
      <c r="E67" s="809"/>
      <c r="F67" s="809"/>
      <c r="G67" s="809"/>
      <c r="H67" s="809"/>
      <c r="I67" s="809"/>
      <c r="J67" s="809"/>
      <c r="K67" s="809"/>
      <c r="L67" s="809"/>
      <c r="M67" s="809"/>
      <c r="N67" s="809"/>
      <c r="O67" s="809"/>
      <c r="P67" s="809"/>
      <c r="Q67" s="787"/>
      <c r="R67" s="324"/>
      <c r="AY67" s="224"/>
      <c r="AZ67" s="224"/>
      <c r="BA67" s="224"/>
      <c r="BB67" s="224"/>
      <c r="BC67" s="224"/>
      <c r="BD67" s="669"/>
      <c r="BE67" s="224"/>
      <c r="BF67" s="669"/>
      <c r="BG67" s="669"/>
      <c r="BH67" s="669"/>
      <c r="BI67" s="669"/>
      <c r="BJ67" s="224"/>
    </row>
    <row r="68" spans="1:74" s="166" customFormat="1" ht="12" customHeight="1" x14ac:dyDescent="0.2">
      <c r="A68" s="165"/>
      <c r="B68" s="989" t="s">
        <v>1089</v>
      </c>
      <c r="C68" s="989"/>
      <c r="D68" s="989"/>
      <c r="E68" s="989"/>
      <c r="F68" s="989"/>
      <c r="G68" s="989"/>
      <c r="H68" s="989"/>
      <c r="I68" s="989"/>
      <c r="J68" s="989"/>
      <c r="K68" s="989"/>
      <c r="L68" s="989"/>
      <c r="M68" s="989"/>
      <c r="N68" s="989"/>
      <c r="O68" s="989"/>
      <c r="P68" s="989"/>
      <c r="Q68" s="989"/>
      <c r="R68" s="324"/>
      <c r="AY68" s="224"/>
      <c r="AZ68" s="224"/>
      <c r="BA68" s="224"/>
      <c r="BB68" s="224"/>
      <c r="BC68" s="224"/>
      <c r="BD68" s="669"/>
      <c r="BE68" s="224"/>
      <c r="BF68" s="669"/>
      <c r="BG68" s="669"/>
      <c r="BH68" s="669"/>
      <c r="BI68" s="669"/>
      <c r="BJ68" s="224"/>
    </row>
    <row r="69" spans="1:74" s="166" customFormat="1" ht="12" customHeight="1" x14ac:dyDescent="0.2">
      <c r="A69" s="165"/>
      <c r="B69" s="991" t="s">
        <v>1090</v>
      </c>
      <c r="C69" s="991"/>
      <c r="D69" s="991"/>
      <c r="E69" s="991"/>
      <c r="F69" s="991"/>
      <c r="G69" s="991"/>
      <c r="H69" s="991"/>
      <c r="I69" s="991"/>
      <c r="J69" s="991"/>
      <c r="K69" s="991"/>
      <c r="L69" s="991"/>
      <c r="M69" s="991"/>
      <c r="N69" s="991"/>
      <c r="O69" s="991"/>
      <c r="P69" s="991"/>
      <c r="Q69" s="991"/>
      <c r="R69" s="324"/>
      <c r="AY69" s="224"/>
      <c r="AZ69" s="224"/>
      <c r="BA69" s="224"/>
      <c r="BB69" s="224"/>
      <c r="BC69" s="224"/>
      <c r="BD69" s="669"/>
      <c r="BE69" s="224"/>
      <c r="BF69" s="669"/>
      <c r="BG69" s="669"/>
      <c r="BH69" s="669"/>
      <c r="BI69" s="669"/>
      <c r="BJ69" s="224"/>
    </row>
    <row r="70" spans="1:74" s="166" customFormat="1" ht="12" customHeight="1" x14ac:dyDescent="0.25">
      <c r="A70" s="165"/>
      <c r="B70" s="811" t="s">
        <v>1091</v>
      </c>
      <c r="C70" s="809"/>
      <c r="D70" s="809"/>
      <c r="E70" s="809"/>
      <c r="F70" s="809"/>
      <c r="G70" s="809"/>
      <c r="H70" s="809"/>
      <c r="I70" s="809"/>
      <c r="J70" s="809"/>
      <c r="K70" s="809"/>
      <c r="L70" s="809"/>
      <c r="M70" s="809"/>
      <c r="N70" s="809"/>
      <c r="O70" s="809"/>
      <c r="P70" s="809"/>
      <c r="Q70" s="787"/>
      <c r="R70" s="324"/>
      <c r="AY70" s="224"/>
      <c r="AZ70" s="224"/>
      <c r="BA70" s="224"/>
      <c r="BB70" s="224"/>
      <c r="BC70" s="224"/>
      <c r="BD70" s="669"/>
      <c r="BE70" s="224"/>
      <c r="BF70" s="669"/>
      <c r="BG70" s="669"/>
      <c r="BH70" s="669"/>
      <c r="BI70" s="669"/>
      <c r="BJ70" s="224"/>
    </row>
    <row r="71" spans="1:74" s="166" customFormat="1" x14ac:dyDescent="0.2">
      <c r="A71" s="165"/>
      <c r="B71" s="813" t="s">
        <v>1092</v>
      </c>
      <c r="C71" s="813"/>
      <c r="D71" s="813"/>
      <c r="E71" s="813"/>
      <c r="F71" s="813"/>
      <c r="G71" s="813"/>
      <c r="H71" s="813"/>
      <c r="I71" s="813"/>
      <c r="J71" s="813"/>
      <c r="K71" s="813"/>
      <c r="L71" s="813"/>
      <c r="M71" s="813"/>
      <c r="N71" s="813"/>
      <c r="O71" s="813"/>
      <c r="P71" s="813"/>
      <c r="Q71" s="813"/>
      <c r="R71" s="324"/>
      <c r="AY71" s="224"/>
      <c r="AZ71" s="224"/>
      <c r="BA71" s="224"/>
      <c r="BB71" s="224"/>
      <c r="BC71" s="224"/>
      <c r="BD71" s="669"/>
      <c r="BE71" s="224"/>
      <c r="BF71" s="669"/>
      <c r="BG71" s="669"/>
      <c r="BH71" s="669"/>
      <c r="BI71" s="669"/>
      <c r="BJ71" s="224"/>
    </row>
    <row r="72" spans="1:74" s="166" customFormat="1" ht="12" customHeight="1" x14ac:dyDescent="0.2">
      <c r="A72" s="165"/>
      <c r="B72" s="991" t="s">
        <v>1093</v>
      </c>
      <c r="C72" s="991"/>
      <c r="D72" s="991"/>
      <c r="E72" s="991"/>
      <c r="F72" s="991"/>
      <c r="G72" s="991"/>
      <c r="H72" s="991"/>
      <c r="I72" s="991"/>
      <c r="J72" s="991"/>
      <c r="K72" s="991"/>
      <c r="L72" s="991"/>
      <c r="M72" s="991"/>
      <c r="N72" s="991"/>
      <c r="O72" s="991"/>
      <c r="P72" s="991"/>
      <c r="Q72" s="991"/>
      <c r="R72" s="324"/>
      <c r="AY72" s="224"/>
      <c r="AZ72" s="224"/>
      <c r="BA72" s="224"/>
      <c r="BB72" s="224"/>
      <c r="BC72" s="224"/>
      <c r="BD72" s="669"/>
      <c r="BE72" s="224"/>
      <c r="BF72" s="669"/>
      <c r="BG72" s="669"/>
      <c r="BH72" s="669"/>
      <c r="BI72" s="669"/>
      <c r="BJ72" s="224"/>
    </row>
    <row r="73" spans="1:74" s="166" customFormat="1" ht="23.25" customHeight="1" x14ac:dyDescent="0.2">
      <c r="A73" s="165"/>
      <c r="B73" s="989" t="s">
        <v>1094</v>
      </c>
      <c r="C73" s="989"/>
      <c r="D73" s="989"/>
      <c r="E73" s="989"/>
      <c r="F73" s="989"/>
      <c r="G73" s="989"/>
      <c r="H73" s="989"/>
      <c r="I73" s="989"/>
      <c r="J73" s="989"/>
      <c r="K73" s="989"/>
      <c r="L73" s="989"/>
      <c r="M73" s="989"/>
      <c r="N73" s="989"/>
      <c r="O73" s="989"/>
      <c r="P73" s="989"/>
      <c r="Q73" s="989"/>
      <c r="R73" s="324"/>
      <c r="AY73" s="224"/>
      <c r="AZ73" s="224"/>
      <c r="BA73" s="224"/>
      <c r="BB73" s="224"/>
      <c r="BC73" s="224"/>
      <c r="BD73" s="669"/>
      <c r="BE73" s="224"/>
      <c r="BF73" s="669"/>
      <c r="BG73" s="669"/>
      <c r="BH73" s="669"/>
      <c r="BI73" s="669"/>
      <c r="BJ73" s="224"/>
    </row>
    <row r="74" spans="1:74" s="166" customFormat="1" x14ac:dyDescent="0.2">
      <c r="A74" s="165"/>
      <c r="B74" s="989" t="s">
        <v>1095</v>
      </c>
      <c r="C74" s="989"/>
      <c r="D74" s="989"/>
      <c r="E74" s="989"/>
      <c r="F74" s="989"/>
      <c r="G74" s="989"/>
      <c r="H74" s="989"/>
      <c r="I74" s="989"/>
      <c r="J74" s="989"/>
      <c r="K74" s="989"/>
      <c r="L74" s="989"/>
      <c r="M74" s="989"/>
      <c r="N74" s="989"/>
      <c r="O74" s="989"/>
      <c r="P74" s="989"/>
      <c r="Q74" s="989"/>
      <c r="R74" s="989"/>
      <c r="AY74" s="224"/>
      <c r="AZ74" s="224"/>
      <c r="BA74" s="224"/>
      <c r="BB74" s="224"/>
      <c r="BC74" s="224"/>
      <c r="BD74" s="669"/>
      <c r="BE74" s="224"/>
      <c r="BF74" s="669"/>
      <c r="BG74" s="669"/>
      <c r="BH74" s="669"/>
      <c r="BI74" s="669"/>
      <c r="BJ74" s="224"/>
    </row>
    <row r="75" spans="1:74" s="166" customFormat="1" x14ac:dyDescent="0.2">
      <c r="A75" s="165"/>
      <c r="B75" s="989" t="s">
        <v>1096</v>
      </c>
      <c r="C75" s="989"/>
      <c r="D75" s="989"/>
      <c r="E75" s="989"/>
      <c r="F75" s="989"/>
      <c r="G75" s="989"/>
      <c r="H75" s="989"/>
      <c r="I75" s="989"/>
      <c r="J75" s="989"/>
      <c r="K75" s="989"/>
      <c r="L75" s="989"/>
      <c r="M75" s="989"/>
      <c r="N75" s="989"/>
      <c r="O75" s="989"/>
      <c r="P75" s="989"/>
      <c r="Q75" s="989"/>
      <c r="R75" s="324"/>
      <c r="AY75" s="224"/>
      <c r="AZ75" s="224"/>
      <c r="BA75" s="224"/>
      <c r="BB75" s="224"/>
      <c r="BC75" s="224"/>
      <c r="BD75" s="669"/>
      <c r="BE75" s="224"/>
      <c r="BF75" s="669"/>
      <c r="BG75" s="669"/>
      <c r="BH75" s="669"/>
      <c r="BI75" s="669"/>
      <c r="BJ75" s="224"/>
    </row>
    <row r="76" spans="1:74" s="166" customFormat="1" ht="12" customHeight="1" x14ac:dyDescent="0.25">
      <c r="A76" s="165"/>
      <c r="B76" s="799" t="s">
        <v>826</v>
      </c>
      <c r="C76"/>
      <c r="D76"/>
      <c r="E76"/>
      <c r="F76"/>
      <c r="G76"/>
      <c r="H76"/>
      <c r="I76"/>
      <c r="J76"/>
      <c r="K76"/>
      <c r="L76"/>
      <c r="M76"/>
      <c r="N76"/>
      <c r="O76"/>
      <c r="P76"/>
      <c r="Q76"/>
      <c r="R76" s="324"/>
      <c r="AY76" s="224"/>
      <c r="AZ76" s="224"/>
      <c r="BA76" s="224"/>
      <c r="BB76" s="224"/>
      <c r="BC76" s="224"/>
      <c r="BD76" s="669"/>
      <c r="BE76" s="224"/>
      <c r="BF76" s="669"/>
      <c r="BG76" s="669"/>
      <c r="BH76" s="669"/>
      <c r="BI76" s="669"/>
      <c r="BJ76" s="224"/>
    </row>
    <row r="77" spans="1:74" s="358" customFormat="1" ht="12" customHeight="1" x14ac:dyDescent="0.25">
      <c r="A77" s="357"/>
      <c r="B77" s="940" t="str">
        <f>Dates!$G$2</f>
        <v>EIA completed modeling and analysis for this report on Thursday, January 9, 2025.</v>
      </c>
      <c r="C77" s="927"/>
      <c r="D77" s="927"/>
      <c r="E77" s="927"/>
      <c r="F77" s="927"/>
      <c r="G77" s="927"/>
      <c r="H77" s="927"/>
      <c r="I77" s="927"/>
      <c r="J77" s="927"/>
      <c r="K77" s="927"/>
      <c r="L77" s="927"/>
      <c r="M77" s="927"/>
      <c r="N77" s="927"/>
      <c r="O77" s="927"/>
      <c r="P77" s="927"/>
      <c r="Q77" s="927"/>
      <c r="R77" s="324"/>
      <c r="BD77" s="361"/>
      <c r="BF77" s="361"/>
      <c r="BG77" s="361"/>
      <c r="BH77" s="361"/>
      <c r="BI77" s="361"/>
    </row>
    <row r="78" spans="1:74" s="166" customFormat="1" ht="12" customHeight="1" x14ac:dyDescent="0.25">
      <c r="A78" s="165"/>
      <c r="B78" s="935" t="s">
        <v>483</v>
      </c>
      <c r="C78" s="927"/>
      <c r="D78" s="927"/>
      <c r="E78" s="927"/>
      <c r="F78" s="927"/>
      <c r="G78" s="927"/>
      <c r="H78" s="927"/>
      <c r="I78" s="927"/>
      <c r="J78" s="927"/>
      <c r="K78" s="927"/>
      <c r="L78" s="927"/>
      <c r="M78" s="927"/>
      <c r="N78" s="927"/>
      <c r="O78" s="927"/>
      <c r="P78" s="927"/>
      <c r="Q78" s="927"/>
      <c r="R78" s="246"/>
      <c r="AY78" s="224"/>
      <c r="AZ78" s="224"/>
      <c r="BA78" s="224"/>
      <c r="BB78" s="224"/>
      <c r="BC78" s="224"/>
      <c r="BD78" s="669"/>
      <c r="BE78" s="224"/>
      <c r="BF78" s="669"/>
      <c r="BG78" s="669"/>
      <c r="BH78" s="669"/>
      <c r="BI78" s="669"/>
      <c r="BJ78" s="224"/>
    </row>
    <row r="79" spans="1:74" s="166" customFormat="1" ht="12" customHeight="1" x14ac:dyDescent="0.25">
      <c r="A79" s="165"/>
      <c r="B79" s="949" t="s">
        <v>1442</v>
      </c>
      <c r="C79" s="936"/>
      <c r="D79" s="936"/>
      <c r="E79" s="936"/>
      <c r="F79" s="936"/>
      <c r="G79" s="936"/>
      <c r="H79" s="936"/>
      <c r="I79" s="936"/>
      <c r="J79" s="936"/>
      <c r="K79" s="936"/>
      <c r="L79" s="936"/>
      <c r="M79" s="936"/>
      <c r="N79" s="936"/>
      <c r="O79" s="936"/>
      <c r="P79" s="936"/>
      <c r="Q79" s="936"/>
      <c r="R79" s="246"/>
      <c r="AY79" s="224"/>
      <c r="AZ79" s="224"/>
      <c r="BA79" s="224"/>
      <c r="BB79" s="224"/>
      <c r="BC79" s="224"/>
      <c r="BD79" s="669"/>
      <c r="BE79" s="224"/>
      <c r="BF79" s="669"/>
      <c r="BG79" s="669"/>
      <c r="BH79" s="669"/>
      <c r="BI79" s="669"/>
      <c r="BJ79" s="224"/>
    </row>
    <row r="80" spans="1:74" s="166" customFormat="1" ht="12" customHeight="1" x14ac:dyDescent="0.25">
      <c r="A80" s="165"/>
      <c r="B80" s="944" t="s">
        <v>492</v>
      </c>
      <c r="C80" s="946"/>
      <c r="D80" s="946"/>
      <c r="E80" s="946"/>
      <c r="F80" s="946"/>
      <c r="G80" s="946"/>
      <c r="H80" s="946"/>
      <c r="I80" s="946"/>
      <c r="J80" s="946"/>
      <c r="K80" s="946"/>
      <c r="L80" s="946"/>
      <c r="M80" s="946"/>
      <c r="N80" s="946"/>
      <c r="O80" s="946"/>
      <c r="P80" s="946"/>
      <c r="Q80" s="990"/>
      <c r="R80" s="246"/>
      <c r="AY80" s="224"/>
      <c r="AZ80" s="224"/>
      <c r="BA80" s="224"/>
      <c r="BB80" s="224"/>
      <c r="BC80" s="224"/>
      <c r="BD80" s="669"/>
      <c r="BE80" s="224"/>
      <c r="BF80" s="669"/>
      <c r="BG80" s="669"/>
      <c r="BH80" s="669"/>
      <c r="BI80" s="669"/>
      <c r="BJ80" s="224"/>
    </row>
    <row r="81" spans="1:74" s="166" customFormat="1" ht="12" customHeight="1" x14ac:dyDescent="0.25">
      <c r="A81" s="165"/>
      <c r="B81" s="799" t="s">
        <v>840</v>
      </c>
      <c r="C81" s="809"/>
      <c r="D81" s="809"/>
      <c r="E81" s="809"/>
      <c r="F81" s="809"/>
      <c r="G81" s="809"/>
      <c r="H81" s="809"/>
      <c r="I81" s="809"/>
      <c r="J81" s="809"/>
      <c r="K81" s="809"/>
      <c r="L81" s="809"/>
      <c r="M81" s="809"/>
      <c r="N81" s="809"/>
      <c r="O81" s="809"/>
      <c r="P81" s="809"/>
      <c r="Q81" s="787"/>
      <c r="R81" s="246"/>
      <c r="AY81" s="224"/>
      <c r="AZ81" s="224"/>
      <c r="BA81" s="224"/>
      <c r="BB81" s="224"/>
      <c r="BC81" s="224"/>
      <c r="BD81" s="669"/>
      <c r="BE81" s="224"/>
      <c r="BF81" s="669"/>
      <c r="BG81" s="669"/>
      <c r="BH81" s="669"/>
      <c r="BI81" s="669"/>
      <c r="BJ81" s="224"/>
    </row>
    <row r="82" spans="1:74" s="166" customFormat="1" ht="11.4" customHeight="1" x14ac:dyDescent="0.2">
      <c r="A82" s="165"/>
      <c r="B82" s="988" t="s">
        <v>1590</v>
      </c>
      <c r="C82" s="988"/>
      <c r="D82" s="988"/>
      <c r="E82" s="988"/>
      <c r="F82" s="988"/>
      <c r="G82" s="988"/>
      <c r="H82" s="988"/>
      <c r="I82" s="988"/>
      <c r="J82" s="988"/>
      <c r="K82" s="988"/>
      <c r="L82" s="988"/>
      <c r="M82" s="988"/>
      <c r="N82" s="988"/>
      <c r="O82" s="988"/>
      <c r="P82" s="988"/>
      <c r="Q82" s="988"/>
      <c r="R82" s="246"/>
      <c r="AY82" s="224"/>
      <c r="AZ82" s="224"/>
      <c r="BA82" s="224"/>
      <c r="BB82" s="224"/>
      <c r="BC82" s="224"/>
      <c r="BD82" s="669"/>
      <c r="BE82" s="224"/>
      <c r="BF82" s="669"/>
      <c r="BG82" s="669"/>
      <c r="BH82" s="669"/>
      <c r="BI82" s="669"/>
      <c r="BJ82" s="224"/>
    </row>
    <row r="83" spans="1:74" s="167" customFormat="1" ht="12" customHeight="1" x14ac:dyDescent="0.2">
      <c r="A83" s="160"/>
      <c r="B83" s="810" t="s">
        <v>1097</v>
      </c>
      <c r="C83" s="246"/>
      <c r="D83" s="246"/>
      <c r="E83" s="246"/>
      <c r="F83" s="246"/>
      <c r="G83" s="287"/>
      <c r="H83" s="246"/>
      <c r="I83" s="246"/>
      <c r="J83" s="246"/>
      <c r="K83" s="246"/>
      <c r="L83" s="246"/>
      <c r="M83" s="246"/>
      <c r="N83" s="246"/>
      <c r="O83" s="246"/>
      <c r="P83" s="246"/>
      <c r="Q83" s="246"/>
      <c r="R83" s="246"/>
      <c r="AY83" s="225"/>
      <c r="AZ83" s="225"/>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AZ30" sqref="AZ30"/>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5" width="6.5546875" style="150" customWidth="1"/>
    <col min="56" max="56" width="6.5546875" style="668" customWidth="1"/>
    <col min="57" max="57" width="6.5546875" style="288" customWidth="1"/>
    <col min="58" max="58" width="6.5546875" style="668" customWidth="1"/>
    <col min="59" max="59" width="6.5546875" style="670" customWidth="1"/>
    <col min="60" max="60" width="6.5546875" style="872" customWidth="1"/>
    <col min="61" max="61" width="6.5546875" style="670" customWidth="1"/>
    <col min="62" max="62" width="6.5546875" style="150"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24" t="s">
        <v>479</v>
      </c>
      <c r="B1" s="1000" t="s">
        <v>540</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166"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1146</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884"/>
      <c r="AZ5" s="884"/>
      <c r="BA5" s="884"/>
      <c r="BB5" s="884"/>
      <c r="BC5" s="884"/>
      <c r="BD5" s="885"/>
      <c r="BE5" s="885"/>
      <c r="BF5" s="885"/>
      <c r="BG5" s="885"/>
      <c r="BH5" s="885"/>
      <c r="BI5" s="885"/>
      <c r="BJ5" s="598"/>
      <c r="BK5" s="598"/>
      <c r="BL5" s="598"/>
      <c r="BM5" s="598"/>
      <c r="BN5" s="598"/>
      <c r="BO5" s="598"/>
      <c r="BP5" s="598"/>
      <c r="BQ5" s="598"/>
      <c r="BR5" s="598"/>
      <c r="BS5" s="598"/>
      <c r="BT5" s="598"/>
      <c r="BU5" s="598"/>
      <c r="BV5" s="598"/>
    </row>
    <row r="6" spans="1:166" s="288" customFormat="1" x14ac:dyDescent="0.2">
      <c r="A6" s="571" t="s">
        <v>1147</v>
      </c>
      <c r="B6" s="583" t="s">
        <v>1148</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7.1874307999999996</v>
      </c>
      <c r="AX6" s="101">
        <v>7.1952234128999999</v>
      </c>
      <c r="AY6" s="582">
        <v>7.0907879999999999</v>
      </c>
      <c r="AZ6" s="582">
        <v>7.1063200000000002</v>
      </c>
      <c r="BA6" s="582">
        <v>7.4798669999999996</v>
      </c>
      <c r="BB6" s="582">
        <v>7.7182539999999999</v>
      </c>
      <c r="BC6" s="582">
        <v>7.8572439999999997</v>
      </c>
      <c r="BD6" s="582">
        <v>7.7989790000000001</v>
      </c>
      <c r="BE6" s="582">
        <v>7.7710210000000002</v>
      </c>
      <c r="BF6" s="582">
        <v>7.7985930000000003</v>
      </c>
      <c r="BG6" s="582">
        <v>7.6376189999999999</v>
      </c>
      <c r="BH6" s="582">
        <v>7.5457689999999999</v>
      </c>
      <c r="BI6" s="582">
        <v>7.4347789999999998</v>
      </c>
      <c r="BJ6" s="582">
        <v>7.3386649999999998</v>
      </c>
      <c r="BK6" s="582">
        <v>7.3483869999999998</v>
      </c>
      <c r="BL6" s="582">
        <v>7.3466690000000003</v>
      </c>
      <c r="BM6" s="582">
        <v>7.7711839999999999</v>
      </c>
      <c r="BN6" s="582">
        <v>8.0149650000000001</v>
      </c>
      <c r="BO6" s="582">
        <v>8.1699090000000005</v>
      </c>
      <c r="BP6" s="582">
        <v>8.1284679999999998</v>
      </c>
      <c r="BQ6" s="582">
        <v>8.1091359999999995</v>
      </c>
      <c r="BR6" s="582">
        <v>8.1178050000000006</v>
      </c>
      <c r="BS6" s="582">
        <v>7.9110329999999998</v>
      </c>
      <c r="BT6" s="582">
        <v>7.7734740000000002</v>
      </c>
      <c r="BU6" s="582">
        <v>7.6481640000000004</v>
      </c>
      <c r="BV6" s="582">
        <v>7.556711</v>
      </c>
    </row>
    <row r="7" spans="1:166" s="288" customFormat="1" x14ac:dyDescent="0.2">
      <c r="A7" s="571" t="s">
        <v>240</v>
      </c>
      <c r="B7" s="584" t="s">
        <v>1149</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6.8678645999999999</v>
      </c>
      <c r="AX7" s="101">
        <v>6.8542515129000003</v>
      </c>
      <c r="AY7" s="582">
        <v>6.7498760000000004</v>
      </c>
      <c r="AZ7" s="582">
        <v>6.7118399999999996</v>
      </c>
      <c r="BA7" s="582">
        <v>6.8621970000000001</v>
      </c>
      <c r="BB7" s="582">
        <v>6.9556420000000001</v>
      </c>
      <c r="BC7" s="582">
        <v>7.0058299999999996</v>
      </c>
      <c r="BD7" s="582">
        <v>6.9549070000000004</v>
      </c>
      <c r="BE7" s="582">
        <v>6.9370409999999998</v>
      </c>
      <c r="BF7" s="582">
        <v>6.9952240000000003</v>
      </c>
      <c r="BG7" s="582">
        <v>7.0559339999999997</v>
      </c>
      <c r="BH7" s="582">
        <v>7.1223739999999998</v>
      </c>
      <c r="BI7" s="582">
        <v>7.1293119999999996</v>
      </c>
      <c r="BJ7" s="582">
        <v>7.020581</v>
      </c>
      <c r="BK7" s="582">
        <v>7.0179119999999999</v>
      </c>
      <c r="BL7" s="582">
        <v>6.9592970000000003</v>
      </c>
      <c r="BM7" s="582">
        <v>7.1621129999999997</v>
      </c>
      <c r="BN7" s="582">
        <v>7.2551740000000002</v>
      </c>
      <c r="BO7" s="582">
        <v>7.3210179999999996</v>
      </c>
      <c r="BP7" s="582">
        <v>7.2899019999999997</v>
      </c>
      <c r="BQ7" s="582">
        <v>7.2823140000000004</v>
      </c>
      <c r="BR7" s="582">
        <v>7.324103</v>
      </c>
      <c r="BS7" s="582">
        <v>7.3347119999999997</v>
      </c>
      <c r="BT7" s="582">
        <v>7.3578700000000001</v>
      </c>
      <c r="BU7" s="582">
        <v>7.3510109999999997</v>
      </c>
      <c r="BV7" s="582">
        <v>7.2441709999999997</v>
      </c>
    </row>
    <row r="8" spans="1:166" x14ac:dyDescent="0.2">
      <c r="A8" s="278" t="s">
        <v>518</v>
      </c>
      <c r="B8" s="585" t="s">
        <v>1150</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2.7283187577999999</v>
      </c>
      <c r="AX8" s="451">
        <v>2.6843604088999999</v>
      </c>
      <c r="AY8" s="374">
        <v>2.6727289999999999</v>
      </c>
      <c r="AZ8" s="374">
        <v>2.732866</v>
      </c>
      <c r="BA8" s="374">
        <v>2.7796699999999999</v>
      </c>
      <c r="BB8" s="374">
        <v>2.814594</v>
      </c>
      <c r="BC8" s="374">
        <v>2.845739</v>
      </c>
      <c r="BD8" s="374">
        <v>2.7707359999999999</v>
      </c>
      <c r="BE8" s="374">
        <v>2.7358549999999999</v>
      </c>
      <c r="BF8" s="374">
        <v>2.772932</v>
      </c>
      <c r="BG8" s="374">
        <v>2.8076490000000001</v>
      </c>
      <c r="BH8" s="374">
        <v>2.8761899999999998</v>
      </c>
      <c r="BI8" s="374">
        <v>2.8881079999999999</v>
      </c>
      <c r="BJ8" s="374">
        <v>2.7946260000000001</v>
      </c>
      <c r="BK8" s="374">
        <v>2.7965149999999999</v>
      </c>
      <c r="BL8" s="374">
        <v>2.863661</v>
      </c>
      <c r="BM8" s="374">
        <v>2.9314200000000001</v>
      </c>
      <c r="BN8" s="374">
        <v>3.0037989999999999</v>
      </c>
      <c r="BO8" s="374">
        <v>3.0446879999999998</v>
      </c>
      <c r="BP8" s="374">
        <v>2.9936980000000002</v>
      </c>
      <c r="BQ8" s="374">
        <v>2.9775040000000002</v>
      </c>
      <c r="BR8" s="374">
        <v>3.01491</v>
      </c>
      <c r="BS8" s="374">
        <v>3.0275020000000001</v>
      </c>
      <c r="BT8" s="374">
        <v>3.0646610000000001</v>
      </c>
      <c r="BU8" s="374">
        <v>3.0717780000000001</v>
      </c>
      <c r="BV8" s="374">
        <v>2.9738980000000002</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2.2021074048</v>
      </c>
      <c r="AX9" s="451">
        <v>2.2197143985999999</v>
      </c>
      <c r="AY9" s="374">
        <v>2.1428569999999998</v>
      </c>
      <c r="AZ9" s="374">
        <v>2.091119</v>
      </c>
      <c r="BA9" s="374">
        <v>2.1560190000000001</v>
      </c>
      <c r="BB9" s="374">
        <v>2.1911130000000001</v>
      </c>
      <c r="BC9" s="374">
        <v>2.1932700000000001</v>
      </c>
      <c r="BD9" s="374">
        <v>2.2017570000000002</v>
      </c>
      <c r="BE9" s="374">
        <v>2.2112780000000001</v>
      </c>
      <c r="BF9" s="374">
        <v>2.2218599999999999</v>
      </c>
      <c r="BG9" s="374">
        <v>2.241854</v>
      </c>
      <c r="BH9" s="374">
        <v>2.2558400000000001</v>
      </c>
      <c r="BI9" s="374">
        <v>2.2613690000000002</v>
      </c>
      <c r="BJ9" s="374">
        <v>2.2628089999999998</v>
      </c>
      <c r="BK9" s="374">
        <v>2.2617120000000002</v>
      </c>
      <c r="BL9" s="374">
        <v>2.1856749999999998</v>
      </c>
      <c r="BM9" s="374">
        <v>2.2619760000000002</v>
      </c>
      <c r="BN9" s="374">
        <v>2.2626559999999998</v>
      </c>
      <c r="BO9" s="374">
        <v>2.2661229999999999</v>
      </c>
      <c r="BP9" s="374">
        <v>2.2668370000000002</v>
      </c>
      <c r="BQ9" s="374">
        <v>2.2664080000000002</v>
      </c>
      <c r="BR9" s="374">
        <v>2.2656049999999999</v>
      </c>
      <c r="BS9" s="374">
        <v>2.2681049999999998</v>
      </c>
      <c r="BT9" s="374">
        <v>2.2735080000000001</v>
      </c>
      <c r="BU9" s="374">
        <v>2.2762370000000001</v>
      </c>
      <c r="BV9" s="374">
        <v>2.2905359999999999</v>
      </c>
    </row>
    <row r="10" spans="1:166" x14ac:dyDescent="0.2">
      <c r="A10" s="278" t="s">
        <v>520</v>
      </c>
      <c r="B10" s="585" t="s">
        <v>1151</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1.1590596142</v>
      </c>
      <c r="AX10" s="451">
        <v>1.1729068569000001</v>
      </c>
      <c r="AY10" s="374">
        <v>1.1711940000000001</v>
      </c>
      <c r="AZ10" s="374">
        <v>1.1385909999999999</v>
      </c>
      <c r="BA10" s="374">
        <v>1.155721</v>
      </c>
      <c r="BB10" s="374">
        <v>1.162569</v>
      </c>
      <c r="BC10" s="374">
        <v>1.1600029999999999</v>
      </c>
      <c r="BD10" s="374">
        <v>1.1579809999999999</v>
      </c>
      <c r="BE10" s="374">
        <v>1.156058</v>
      </c>
      <c r="BF10" s="374">
        <v>1.1618599999999999</v>
      </c>
      <c r="BG10" s="374">
        <v>1.1711879999999999</v>
      </c>
      <c r="BH10" s="374">
        <v>1.1744509999999999</v>
      </c>
      <c r="BI10" s="374">
        <v>1.1827540000000001</v>
      </c>
      <c r="BJ10" s="374">
        <v>1.1901660000000001</v>
      </c>
      <c r="BK10" s="374">
        <v>1.1913990000000001</v>
      </c>
      <c r="BL10" s="374">
        <v>1.156827</v>
      </c>
      <c r="BM10" s="374">
        <v>1.193919</v>
      </c>
      <c r="BN10" s="374">
        <v>1.1966129999999999</v>
      </c>
      <c r="BO10" s="374">
        <v>1.198852</v>
      </c>
      <c r="BP10" s="374">
        <v>1.19903</v>
      </c>
      <c r="BQ10" s="374">
        <v>1.198083</v>
      </c>
      <c r="BR10" s="374">
        <v>1.198696</v>
      </c>
      <c r="BS10" s="374">
        <v>1.1996599999999999</v>
      </c>
      <c r="BT10" s="374">
        <v>1.1989369999999999</v>
      </c>
      <c r="BU10" s="374">
        <v>1.2015150000000001</v>
      </c>
      <c r="BV10" s="374">
        <v>1.2009460000000001</v>
      </c>
    </row>
    <row r="11" spans="1:166" x14ac:dyDescent="0.2">
      <c r="A11" s="278" t="s">
        <v>521</v>
      </c>
      <c r="B11" s="585" t="s">
        <v>1152</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0.77837882320999996</v>
      </c>
      <c r="AX11" s="451">
        <v>0.77726984845000002</v>
      </c>
      <c r="AY11" s="374">
        <v>0.76309579999999999</v>
      </c>
      <c r="AZ11" s="374">
        <v>0.74926470000000001</v>
      </c>
      <c r="BA11" s="374">
        <v>0.77078749999999996</v>
      </c>
      <c r="BB11" s="374">
        <v>0.78736660000000003</v>
      </c>
      <c r="BC11" s="374">
        <v>0.80681789999999998</v>
      </c>
      <c r="BD11" s="374">
        <v>0.82443310000000003</v>
      </c>
      <c r="BE11" s="374">
        <v>0.83384970000000003</v>
      </c>
      <c r="BF11" s="374">
        <v>0.8385726</v>
      </c>
      <c r="BG11" s="374">
        <v>0.83524379999999998</v>
      </c>
      <c r="BH11" s="374">
        <v>0.81589259999999997</v>
      </c>
      <c r="BI11" s="374">
        <v>0.7970815</v>
      </c>
      <c r="BJ11" s="374">
        <v>0.77298069999999997</v>
      </c>
      <c r="BK11" s="374">
        <v>0.76828569999999996</v>
      </c>
      <c r="BL11" s="374">
        <v>0.75313410000000003</v>
      </c>
      <c r="BM11" s="374">
        <v>0.77479750000000003</v>
      </c>
      <c r="BN11" s="374">
        <v>0.79210570000000002</v>
      </c>
      <c r="BO11" s="374">
        <v>0.81135570000000001</v>
      </c>
      <c r="BP11" s="374">
        <v>0.83033599999999996</v>
      </c>
      <c r="BQ11" s="374">
        <v>0.84031860000000003</v>
      </c>
      <c r="BR11" s="374">
        <v>0.84489080000000005</v>
      </c>
      <c r="BS11" s="374">
        <v>0.83944410000000003</v>
      </c>
      <c r="BT11" s="374">
        <v>0.82076360000000004</v>
      </c>
      <c r="BU11" s="374">
        <v>0.80148140000000001</v>
      </c>
      <c r="BV11" s="374">
        <v>0.77879089999999995</v>
      </c>
    </row>
    <row r="12" spans="1:166" s="288" customFormat="1" x14ac:dyDescent="0.2">
      <c r="A12" s="571" t="s">
        <v>538</v>
      </c>
      <c r="B12" s="584" t="s">
        <v>1153</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0.31956620000000002</v>
      </c>
      <c r="AX12" s="101">
        <v>0.34097189999999999</v>
      </c>
      <c r="AY12" s="582">
        <v>0.3618323</v>
      </c>
      <c r="AZ12" s="582">
        <v>0.41514810000000002</v>
      </c>
      <c r="BA12" s="582">
        <v>0.63870289999999996</v>
      </c>
      <c r="BB12" s="582">
        <v>0.78268910000000003</v>
      </c>
      <c r="BC12" s="582">
        <v>0.87288520000000003</v>
      </c>
      <c r="BD12" s="582">
        <v>0.86491929999999995</v>
      </c>
      <c r="BE12" s="582">
        <v>0.85568219999999995</v>
      </c>
      <c r="BF12" s="582">
        <v>0.82429359999999996</v>
      </c>
      <c r="BG12" s="582">
        <v>0.60227529999999996</v>
      </c>
      <c r="BH12" s="582">
        <v>0.4442701</v>
      </c>
      <c r="BI12" s="582">
        <v>0.3272622</v>
      </c>
      <c r="BJ12" s="582">
        <v>0.33920119999999998</v>
      </c>
      <c r="BK12" s="582">
        <v>0.35151130000000003</v>
      </c>
      <c r="BL12" s="582">
        <v>0.4080182</v>
      </c>
      <c r="BM12" s="582">
        <v>0.63017769999999995</v>
      </c>
      <c r="BN12" s="582">
        <v>0.77989390000000003</v>
      </c>
      <c r="BO12" s="582">
        <v>0.87012460000000003</v>
      </c>
      <c r="BP12" s="582">
        <v>0.85927240000000005</v>
      </c>
      <c r="BQ12" s="582">
        <v>0.84820459999999998</v>
      </c>
      <c r="BR12" s="582">
        <v>0.81435550000000001</v>
      </c>
      <c r="BS12" s="582">
        <v>0.59657340000000003</v>
      </c>
      <c r="BT12" s="582">
        <v>0.4363513</v>
      </c>
      <c r="BU12" s="582">
        <v>0.31880229999999998</v>
      </c>
      <c r="BV12" s="582">
        <v>0.33359139999999998</v>
      </c>
    </row>
    <row r="13" spans="1:166" x14ac:dyDescent="0.2">
      <c r="A13" s="278" t="s">
        <v>522</v>
      </c>
      <c r="B13" s="585" t="s">
        <v>1154</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1.14334E-2</v>
      </c>
      <c r="AX13" s="451">
        <v>1.1197199999999999E-2</v>
      </c>
      <c r="AY13" s="374">
        <v>1.07577E-2</v>
      </c>
      <c r="AZ13" s="374">
        <v>1.05986E-2</v>
      </c>
      <c r="BA13" s="374">
        <v>1.12503E-2</v>
      </c>
      <c r="BB13" s="374">
        <v>1.16358E-2</v>
      </c>
      <c r="BC13" s="374">
        <v>1.1755099999999999E-2</v>
      </c>
      <c r="BD13" s="374">
        <v>1.00882E-2</v>
      </c>
      <c r="BE13" s="374">
        <v>1.09795E-2</v>
      </c>
      <c r="BF13" s="374">
        <v>1.22414E-2</v>
      </c>
      <c r="BG13" s="374">
        <v>1.10309E-2</v>
      </c>
      <c r="BH13" s="374">
        <v>1.1469E-2</v>
      </c>
      <c r="BI13" s="374">
        <v>1.14638E-2</v>
      </c>
      <c r="BJ13" s="374">
        <v>1.09744E-2</v>
      </c>
      <c r="BK13" s="374">
        <v>4.60715E-3</v>
      </c>
      <c r="BL13" s="374">
        <v>4.5176299999999999E-3</v>
      </c>
      <c r="BM13" s="374">
        <v>5.2798400000000001E-3</v>
      </c>
      <c r="BN13" s="374">
        <v>5.63752E-3</v>
      </c>
      <c r="BO13" s="374">
        <v>5.6924699999999998E-3</v>
      </c>
      <c r="BP13" s="374">
        <v>3.9312100000000001E-3</v>
      </c>
      <c r="BQ13" s="374">
        <v>4.8419700000000001E-3</v>
      </c>
      <c r="BR13" s="374">
        <v>5.9873799999999996E-3</v>
      </c>
      <c r="BS13" s="374">
        <v>4.84666E-3</v>
      </c>
      <c r="BT13" s="374">
        <v>5.3199900000000001E-3</v>
      </c>
      <c r="BU13" s="374">
        <v>5.2488300000000003E-3</v>
      </c>
      <c r="BV13" s="374">
        <v>4.7633099999999998E-3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0.27925680000000003</v>
      </c>
      <c r="AX14" s="451">
        <v>0.27886919999999998</v>
      </c>
      <c r="AY14" s="374">
        <v>0.26340859999999999</v>
      </c>
      <c r="AZ14" s="374">
        <v>0.257739</v>
      </c>
      <c r="BA14" s="374">
        <v>0.27153119999999997</v>
      </c>
      <c r="BB14" s="374">
        <v>0.25719589999999998</v>
      </c>
      <c r="BC14" s="374">
        <v>0.30039500000000002</v>
      </c>
      <c r="BD14" s="374">
        <v>0.29430830000000002</v>
      </c>
      <c r="BE14" s="374">
        <v>0.28980650000000002</v>
      </c>
      <c r="BF14" s="374">
        <v>0.28290349999999997</v>
      </c>
      <c r="BG14" s="374">
        <v>0.27245930000000002</v>
      </c>
      <c r="BH14" s="374">
        <v>0.25600460000000003</v>
      </c>
      <c r="BI14" s="374">
        <v>0.27802500000000002</v>
      </c>
      <c r="BJ14" s="374">
        <v>0.28540959999999999</v>
      </c>
      <c r="BK14" s="374">
        <v>0.26530419999999999</v>
      </c>
      <c r="BL14" s="374">
        <v>0.2601696</v>
      </c>
      <c r="BM14" s="374">
        <v>0.27394160000000001</v>
      </c>
      <c r="BN14" s="374">
        <v>0.25989630000000002</v>
      </c>
      <c r="BO14" s="374">
        <v>0.30335620000000002</v>
      </c>
      <c r="BP14" s="374">
        <v>0.29665049999999998</v>
      </c>
      <c r="BQ14" s="374">
        <v>0.29172759999999998</v>
      </c>
      <c r="BR14" s="374">
        <v>0.28363149999999998</v>
      </c>
      <c r="BS14" s="374">
        <v>0.27427200000000002</v>
      </c>
      <c r="BT14" s="374">
        <v>0.25753330000000002</v>
      </c>
      <c r="BU14" s="374">
        <v>0.27978730000000002</v>
      </c>
      <c r="BV14" s="374">
        <v>0.28865800000000003</v>
      </c>
    </row>
    <row r="15" spans="1:166" x14ac:dyDescent="0.2">
      <c r="A15" s="278" t="s">
        <v>573</v>
      </c>
      <c r="B15" s="585" t="s">
        <v>1155</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0.26479770000000002</v>
      </c>
      <c r="AX15" s="451">
        <v>0.29558230000000002</v>
      </c>
      <c r="AY15" s="374">
        <v>0.27735579999999999</v>
      </c>
      <c r="AZ15" s="374">
        <v>0.26601340000000001</v>
      </c>
      <c r="BA15" s="374">
        <v>0.27247490000000002</v>
      </c>
      <c r="BB15" s="374">
        <v>0.27338220000000002</v>
      </c>
      <c r="BC15" s="374">
        <v>0.27918880000000001</v>
      </c>
      <c r="BD15" s="374">
        <v>0.27578940000000002</v>
      </c>
      <c r="BE15" s="374">
        <v>0.2774276</v>
      </c>
      <c r="BF15" s="374">
        <v>0.27174700000000002</v>
      </c>
      <c r="BG15" s="374">
        <v>0.26246330000000001</v>
      </c>
      <c r="BH15" s="374">
        <v>0.26443489999999997</v>
      </c>
      <c r="BI15" s="374">
        <v>0.27164860000000002</v>
      </c>
      <c r="BJ15" s="374">
        <v>0.28304119999999999</v>
      </c>
      <c r="BK15" s="374">
        <v>0.27150629999999998</v>
      </c>
      <c r="BL15" s="374">
        <v>0.26441520000000002</v>
      </c>
      <c r="BM15" s="374">
        <v>0.26965909999999998</v>
      </c>
      <c r="BN15" s="374">
        <v>0.27123740000000002</v>
      </c>
      <c r="BO15" s="374">
        <v>0.27574009999999999</v>
      </c>
      <c r="BP15" s="374">
        <v>0.27082030000000001</v>
      </c>
      <c r="BQ15" s="374">
        <v>0.27182050000000002</v>
      </c>
      <c r="BR15" s="374">
        <v>0.2637195</v>
      </c>
      <c r="BS15" s="374">
        <v>0.25717990000000002</v>
      </c>
      <c r="BT15" s="374">
        <v>0.2590307</v>
      </c>
      <c r="BU15" s="374">
        <v>0.26630720000000002</v>
      </c>
      <c r="BV15" s="374">
        <v>0.27836480000000002</v>
      </c>
    </row>
    <row r="16" spans="1:166" x14ac:dyDescent="0.2">
      <c r="A16" s="278" t="s">
        <v>523</v>
      </c>
      <c r="B16" s="585" t="s">
        <v>1156</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-0.23592170000000001</v>
      </c>
      <c r="AX16" s="451">
        <v>-0.2446768</v>
      </c>
      <c r="AY16" s="374">
        <v>-0.18968979999999999</v>
      </c>
      <c r="AZ16" s="374">
        <v>-0.1192028</v>
      </c>
      <c r="BA16" s="374">
        <v>8.3446400000000004E-2</v>
      </c>
      <c r="BB16" s="374">
        <v>0.2404752</v>
      </c>
      <c r="BC16" s="374">
        <v>0.28154630000000003</v>
      </c>
      <c r="BD16" s="374">
        <v>0.28473330000000002</v>
      </c>
      <c r="BE16" s="374">
        <v>0.27746860000000001</v>
      </c>
      <c r="BF16" s="374">
        <v>0.25740170000000001</v>
      </c>
      <c r="BG16" s="374">
        <v>5.6321900000000001E-2</v>
      </c>
      <c r="BH16" s="374">
        <v>-8.7638400000000005E-2</v>
      </c>
      <c r="BI16" s="374">
        <v>-0.2338751</v>
      </c>
      <c r="BJ16" s="374">
        <v>-0.24022399999999999</v>
      </c>
      <c r="BK16" s="374">
        <v>-0.1899064</v>
      </c>
      <c r="BL16" s="374">
        <v>-0.1210842</v>
      </c>
      <c r="BM16" s="374">
        <v>8.12972E-2</v>
      </c>
      <c r="BN16" s="374">
        <v>0.2431227</v>
      </c>
      <c r="BO16" s="374">
        <v>0.28533589999999998</v>
      </c>
      <c r="BP16" s="374">
        <v>0.28787040000000003</v>
      </c>
      <c r="BQ16" s="374">
        <v>0.27981460000000002</v>
      </c>
      <c r="BR16" s="374">
        <v>0.2610171</v>
      </c>
      <c r="BS16" s="374">
        <v>6.0274800000000003E-2</v>
      </c>
      <c r="BT16" s="374">
        <v>-8.55326E-2</v>
      </c>
      <c r="BU16" s="374">
        <v>-0.2325411</v>
      </c>
      <c r="BV16" s="374">
        <v>-0.23819470000000001</v>
      </c>
    </row>
    <row r="17" spans="1:74" s="288" customFormat="1" x14ac:dyDescent="0.2">
      <c r="A17" s="571" t="s">
        <v>524</v>
      </c>
      <c r="B17" s="586" t="s">
        <v>1157</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-2.1949900000000001E-2</v>
      </c>
      <c r="AX17" s="101">
        <v>-2.14786E-2</v>
      </c>
      <c r="AY17" s="582">
        <v>-2.09196E-2</v>
      </c>
      <c r="AZ17" s="582">
        <v>-2.0668499999999999E-2</v>
      </c>
      <c r="BA17" s="582">
        <v>-2.1033400000000001E-2</v>
      </c>
      <c r="BB17" s="582">
        <v>-2.0077000000000001E-2</v>
      </c>
      <c r="BC17" s="582">
        <v>-2.1471299999999999E-2</v>
      </c>
      <c r="BD17" s="582">
        <v>-2.08477E-2</v>
      </c>
      <c r="BE17" s="582">
        <v>-2.1701700000000001E-2</v>
      </c>
      <c r="BF17" s="582">
        <v>-2.0924399999999999E-2</v>
      </c>
      <c r="BG17" s="582">
        <v>-2.0590299999999999E-2</v>
      </c>
      <c r="BH17" s="582">
        <v>-2.0874199999999999E-2</v>
      </c>
      <c r="BI17" s="582">
        <v>-2.1795599999999998E-2</v>
      </c>
      <c r="BJ17" s="582">
        <v>-2.1117E-2</v>
      </c>
      <c r="BK17" s="582">
        <v>-2.1036099999999999E-2</v>
      </c>
      <c r="BL17" s="582">
        <v>-2.0646600000000001E-2</v>
      </c>
      <c r="BM17" s="582">
        <v>-2.1107000000000001E-2</v>
      </c>
      <c r="BN17" s="582">
        <v>-2.0102800000000001E-2</v>
      </c>
      <c r="BO17" s="582">
        <v>-2.1234200000000002E-2</v>
      </c>
      <c r="BP17" s="582">
        <v>-2.07057E-2</v>
      </c>
      <c r="BQ17" s="582">
        <v>-2.1383200000000002E-2</v>
      </c>
      <c r="BR17" s="582">
        <v>-2.06527E-2</v>
      </c>
      <c r="BS17" s="582">
        <v>-2.02518E-2</v>
      </c>
      <c r="BT17" s="582">
        <v>-2.0747399999999999E-2</v>
      </c>
      <c r="BU17" s="582">
        <v>-2.1649499999999999E-2</v>
      </c>
      <c r="BV17" s="582">
        <v>-2.1051E-2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1158</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3.7469413999999999</v>
      </c>
      <c r="AX19" s="101">
        <v>3.8978892160999998</v>
      </c>
      <c r="AY19" s="582">
        <v>4.1053170000000003</v>
      </c>
      <c r="AZ19" s="582">
        <v>3.8709159999999998</v>
      </c>
      <c r="BA19" s="582">
        <v>3.669009</v>
      </c>
      <c r="BB19" s="582">
        <v>3.453573</v>
      </c>
      <c r="BC19" s="582">
        <v>3.3486009999999999</v>
      </c>
      <c r="BD19" s="582">
        <v>3.3391329999999999</v>
      </c>
      <c r="BE19" s="582">
        <v>3.4200729999999999</v>
      </c>
      <c r="BF19" s="582">
        <v>3.3430260000000001</v>
      </c>
      <c r="BG19" s="582">
        <v>3.438577</v>
      </c>
      <c r="BH19" s="582">
        <v>3.6607780000000001</v>
      </c>
      <c r="BI19" s="582">
        <v>3.8640819999999998</v>
      </c>
      <c r="BJ19" s="582">
        <v>3.9832689999999999</v>
      </c>
      <c r="BK19" s="582">
        <v>4.1056990000000004</v>
      </c>
      <c r="BL19" s="582">
        <v>4.0380070000000003</v>
      </c>
      <c r="BM19" s="582">
        <v>3.6866479999999999</v>
      </c>
      <c r="BN19" s="582">
        <v>3.550243</v>
      </c>
      <c r="BO19" s="582">
        <v>3.41642</v>
      </c>
      <c r="BP19" s="582">
        <v>3.4535909999999999</v>
      </c>
      <c r="BQ19" s="582">
        <v>3.4825159999999999</v>
      </c>
      <c r="BR19" s="582">
        <v>3.4638279999999999</v>
      </c>
      <c r="BS19" s="582">
        <v>3.4826869999999999</v>
      </c>
      <c r="BT19" s="582">
        <v>3.7283300000000001</v>
      </c>
      <c r="BU19" s="582">
        <v>3.8491879999999998</v>
      </c>
      <c r="BV19" s="582">
        <v>4.0788120000000001</v>
      </c>
    </row>
    <row r="20" spans="1:74" x14ac:dyDescent="0.2">
      <c r="A20" s="278" t="s">
        <v>528</v>
      </c>
      <c r="B20" s="588" t="s">
        <v>1159</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2.2666620000000002</v>
      </c>
      <c r="AX20" s="451">
        <v>2.2438419999999999</v>
      </c>
      <c r="AY20" s="374">
        <v>2.245234</v>
      </c>
      <c r="AZ20" s="374">
        <v>2.2578390000000002</v>
      </c>
      <c r="BA20" s="374">
        <v>2.2933509999999999</v>
      </c>
      <c r="BB20" s="374">
        <v>2.282235</v>
      </c>
      <c r="BC20" s="374">
        <v>2.2831990000000002</v>
      </c>
      <c r="BD20" s="374">
        <v>2.293898</v>
      </c>
      <c r="BE20" s="374">
        <v>2.2956289999999999</v>
      </c>
      <c r="BF20" s="374">
        <v>2.2794279999999998</v>
      </c>
      <c r="BG20" s="374">
        <v>2.296087</v>
      </c>
      <c r="BH20" s="374">
        <v>2.2876599999999998</v>
      </c>
      <c r="BI20" s="374">
        <v>2.294006</v>
      </c>
      <c r="BJ20" s="374">
        <v>2.283525</v>
      </c>
      <c r="BK20" s="374">
        <v>2.2831429999999999</v>
      </c>
      <c r="BL20" s="374">
        <v>2.2878699999999998</v>
      </c>
      <c r="BM20" s="374">
        <v>2.3081999999999998</v>
      </c>
      <c r="BN20" s="374">
        <v>2.3462390000000002</v>
      </c>
      <c r="BO20" s="374">
        <v>2.3598970000000001</v>
      </c>
      <c r="BP20" s="374">
        <v>2.3853399999999998</v>
      </c>
      <c r="BQ20" s="374">
        <v>2.382628</v>
      </c>
      <c r="BR20" s="374">
        <v>2.3782570000000001</v>
      </c>
      <c r="BS20" s="374">
        <v>2.3813970000000002</v>
      </c>
      <c r="BT20" s="374">
        <v>2.386641</v>
      </c>
      <c r="BU20" s="374">
        <v>2.3788360000000002</v>
      </c>
      <c r="BV20" s="374">
        <v>2.3776969999999999</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0.89833660000000004</v>
      </c>
      <c r="AX21" s="451">
        <v>1.0565452161</v>
      </c>
      <c r="AY21" s="374">
        <v>1.3058149999999999</v>
      </c>
      <c r="AZ21" s="374">
        <v>1.1516109999999999</v>
      </c>
      <c r="BA21" s="374">
        <v>0.84808139999999999</v>
      </c>
      <c r="BB21" s="374">
        <v>0.64228019999999997</v>
      </c>
      <c r="BC21" s="374">
        <v>0.4917262</v>
      </c>
      <c r="BD21" s="374">
        <v>0.50796050000000004</v>
      </c>
      <c r="BE21" s="374">
        <v>0.53464460000000003</v>
      </c>
      <c r="BF21" s="374">
        <v>0.55855149999999998</v>
      </c>
      <c r="BG21" s="374">
        <v>0.61147870000000004</v>
      </c>
      <c r="BH21" s="374">
        <v>0.81034399999999995</v>
      </c>
      <c r="BI21" s="374">
        <v>0.95317929999999995</v>
      </c>
      <c r="BJ21" s="374">
        <v>1.105618</v>
      </c>
      <c r="BK21" s="374">
        <v>1.3122819999999999</v>
      </c>
      <c r="BL21" s="374">
        <v>1.2268619999999999</v>
      </c>
      <c r="BM21" s="374">
        <v>0.83932450000000003</v>
      </c>
      <c r="BN21" s="374">
        <v>0.64248300000000003</v>
      </c>
      <c r="BO21" s="374">
        <v>0.49039709999999997</v>
      </c>
      <c r="BP21" s="374">
        <v>0.50103799999999998</v>
      </c>
      <c r="BQ21" s="374">
        <v>0.52051800000000004</v>
      </c>
      <c r="BR21" s="374">
        <v>0.54462540000000004</v>
      </c>
      <c r="BS21" s="374">
        <v>0.60159189999999996</v>
      </c>
      <c r="BT21" s="374">
        <v>0.78202119999999997</v>
      </c>
      <c r="BU21" s="374">
        <v>0.88776049999999995</v>
      </c>
      <c r="BV21" s="374">
        <v>1.099623</v>
      </c>
    </row>
    <row r="22" spans="1:74" x14ac:dyDescent="0.2">
      <c r="A22" s="278" t="s">
        <v>575</v>
      </c>
      <c r="B22" s="588" t="s">
        <v>1155</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0.27996339999999997</v>
      </c>
      <c r="AX22" s="451">
        <v>0.3145193</v>
      </c>
      <c r="AY22" s="374">
        <v>0.30234329999999998</v>
      </c>
      <c r="AZ22" s="374">
        <v>0.28330230000000001</v>
      </c>
      <c r="BA22" s="374">
        <v>0.29195369999999998</v>
      </c>
      <c r="BB22" s="374">
        <v>0.287748</v>
      </c>
      <c r="BC22" s="374">
        <v>0.2909117</v>
      </c>
      <c r="BD22" s="374">
        <v>0.29204200000000002</v>
      </c>
      <c r="BE22" s="374">
        <v>0.2891379</v>
      </c>
      <c r="BF22" s="374">
        <v>0.2846881</v>
      </c>
      <c r="BG22" s="374">
        <v>0.28279919999999997</v>
      </c>
      <c r="BH22" s="374">
        <v>0.27302650000000001</v>
      </c>
      <c r="BI22" s="374">
        <v>0.2888018</v>
      </c>
      <c r="BJ22" s="374">
        <v>0.30356179999999999</v>
      </c>
      <c r="BK22" s="374">
        <v>0.29756539999999998</v>
      </c>
      <c r="BL22" s="374">
        <v>0.28264050000000002</v>
      </c>
      <c r="BM22" s="374">
        <v>0.289798</v>
      </c>
      <c r="BN22" s="374">
        <v>0.28647909999999999</v>
      </c>
      <c r="BO22" s="374">
        <v>0.28797460000000003</v>
      </c>
      <c r="BP22" s="374">
        <v>0.28719640000000002</v>
      </c>
      <c r="BQ22" s="374">
        <v>0.28395599999999999</v>
      </c>
      <c r="BR22" s="374">
        <v>0.27643289999999998</v>
      </c>
      <c r="BS22" s="374">
        <v>0.27737919999999999</v>
      </c>
      <c r="BT22" s="374">
        <v>0.26771210000000001</v>
      </c>
      <c r="BU22" s="374">
        <v>0.28360600000000002</v>
      </c>
      <c r="BV22" s="374">
        <v>0.2987842</v>
      </c>
    </row>
    <row r="23" spans="1:74" x14ac:dyDescent="0.2">
      <c r="A23" s="278" t="s">
        <v>529</v>
      </c>
      <c r="B23" s="588" t="s">
        <v>1156</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0.30197940000000001</v>
      </c>
      <c r="AX23" s="451">
        <v>0.28298269999999998</v>
      </c>
      <c r="AY23" s="374">
        <v>0.25192510000000001</v>
      </c>
      <c r="AZ23" s="374">
        <v>0.17816360000000001</v>
      </c>
      <c r="BA23" s="374">
        <v>0.23562269999999999</v>
      </c>
      <c r="BB23" s="374">
        <v>0.24131</v>
      </c>
      <c r="BC23" s="374">
        <v>0.28276430000000002</v>
      </c>
      <c r="BD23" s="374">
        <v>0.2452329</v>
      </c>
      <c r="BE23" s="374">
        <v>0.30066130000000002</v>
      </c>
      <c r="BF23" s="374">
        <v>0.2203582</v>
      </c>
      <c r="BG23" s="374">
        <v>0.2482124</v>
      </c>
      <c r="BH23" s="374">
        <v>0.2897477</v>
      </c>
      <c r="BI23" s="374">
        <v>0.32809500000000003</v>
      </c>
      <c r="BJ23" s="374">
        <v>0.29056349999999997</v>
      </c>
      <c r="BK23" s="374">
        <v>0.2127078</v>
      </c>
      <c r="BL23" s="374">
        <v>0.24063470000000001</v>
      </c>
      <c r="BM23" s="374">
        <v>0.2493264</v>
      </c>
      <c r="BN23" s="374">
        <v>0.2750418</v>
      </c>
      <c r="BO23" s="374">
        <v>0.27815129999999999</v>
      </c>
      <c r="BP23" s="374">
        <v>0.2800166</v>
      </c>
      <c r="BQ23" s="374">
        <v>0.29541440000000002</v>
      </c>
      <c r="BR23" s="374">
        <v>0.26451340000000001</v>
      </c>
      <c r="BS23" s="374">
        <v>0.22231880000000001</v>
      </c>
      <c r="BT23" s="374">
        <v>0.29195529999999997</v>
      </c>
      <c r="BU23" s="374">
        <v>0.29898570000000002</v>
      </c>
      <c r="BV23" s="374">
        <v>0.30270750000000002</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1160</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-2.8259977667</v>
      </c>
      <c r="AX25" s="101">
        <v>-2.8093115225999998</v>
      </c>
      <c r="AY25" s="582">
        <v>-2.7295120000000002</v>
      </c>
      <c r="AZ25" s="582">
        <v>-2.7269559999999999</v>
      </c>
      <c r="BA25" s="582">
        <v>-2.8647019999999999</v>
      </c>
      <c r="BB25" s="582">
        <v>-2.925891</v>
      </c>
      <c r="BC25" s="582">
        <v>-2.9331689999999999</v>
      </c>
      <c r="BD25" s="582">
        <v>-2.930256</v>
      </c>
      <c r="BE25" s="582">
        <v>-2.9032249999999999</v>
      </c>
      <c r="BF25" s="582">
        <v>-2.8703370000000001</v>
      </c>
      <c r="BG25" s="582">
        <v>-2.9361950000000001</v>
      </c>
      <c r="BH25" s="582">
        <v>-2.894625</v>
      </c>
      <c r="BI25" s="582">
        <v>-2.8705150000000001</v>
      </c>
      <c r="BJ25" s="582">
        <v>-2.9365890000000001</v>
      </c>
      <c r="BK25" s="582">
        <v>-2.9251459999999998</v>
      </c>
      <c r="BL25" s="582">
        <v>-2.778038</v>
      </c>
      <c r="BM25" s="582">
        <v>-3.0592779999999999</v>
      </c>
      <c r="BN25" s="582">
        <v>-3.0879819999999998</v>
      </c>
      <c r="BO25" s="582">
        <v>-3.131605</v>
      </c>
      <c r="BP25" s="582">
        <v>-3.127211</v>
      </c>
      <c r="BQ25" s="582">
        <v>-3.1433270000000002</v>
      </c>
      <c r="BR25" s="582">
        <v>-3.038875</v>
      </c>
      <c r="BS25" s="582">
        <v>-3.133175</v>
      </c>
      <c r="BT25" s="582">
        <v>-3.0436589999999999</v>
      </c>
      <c r="BU25" s="582">
        <v>-3.0745390000000001</v>
      </c>
      <c r="BV25" s="582">
        <v>-3.066891</v>
      </c>
    </row>
    <row r="26" spans="1:74" x14ac:dyDescent="0.2">
      <c r="A26" s="278" t="s">
        <v>525</v>
      </c>
      <c r="B26" s="588" t="s">
        <v>1150</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-0.49146919999999999</v>
      </c>
      <c r="AX26" s="451">
        <v>-0.50890389999999996</v>
      </c>
      <c r="AY26" s="374">
        <v>-0.5091329</v>
      </c>
      <c r="AZ26" s="374">
        <v>-0.50590400000000002</v>
      </c>
      <c r="BA26" s="374">
        <v>-0.49455680000000002</v>
      </c>
      <c r="BB26" s="374">
        <v>-0.4978861</v>
      </c>
      <c r="BC26" s="374">
        <v>-0.52418120000000001</v>
      </c>
      <c r="BD26" s="374">
        <v>-0.51738879999999998</v>
      </c>
      <c r="BE26" s="374">
        <v>-0.50595140000000005</v>
      </c>
      <c r="BF26" s="374">
        <v>-0.51293469999999997</v>
      </c>
      <c r="BG26" s="374">
        <v>-0.52854449999999997</v>
      </c>
      <c r="BH26" s="374">
        <v>-0.56363540000000001</v>
      </c>
      <c r="BI26" s="374">
        <v>-0.57475279999999995</v>
      </c>
      <c r="BJ26" s="374">
        <v>-0.57480169999999997</v>
      </c>
      <c r="BK26" s="374">
        <v>-0.57165010000000005</v>
      </c>
      <c r="BL26" s="374">
        <v>-0.58300390000000002</v>
      </c>
      <c r="BM26" s="374">
        <v>-0.60514270000000003</v>
      </c>
      <c r="BN26" s="374">
        <v>-0.62261310000000003</v>
      </c>
      <c r="BO26" s="374">
        <v>-0.63208580000000003</v>
      </c>
      <c r="BP26" s="374">
        <v>-0.63604439999999995</v>
      </c>
      <c r="BQ26" s="374">
        <v>-0.63945560000000001</v>
      </c>
      <c r="BR26" s="374">
        <v>-0.64134500000000005</v>
      </c>
      <c r="BS26" s="374">
        <v>-0.64034480000000005</v>
      </c>
      <c r="BT26" s="374">
        <v>-0.64311560000000001</v>
      </c>
      <c r="BU26" s="374">
        <v>-0.65218750000000003</v>
      </c>
      <c r="BV26" s="374">
        <v>-0.65012460000000005</v>
      </c>
    </row>
    <row r="27" spans="1:74" x14ac:dyDescent="0.2">
      <c r="A27" s="278" t="s">
        <v>526</v>
      </c>
      <c r="B27" s="588" t="s">
        <v>1161</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-1.7353666667000001</v>
      </c>
      <c r="AX27" s="451">
        <v>-1.7002903225999999</v>
      </c>
      <c r="AY27" s="374">
        <v>-1.5577030000000001</v>
      </c>
      <c r="AZ27" s="374">
        <v>-1.506394</v>
      </c>
      <c r="BA27" s="374">
        <v>-1.6399969999999999</v>
      </c>
      <c r="BB27" s="374">
        <v>-1.727902</v>
      </c>
      <c r="BC27" s="374">
        <v>-1.7576510000000001</v>
      </c>
      <c r="BD27" s="374">
        <v>-1.6953720000000001</v>
      </c>
      <c r="BE27" s="374">
        <v>-1.751274</v>
      </c>
      <c r="BF27" s="374">
        <v>-1.6600889999999999</v>
      </c>
      <c r="BG27" s="374">
        <v>-1.738313</v>
      </c>
      <c r="BH27" s="374">
        <v>-1.707228</v>
      </c>
      <c r="BI27" s="374">
        <v>-1.6841010000000001</v>
      </c>
      <c r="BJ27" s="374">
        <v>-1.737493</v>
      </c>
      <c r="BK27" s="374">
        <v>-1.6400589999999999</v>
      </c>
      <c r="BL27" s="374">
        <v>-1.5207059999999999</v>
      </c>
      <c r="BM27" s="374">
        <v>-1.718845</v>
      </c>
      <c r="BN27" s="374">
        <v>-1.7847930000000001</v>
      </c>
      <c r="BO27" s="374">
        <v>-1.8161050000000001</v>
      </c>
      <c r="BP27" s="374">
        <v>-1.7557689999999999</v>
      </c>
      <c r="BQ27" s="374">
        <v>-1.8064960000000001</v>
      </c>
      <c r="BR27" s="374">
        <v>-1.7085509999999999</v>
      </c>
      <c r="BS27" s="374">
        <v>-1.7657769999999999</v>
      </c>
      <c r="BT27" s="374">
        <v>-1.744632</v>
      </c>
      <c r="BU27" s="374">
        <v>-1.758046</v>
      </c>
      <c r="BV27" s="374">
        <v>-1.787453</v>
      </c>
    </row>
    <row r="28" spans="1:74" x14ac:dyDescent="0.2">
      <c r="A28" s="278" t="s">
        <v>527</v>
      </c>
      <c r="B28" s="588" t="s">
        <v>1156</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-0.43988650000000001</v>
      </c>
      <c r="AX28" s="451">
        <v>-0.4312512</v>
      </c>
      <c r="AY28" s="374">
        <v>-0.45708490000000002</v>
      </c>
      <c r="AZ28" s="374">
        <v>-0.48753790000000002</v>
      </c>
      <c r="BA28" s="374">
        <v>-0.541632</v>
      </c>
      <c r="BB28" s="374">
        <v>-0.51904620000000001</v>
      </c>
      <c r="BC28" s="374">
        <v>-0.48826570000000002</v>
      </c>
      <c r="BD28" s="374">
        <v>-0.55388530000000002</v>
      </c>
      <c r="BE28" s="374">
        <v>-0.49125829999999998</v>
      </c>
      <c r="BF28" s="374">
        <v>-0.52232330000000005</v>
      </c>
      <c r="BG28" s="374">
        <v>-0.49487979999999998</v>
      </c>
      <c r="BH28" s="374">
        <v>-0.44487189999999999</v>
      </c>
      <c r="BI28" s="374">
        <v>-0.43936950000000002</v>
      </c>
      <c r="BJ28" s="374">
        <v>-0.44693490000000002</v>
      </c>
      <c r="BK28" s="374">
        <v>-0.51572609999999997</v>
      </c>
      <c r="BL28" s="374">
        <v>-0.45662330000000001</v>
      </c>
      <c r="BM28" s="374">
        <v>-0.55837689999999995</v>
      </c>
      <c r="BN28" s="374">
        <v>-0.50885930000000001</v>
      </c>
      <c r="BO28" s="374">
        <v>-0.53039170000000002</v>
      </c>
      <c r="BP28" s="374">
        <v>-0.5814087</v>
      </c>
      <c r="BQ28" s="374">
        <v>-0.55198919999999996</v>
      </c>
      <c r="BR28" s="374">
        <v>-0.52304099999999998</v>
      </c>
      <c r="BS28" s="374">
        <v>-0.56343100000000002</v>
      </c>
      <c r="BT28" s="374">
        <v>-0.4847438</v>
      </c>
      <c r="BU28" s="374">
        <v>-0.50202690000000005</v>
      </c>
      <c r="BV28" s="374">
        <v>-0.46288839999999998</v>
      </c>
    </row>
    <row r="29" spans="1:74" x14ac:dyDescent="0.2">
      <c r="A29" s="278" t="s">
        <v>100</v>
      </c>
      <c r="B29" s="588" t="s">
        <v>1152</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-0.15927540000000001</v>
      </c>
      <c r="AX29" s="451">
        <v>-0.16886609999999999</v>
      </c>
      <c r="AY29" s="374">
        <v>-0.20559189999999999</v>
      </c>
      <c r="AZ29" s="374">
        <v>-0.22711980000000001</v>
      </c>
      <c r="BA29" s="374">
        <v>-0.1885163</v>
      </c>
      <c r="BB29" s="374">
        <v>-0.18105740000000001</v>
      </c>
      <c r="BC29" s="374">
        <v>-0.16307099999999999</v>
      </c>
      <c r="BD29" s="374">
        <v>-0.1636099</v>
      </c>
      <c r="BE29" s="374">
        <v>-0.1547415</v>
      </c>
      <c r="BF29" s="374">
        <v>-0.17499029999999999</v>
      </c>
      <c r="BG29" s="374">
        <v>-0.174458</v>
      </c>
      <c r="BH29" s="374">
        <v>-0.17888970000000001</v>
      </c>
      <c r="BI29" s="374">
        <v>-0.17229179999999999</v>
      </c>
      <c r="BJ29" s="374">
        <v>-0.1773595</v>
      </c>
      <c r="BK29" s="374">
        <v>-0.19771140000000001</v>
      </c>
      <c r="BL29" s="374">
        <v>-0.21770500000000001</v>
      </c>
      <c r="BM29" s="374">
        <v>-0.17691399999999999</v>
      </c>
      <c r="BN29" s="374">
        <v>-0.17171710000000001</v>
      </c>
      <c r="BO29" s="374">
        <v>-0.15302299999999999</v>
      </c>
      <c r="BP29" s="374">
        <v>-0.1539893</v>
      </c>
      <c r="BQ29" s="374">
        <v>-0.14538599999999999</v>
      </c>
      <c r="BR29" s="374">
        <v>-0.16593869999999999</v>
      </c>
      <c r="BS29" s="374">
        <v>-0.1636225</v>
      </c>
      <c r="BT29" s="374">
        <v>-0.17116729999999999</v>
      </c>
      <c r="BU29" s="374">
        <v>-0.16227920000000001</v>
      </c>
      <c r="BV29" s="374">
        <v>-0.16642570000000001</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1162</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251.73099999999999</v>
      </c>
      <c r="AX31" s="334">
        <v>229.56899999999999</v>
      </c>
      <c r="AY31" s="459">
        <v>203.96250000000001</v>
      </c>
      <c r="AZ31" s="459">
        <v>188.78479999999999</v>
      </c>
      <c r="BA31" s="459">
        <v>187.9169</v>
      </c>
      <c r="BB31" s="459">
        <v>200.5804</v>
      </c>
      <c r="BC31" s="459">
        <v>220.88749999999999</v>
      </c>
      <c r="BD31" s="459">
        <v>238.5436</v>
      </c>
      <c r="BE31" s="459">
        <v>253.79509999999999</v>
      </c>
      <c r="BF31" s="459">
        <v>272.86020000000002</v>
      </c>
      <c r="BG31" s="459">
        <v>277.43099999999998</v>
      </c>
      <c r="BH31" s="459">
        <v>272.02289999999999</v>
      </c>
      <c r="BI31" s="459">
        <v>257.71690000000001</v>
      </c>
      <c r="BJ31" s="459">
        <v>234.5445</v>
      </c>
      <c r="BK31" s="459">
        <v>210.52430000000001</v>
      </c>
      <c r="BL31" s="459">
        <v>196.06559999999999</v>
      </c>
      <c r="BM31" s="459">
        <v>197.02350000000001</v>
      </c>
      <c r="BN31" s="459">
        <v>210.10480000000001</v>
      </c>
      <c r="BO31" s="459">
        <v>231.334</v>
      </c>
      <c r="BP31" s="459">
        <v>249.7004</v>
      </c>
      <c r="BQ31" s="459">
        <v>265.97620000000001</v>
      </c>
      <c r="BR31" s="459">
        <v>285.71510000000001</v>
      </c>
      <c r="BS31" s="459">
        <v>291.19880000000001</v>
      </c>
      <c r="BT31" s="459">
        <v>286.28730000000002</v>
      </c>
      <c r="BU31" s="459">
        <v>272.7355</v>
      </c>
      <c r="BV31" s="459">
        <v>249.33600000000001</v>
      </c>
    </row>
    <row r="32" spans="1:74" x14ac:dyDescent="0.2">
      <c r="A32" s="278" t="s">
        <v>530</v>
      </c>
      <c r="B32" s="588" t="s">
        <v>1150</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74.749628735000002</v>
      </c>
      <c r="AX32" s="597">
        <v>72.976791711000004</v>
      </c>
      <c r="AY32" s="376">
        <v>70.779510000000002</v>
      </c>
      <c r="AZ32" s="376">
        <v>70.211690000000004</v>
      </c>
      <c r="BA32" s="376">
        <v>70.305090000000007</v>
      </c>
      <c r="BB32" s="376">
        <v>71.688360000000003</v>
      </c>
      <c r="BC32" s="376">
        <v>73.241910000000004</v>
      </c>
      <c r="BD32" s="376">
        <v>72.328029999999998</v>
      </c>
      <c r="BE32" s="376">
        <v>70.630899999999997</v>
      </c>
      <c r="BF32" s="376">
        <v>70.40804</v>
      </c>
      <c r="BG32" s="376">
        <v>70.229479999999995</v>
      </c>
      <c r="BH32" s="376">
        <v>71.356750000000005</v>
      </c>
      <c r="BI32" s="376">
        <v>72.281130000000005</v>
      </c>
      <c r="BJ32" s="376">
        <v>70.646630000000002</v>
      </c>
      <c r="BK32" s="376">
        <v>68.982830000000007</v>
      </c>
      <c r="BL32" s="376">
        <v>68.907380000000003</v>
      </c>
      <c r="BM32" s="376">
        <v>69.631479999999996</v>
      </c>
      <c r="BN32" s="376">
        <v>70.849019999999996</v>
      </c>
      <c r="BO32" s="376">
        <v>72.65934</v>
      </c>
      <c r="BP32" s="376">
        <v>71.946690000000004</v>
      </c>
      <c r="BQ32" s="376">
        <v>70.714830000000006</v>
      </c>
      <c r="BR32" s="376">
        <v>70.755009999999999</v>
      </c>
      <c r="BS32" s="376">
        <v>71.073239999999998</v>
      </c>
      <c r="BT32" s="376">
        <v>72.320189999999997</v>
      </c>
      <c r="BU32" s="376">
        <v>73.700270000000003</v>
      </c>
      <c r="BV32" s="376">
        <v>72.176289999999995</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68.558999999999997</v>
      </c>
      <c r="AB33" s="597">
        <v>60.473999999999997</v>
      </c>
      <c r="AC33" s="597">
        <v>55.216000000000001</v>
      </c>
      <c r="AD33" s="597">
        <v>60.619</v>
      </c>
      <c r="AE33" s="597">
        <v>71.061000000000007</v>
      </c>
      <c r="AF33" s="597">
        <v>79.216999999999999</v>
      </c>
      <c r="AG33" s="597">
        <v>86.701999999999998</v>
      </c>
      <c r="AH33" s="597">
        <v>96.375</v>
      </c>
      <c r="AI33" s="597">
        <v>101.41800000000001</v>
      </c>
      <c r="AJ33" s="597">
        <v>97.923000000000002</v>
      </c>
      <c r="AK33" s="597">
        <v>90.141000000000005</v>
      </c>
      <c r="AL33" s="597">
        <v>79.659000000000006</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92.708107342999995</v>
      </c>
      <c r="AX33" s="597">
        <v>84.209223300000005</v>
      </c>
      <c r="AY33" s="376">
        <v>69.459739999999996</v>
      </c>
      <c r="AZ33" s="376">
        <v>60.295780000000001</v>
      </c>
      <c r="BA33" s="376">
        <v>57.756219999999999</v>
      </c>
      <c r="BB33" s="376">
        <v>59.612290000000002</v>
      </c>
      <c r="BC33" s="376">
        <v>66.637919999999994</v>
      </c>
      <c r="BD33" s="376">
        <v>74.888580000000005</v>
      </c>
      <c r="BE33" s="376">
        <v>80.986279999999994</v>
      </c>
      <c r="BF33" s="376">
        <v>89.308869999999999</v>
      </c>
      <c r="BG33" s="376">
        <v>93.823279999999997</v>
      </c>
      <c r="BH33" s="376">
        <v>93.323319999999995</v>
      </c>
      <c r="BI33" s="376">
        <v>89.948999999999998</v>
      </c>
      <c r="BJ33" s="376">
        <v>80.314220000000006</v>
      </c>
      <c r="BK33" s="376">
        <v>66.554450000000003</v>
      </c>
      <c r="BL33" s="376">
        <v>57.598350000000003</v>
      </c>
      <c r="BM33" s="376">
        <v>56.24539</v>
      </c>
      <c r="BN33" s="376">
        <v>58.615960000000001</v>
      </c>
      <c r="BO33" s="376">
        <v>66.220979999999997</v>
      </c>
      <c r="BP33" s="376">
        <v>74.890090000000001</v>
      </c>
      <c r="BQ33" s="376">
        <v>81.482420000000005</v>
      </c>
      <c r="BR33" s="376">
        <v>90.113110000000006</v>
      </c>
      <c r="BS33" s="376">
        <v>94.942130000000006</v>
      </c>
      <c r="BT33" s="376">
        <v>94.75573</v>
      </c>
      <c r="BU33" s="376">
        <v>91.624539999999996</v>
      </c>
      <c r="BV33" s="376">
        <v>81.587130000000002</v>
      </c>
    </row>
    <row r="34" spans="1:77" x14ac:dyDescent="0.2">
      <c r="A34" s="278" t="s">
        <v>577</v>
      </c>
      <c r="B34" s="588" t="s">
        <v>1163</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0.94799999999999995</v>
      </c>
      <c r="AB34" s="597">
        <v>0.82299999999999995</v>
      </c>
      <c r="AC34" s="597">
        <v>1.1259999999999999</v>
      </c>
      <c r="AD34" s="597">
        <v>1.2609999999999999</v>
      </c>
      <c r="AE34" s="597">
        <v>1.1339999999999999</v>
      </c>
      <c r="AF34" s="597">
        <v>1.113</v>
      </c>
      <c r="AG34" s="597">
        <v>1.2070000000000001</v>
      </c>
      <c r="AH34" s="597">
        <v>1.1830000000000001</v>
      </c>
      <c r="AI34" s="597">
        <v>1.204</v>
      </c>
      <c r="AJ34" s="597">
        <v>1.33</v>
      </c>
      <c r="AK34" s="597">
        <v>1.5069999999999999</v>
      </c>
      <c r="AL34" s="597">
        <v>0.89</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1.4727498000000001</v>
      </c>
      <c r="AX34" s="597">
        <v>1.3787767</v>
      </c>
      <c r="AY34" s="376">
        <v>1.178857</v>
      </c>
      <c r="AZ34" s="376">
        <v>1.2026129999999999</v>
      </c>
      <c r="BA34" s="376">
        <v>1.261941</v>
      </c>
      <c r="BB34" s="376">
        <v>1.318713</v>
      </c>
      <c r="BC34" s="376">
        <v>1.5025790000000001</v>
      </c>
      <c r="BD34" s="376">
        <v>1.5463169999999999</v>
      </c>
      <c r="BE34" s="376">
        <v>1.755741</v>
      </c>
      <c r="BF34" s="376">
        <v>1.9017649999999999</v>
      </c>
      <c r="BG34" s="376">
        <v>1.7129129999999999</v>
      </c>
      <c r="BH34" s="376">
        <v>1.7690030000000001</v>
      </c>
      <c r="BI34" s="376">
        <v>1.6921299999999999</v>
      </c>
      <c r="BJ34" s="376">
        <v>1.5490649999999999</v>
      </c>
      <c r="BK34" s="376">
        <v>1.315928</v>
      </c>
      <c r="BL34" s="376">
        <v>1.313466</v>
      </c>
      <c r="BM34" s="376">
        <v>1.35233</v>
      </c>
      <c r="BN34" s="376">
        <v>1.3828229999999999</v>
      </c>
      <c r="BO34" s="376">
        <v>1.550827</v>
      </c>
      <c r="BP34" s="376">
        <v>1.590856</v>
      </c>
      <c r="BQ34" s="376">
        <v>1.7870969999999999</v>
      </c>
      <c r="BR34" s="376">
        <v>1.9401790000000001</v>
      </c>
      <c r="BS34" s="376">
        <v>1.755425</v>
      </c>
      <c r="BT34" s="376">
        <v>1.808729</v>
      </c>
      <c r="BU34" s="376">
        <v>1.7274879999999999</v>
      </c>
      <c r="BV34" s="376">
        <v>1.587564</v>
      </c>
    </row>
    <row r="35" spans="1:77" x14ac:dyDescent="0.2">
      <c r="A35" s="278" t="s">
        <v>531</v>
      </c>
      <c r="B35" s="588" t="s">
        <v>1156</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59.140058426000003</v>
      </c>
      <c r="AX35" s="597">
        <v>47.762502191000003</v>
      </c>
      <c r="AY35" s="376">
        <v>40.152990000000003</v>
      </c>
      <c r="AZ35" s="376">
        <v>35.971769999999999</v>
      </c>
      <c r="BA35" s="376">
        <v>38.156790000000001</v>
      </c>
      <c r="BB35" s="376">
        <v>47.476819999999996</v>
      </c>
      <c r="BC35" s="376">
        <v>58.565469999999998</v>
      </c>
      <c r="BD35" s="376">
        <v>68.266120000000001</v>
      </c>
      <c r="BE35" s="376">
        <v>78.035300000000007</v>
      </c>
      <c r="BF35" s="376">
        <v>88.688630000000003</v>
      </c>
      <c r="BG35" s="376">
        <v>89.392200000000003</v>
      </c>
      <c r="BH35" s="376">
        <v>83.640709999999999</v>
      </c>
      <c r="BI35" s="376">
        <v>72.029929999999993</v>
      </c>
      <c r="BJ35" s="376">
        <v>60.590899999999998</v>
      </c>
      <c r="BK35" s="376">
        <v>52.977930000000001</v>
      </c>
      <c r="BL35" s="376">
        <v>48.766710000000003</v>
      </c>
      <c r="BM35" s="376">
        <v>50.917459999999998</v>
      </c>
      <c r="BN35" s="376">
        <v>60.279710000000001</v>
      </c>
      <c r="BO35" s="376">
        <v>71.428790000000006</v>
      </c>
      <c r="BP35" s="376">
        <v>81.179460000000006</v>
      </c>
      <c r="BQ35" s="376">
        <v>90.986050000000006</v>
      </c>
      <c r="BR35" s="376">
        <v>101.697</v>
      </c>
      <c r="BS35" s="376">
        <v>102.4636</v>
      </c>
      <c r="BT35" s="376">
        <v>96.745710000000003</v>
      </c>
      <c r="BU35" s="376">
        <v>85.156199999999998</v>
      </c>
      <c r="BV35" s="376">
        <v>73.749529999999993</v>
      </c>
    </row>
    <row r="36" spans="1:77" x14ac:dyDescent="0.2">
      <c r="A36" s="278" t="s">
        <v>439</v>
      </c>
      <c r="B36" s="588" t="s">
        <v>1152</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23.660455696</v>
      </c>
      <c r="AX36" s="597">
        <v>23.241706098000002</v>
      </c>
      <c r="AY36" s="376">
        <v>22.391380000000002</v>
      </c>
      <c r="AZ36" s="376">
        <v>21.102930000000001</v>
      </c>
      <c r="BA36" s="376">
        <v>20.436820000000001</v>
      </c>
      <c r="BB36" s="376">
        <v>20.484220000000001</v>
      </c>
      <c r="BC36" s="376">
        <v>20.939579999999999</v>
      </c>
      <c r="BD36" s="376">
        <v>21.514569999999999</v>
      </c>
      <c r="BE36" s="376">
        <v>22.38683</v>
      </c>
      <c r="BF36" s="376">
        <v>22.552859999999999</v>
      </c>
      <c r="BG36" s="376">
        <v>22.273119999999999</v>
      </c>
      <c r="BH36" s="376">
        <v>21.933070000000001</v>
      </c>
      <c r="BI36" s="376">
        <v>21.76473</v>
      </c>
      <c r="BJ36" s="376">
        <v>21.44369</v>
      </c>
      <c r="BK36" s="376">
        <v>20.693180000000002</v>
      </c>
      <c r="BL36" s="376">
        <v>19.479710000000001</v>
      </c>
      <c r="BM36" s="376">
        <v>18.876860000000001</v>
      </c>
      <c r="BN36" s="376">
        <v>18.977250000000002</v>
      </c>
      <c r="BO36" s="376">
        <v>19.474039999999999</v>
      </c>
      <c r="BP36" s="376">
        <v>20.09327</v>
      </c>
      <c r="BQ36" s="376">
        <v>21.005849999999999</v>
      </c>
      <c r="BR36" s="376">
        <v>21.209800000000001</v>
      </c>
      <c r="BS36" s="376">
        <v>20.964379999999998</v>
      </c>
      <c r="BT36" s="376">
        <v>20.656939999999999</v>
      </c>
      <c r="BU36" s="376">
        <v>20.527000000000001</v>
      </c>
      <c r="BV36" s="376">
        <v>20.235469999999999</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1164</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1165</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18.710471677000001</v>
      </c>
      <c r="AX39" s="101">
        <v>18.808277889999999</v>
      </c>
      <c r="AY39" s="582">
        <v>17.177</v>
      </c>
      <c r="AZ39" s="582">
        <v>17.012460000000001</v>
      </c>
      <c r="BA39" s="582">
        <v>17.650320000000001</v>
      </c>
      <c r="BB39" s="582">
        <v>18.162220000000001</v>
      </c>
      <c r="BC39" s="582">
        <v>19.022020000000001</v>
      </c>
      <c r="BD39" s="582">
        <v>19.014669999999999</v>
      </c>
      <c r="BE39" s="582">
        <v>19.09085</v>
      </c>
      <c r="BF39" s="582">
        <v>19.15502</v>
      </c>
      <c r="BG39" s="582">
        <v>18.590599999999998</v>
      </c>
      <c r="BH39" s="582">
        <v>17.95636</v>
      </c>
      <c r="BI39" s="582">
        <v>18.210470000000001</v>
      </c>
      <c r="BJ39" s="582">
        <v>18.202300000000001</v>
      </c>
      <c r="BK39" s="582">
        <v>17.004249999999999</v>
      </c>
      <c r="BL39" s="582">
        <v>17.066549999999999</v>
      </c>
      <c r="BM39" s="582">
        <v>17.888120000000001</v>
      </c>
      <c r="BN39" s="582">
        <v>18.0261</v>
      </c>
      <c r="BO39" s="582">
        <v>18.744450000000001</v>
      </c>
      <c r="BP39" s="582">
        <v>18.648859999999999</v>
      </c>
      <c r="BQ39" s="582">
        <v>18.823180000000001</v>
      </c>
      <c r="BR39" s="582">
        <v>18.716059999999999</v>
      </c>
      <c r="BS39" s="582">
        <v>18.133859999999999</v>
      </c>
      <c r="BT39" s="582">
        <v>17.664239999999999</v>
      </c>
      <c r="BU39" s="582">
        <v>17.82912</v>
      </c>
      <c r="BV39" s="582">
        <v>17.779029999999999</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16.497066666999999</v>
      </c>
      <c r="AX40" s="451">
        <v>16.767516129000001</v>
      </c>
      <c r="AY40" s="374">
        <v>15.635070000000001</v>
      </c>
      <c r="AZ40" s="374">
        <v>14.96644</v>
      </c>
      <c r="BA40" s="374">
        <v>15.391529999999999</v>
      </c>
      <c r="BB40" s="374">
        <v>15.628439999999999</v>
      </c>
      <c r="BC40" s="374">
        <v>16.26247</v>
      </c>
      <c r="BD40" s="374">
        <v>16.43404</v>
      </c>
      <c r="BE40" s="374">
        <v>16.55958</v>
      </c>
      <c r="BF40" s="374">
        <v>16.62659</v>
      </c>
      <c r="BG40" s="374">
        <v>16.083110000000001</v>
      </c>
      <c r="BH40" s="374">
        <v>15.391439999999999</v>
      </c>
      <c r="BI40" s="374">
        <v>16.092459999999999</v>
      </c>
      <c r="BJ40" s="374">
        <v>16.135259999999999</v>
      </c>
      <c r="BK40" s="374">
        <v>15.35328</v>
      </c>
      <c r="BL40" s="374">
        <v>14.814959999999999</v>
      </c>
      <c r="BM40" s="374">
        <v>15.44683</v>
      </c>
      <c r="BN40" s="374">
        <v>15.631690000000001</v>
      </c>
      <c r="BO40" s="374">
        <v>16.14527</v>
      </c>
      <c r="BP40" s="374">
        <v>16.1402</v>
      </c>
      <c r="BQ40" s="374">
        <v>16.302240000000001</v>
      </c>
      <c r="BR40" s="374">
        <v>16.151319999999998</v>
      </c>
      <c r="BS40" s="374">
        <v>15.73845</v>
      </c>
      <c r="BT40" s="374">
        <v>15.112590000000001</v>
      </c>
      <c r="BU40" s="374">
        <v>15.690289999999999</v>
      </c>
      <c r="BV40" s="374">
        <v>15.74038</v>
      </c>
    </row>
    <row r="41" spans="1:77" x14ac:dyDescent="0.2">
      <c r="A41" s="278" t="s">
        <v>537</v>
      </c>
      <c r="B41" s="588" t="s">
        <v>1166</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0.75840839999999998</v>
      </c>
      <c r="AX41" s="451">
        <v>0.75144730000000004</v>
      </c>
      <c r="AY41" s="374">
        <v>0.66197360000000005</v>
      </c>
      <c r="AZ41" s="374">
        <v>0.63885440000000004</v>
      </c>
      <c r="BA41" s="374">
        <v>0.54710610000000004</v>
      </c>
      <c r="BB41" s="374">
        <v>0.4762248</v>
      </c>
      <c r="BC41" s="374">
        <v>0.46604760000000001</v>
      </c>
      <c r="BD41" s="374">
        <v>0.47409190000000001</v>
      </c>
      <c r="BE41" s="374">
        <v>0.48050549999999997</v>
      </c>
      <c r="BF41" s="374">
        <v>0.4916123</v>
      </c>
      <c r="BG41" s="374">
        <v>0.63425290000000001</v>
      </c>
      <c r="BH41" s="374">
        <v>0.69934280000000004</v>
      </c>
      <c r="BI41" s="374">
        <v>0.72502069999999996</v>
      </c>
      <c r="BJ41" s="374">
        <v>0.73151560000000004</v>
      </c>
      <c r="BK41" s="374">
        <v>0.65786889999999998</v>
      </c>
      <c r="BL41" s="374">
        <v>0.62178250000000002</v>
      </c>
      <c r="BM41" s="374">
        <v>0.55209580000000003</v>
      </c>
      <c r="BN41" s="374">
        <v>0.48605910000000002</v>
      </c>
      <c r="BO41" s="374">
        <v>0.4671187</v>
      </c>
      <c r="BP41" s="374">
        <v>0.45192719999999997</v>
      </c>
      <c r="BQ41" s="374">
        <v>0.4660552</v>
      </c>
      <c r="BR41" s="374">
        <v>0.48288530000000002</v>
      </c>
      <c r="BS41" s="374">
        <v>0.61925600000000003</v>
      </c>
      <c r="BT41" s="374">
        <v>0.68015440000000005</v>
      </c>
      <c r="BU41" s="374">
        <v>0.70864419999999995</v>
      </c>
      <c r="BV41" s="374">
        <v>0.71299760000000001</v>
      </c>
    </row>
    <row r="42" spans="1:77" ht="11.1" customHeight="1" x14ac:dyDescent="0.2">
      <c r="A42" s="278" t="s">
        <v>499</v>
      </c>
      <c r="B42" s="588" t="s">
        <v>1167</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1.1823255667000001</v>
      </c>
      <c r="AX42" s="451">
        <v>1.1694570194</v>
      </c>
      <c r="AY42" s="374">
        <v>1.097963</v>
      </c>
      <c r="AZ42" s="374">
        <v>1.1127</v>
      </c>
      <c r="BA42" s="374">
        <v>1.1624989999999999</v>
      </c>
      <c r="BB42" s="374">
        <v>1.152593</v>
      </c>
      <c r="BC42" s="374">
        <v>1.2244429999999999</v>
      </c>
      <c r="BD42" s="374">
        <v>1.181081</v>
      </c>
      <c r="BE42" s="374">
        <v>1.2261059999999999</v>
      </c>
      <c r="BF42" s="374">
        <v>1.192796</v>
      </c>
      <c r="BG42" s="374">
        <v>1.177122</v>
      </c>
      <c r="BH42" s="374">
        <v>1.173324</v>
      </c>
      <c r="BI42" s="374">
        <v>1.18577</v>
      </c>
      <c r="BJ42" s="374">
        <v>1.1512979999999999</v>
      </c>
      <c r="BK42" s="374">
        <v>1.087453</v>
      </c>
      <c r="BL42" s="374">
        <v>1.1047560000000001</v>
      </c>
      <c r="BM42" s="374">
        <v>1.1620429999999999</v>
      </c>
      <c r="BN42" s="374">
        <v>1.1494040000000001</v>
      </c>
      <c r="BO42" s="374">
        <v>1.211481</v>
      </c>
      <c r="BP42" s="374">
        <v>1.1719980000000001</v>
      </c>
      <c r="BQ42" s="374">
        <v>1.209633</v>
      </c>
      <c r="BR42" s="374">
        <v>1.179036</v>
      </c>
      <c r="BS42" s="374">
        <v>1.159781</v>
      </c>
      <c r="BT42" s="374">
        <v>1.1618280000000001</v>
      </c>
      <c r="BU42" s="374">
        <v>1.1722459999999999</v>
      </c>
      <c r="BV42" s="374">
        <v>1.1399379999999999</v>
      </c>
      <c r="BX42" s="324"/>
      <c r="BY42" s="324"/>
    </row>
    <row r="43" spans="1:77" ht="11.1" customHeight="1" x14ac:dyDescent="0.2">
      <c r="A43" s="278" t="s">
        <v>445</v>
      </c>
      <c r="B43" s="588" t="s">
        <v>1128</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0.17309081429000001</v>
      </c>
      <c r="AX43" s="451">
        <v>0.22828721842999999</v>
      </c>
      <c r="AY43" s="374">
        <v>7.3999999999999999E-4</v>
      </c>
      <c r="AZ43" s="374">
        <v>-9.1124200000000002E-2</v>
      </c>
      <c r="BA43" s="374">
        <v>-3.7245599999999997E-2</v>
      </c>
      <c r="BB43" s="374">
        <v>6.34739E-2</v>
      </c>
      <c r="BC43" s="374">
        <v>0.1831663</v>
      </c>
      <c r="BD43" s="374">
        <v>0.20264019999999999</v>
      </c>
      <c r="BE43" s="374">
        <v>0.2165871</v>
      </c>
      <c r="BF43" s="374">
        <v>0.1618491</v>
      </c>
      <c r="BG43" s="374">
        <v>0.11717030000000001</v>
      </c>
      <c r="BH43" s="374">
        <v>6.9106299999999996E-2</v>
      </c>
      <c r="BI43" s="374">
        <v>0.13599349999999999</v>
      </c>
      <c r="BJ43" s="374">
        <v>0.17181979999999999</v>
      </c>
      <c r="BK43" s="374">
        <v>-8.77888E-2</v>
      </c>
      <c r="BL43" s="374">
        <v>-7.3274400000000003E-2</v>
      </c>
      <c r="BM43" s="374">
        <v>-6.8631600000000001E-2</v>
      </c>
      <c r="BN43" s="374">
        <v>9.9765199999999991E-3</v>
      </c>
      <c r="BO43" s="374">
        <v>0.1189873</v>
      </c>
      <c r="BP43" s="374">
        <v>0.1309333</v>
      </c>
      <c r="BQ43" s="374">
        <v>0.1373972</v>
      </c>
      <c r="BR43" s="374">
        <v>8.4353200000000003E-2</v>
      </c>
      <c r="BS43" s="374">
        <v>3.8485699999999998E-2</v>
      </c>
      <c r="BT43" s="374">
        <v>-1.0865700000000001E-2</v>
      </c>
      <c r="BU43" s="374">
        <v>5.57577E-2</v>
      </c>
      <c r="BV43" s="374">
        <v>0.10199660000000001</v>
      </c>
      <c r="BX43" s="325"/>
      <c r="BY43" s="325"/>
    </row>
    <row r="44" spans="1:77" ht="11.1" customHeight="1" x14ac:dyDescent="0.2">
      <c r="A44" s="278" t="s">
        <v>446</v>
      </c>
      <c r="B44" s="588" t="s">
        <v>1130</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9.9099999999999994E-2</v>
      </c>
      <c r="AX44" s="451">
        <v>-0.10887096774</v>
      </c>
      <c r="AY44" s="374">
        <v>-0.2191893</v>
      </c>
      <c r="AZ44" s="374">
        <v>0.38514989999999999</v>
      </c>
      <c r="BA44" s="374">
        <v>0.58600079999999999</v>
      </c>
      <c r="BB44" s="374">
        <v>0.84105269999999999</v>
      </c>
      <c r="BC44" s="374">
        <v>0.88546190000000002</v>
      </c>
      <c r="BD44" s="374">
        <v>0.72237960000000001</v>
      </c>
      <c r="BE44" s="374">
        <v>0.60764079999999998</v>
      </c>
      <c r="BF44" s="374">
        <v>0.68173729999999999</v>
      </c>
      <c r="BG44" s="374">
        <v>0.57850650000000003</v>
      </c>
      <c r="BH44" s="374">
        <v>0.62271520000000002</v>
      </c>
      <c r="BI44" s="374">
        <v>7.0792099999999997E-2</v>
      </c>
      <c r="BJ44" s="374">
        <v>1.19691E-2</v>
      </c>
      <c r="BK44" s="374">
        <v>-7.0034700000000004E-3</v>
      </c>
      <c r="BL44" s="374">
        <v>0.59789029999999999</v>
      </c>
      <c r="BM44" s="374">
        <v>0.79535429999999996</v>
      </c>
      <c r="BN44" s="374">
        <v>0.74853479999999994</v>
      </c>
      <c r="BO44" s="374">
        <v>0.80115119999999995</v>
      </c>
      <c r="BP44" s="374">
        <v>0.75337370000000004</v>
      </c>
      <c r="BQ44" s="374">
        <v>0.70741350000000003</v>
      </c>
      <c r="BR44" s="374">
        <v>0.81803800000000004</v>
      </c>
      <c r="BS44" s="374">
        <v>0.57745049999999998</v>
      </c>
      <c r="BT44" s="374">
        <v>0.72009420000000002</v>
      </c>
      <c r="BU44" s="374">
        <v>0.2017446</v>
      </c>
      <c r="BV44" s="374">
        <v>8.3283399999999994E-2</v>
      </c>
      <c r="BX44" s="325"/>
      <c r="BY44" s="325"/>
    </row>
    <row r="45" spans="1:77" ht="11.1"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1" customHeight="1" x14ac:dyDescent="0.2">
      <c r="A46" s="571" t="s">
        <v>241</v>
      </c>
      <c r="B46" s="589" t="s">
        <v>1168</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1.030259</v>
      </c>
      <c r="AX46" s="101">
        <v>1.046978</v>
      </c>
      <c r="AY46" s="582">
        <v>1.0211440000000001</v>
      </c>
      <c r="AZ46" s="582">
        <v>0.95184570000000002</v>
      </c>
      <c r="BA46" s="582">
        <v>0.96415660000000003</v>
      </c>
      <c r="BB46" s="582">
        <v>0.98642149999999995</v>
      </c>
      <c r="BC46" s="582">
        <v>1.0152890000000001</v>
      </c>
      <c r="BD46" s="582">
        <v>1.0250030000000001</v>
      </c>
      <c r="BE46" s="582">
        <v>1.034033</v>
      </c>
      <c r="BF46" s="582">
        <v>1.057566</v>
      </c>
      <c r="BG46" s="582">
        <v>1.00129</v>
      </c>
      <c r="BH46" s="582">
        <v>0.99488670000000001</v>
      </c>
      <c r="BI46" s="582">
        <v>1.044983</v>
      </c>
      <c r="BJ46" s="582">
        <v>1.053358</v>
      </c>
      <c r="BK46" s="582">
        <v>0.97436259999999997</v>
      </c>
      <c r="BL46" s="582">
        <v>0.9135683</v>
      </c>
      <c r="BM46" s="582">
        <v>0.94315470000000001</v>
      </c>
      <c r="BN46" s="582">
        <v>0.96267250000000004</v>
      </c>
      <c r="BO46" s="582">
        <v>0.98328269999999995</v>
      </c>
      <c r="BP46" s="582">
        <v>0.97979649999999996</v>
      </c>
      <c r="BQ46" s="582">
        <v>0.99202979999999996</v>
      </c>
      <c r="BR46" s="582">
        <v>0.99967550000000005</v>
      </c>
      <c r="BS46" s="582">
        <v>0.95485799999999998</v>
      </c>
      <c r="BT46" s="582">
        <v>0.95414299999999996</v>
      </c>
      <c r="BU46" s="582">
        <v>0.99585610000000002</v>
      </c>
      <c r="BV46" s="582">
        <v>1.0050209999999999</v>
      </c>
      <c r="BX46" s="599"/>
      <c r="BY46" s="599"/>
    </row>
    <row r="47" spans="1:77" ht="11.1"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1" customHeight="1" x14ac:dyDescent="0.2">
      <c r="A48" s="571" t="s">
        <v>453</v>
      </c>
      <c r="B48" s="589" t="s">
        <v>1169</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19.740730676999998</v>
      </c>
      <c r="AX48" s="101">
        <v>19.855255889999999</v>
      </c>
      <c r="AY48" s="582">
        <v>18.198139999999999</v>
      </c>
      <c r="AZ48" s="582">
        <v>17.964300000000001</v>
      </c>
      <c r="BA48" s="582">
        <v>18.61448</v>
      </c>
      <c r="BB48" s="582">
        <v>19.14864</v>
      </c>
      <c r="BC48" s="582">
        <v>20.037310000000002</v>
      </c>
      <c r="BD48" s="582">
        <v>20.039670000000001</v>
      </c>
      <c r="BE48" s="582">
        <v>20.124890000000001</v>
      </c>
      <c r="BF48" s="582">
        <v>20.212589999999999</v>
      </c>
      <c r="BG48" s="582">
        <v>19.591889999999999</v>
      </c>
      <c r="BH48" s="582">
        <v>18.951250000000002</v>
      </c>
      <c r="BI48" s="582">
        <v>19.255459999999999</v>
      </c>
      <c r="BJ48" s="582">
        <v>19.255659999999999</v>
      </c>
      <c r="BK48" s="582">
        <v>17.97861</v>
      </c>
      <c r="BL48" s="582">
        <v>17.980119999999999</v>
      </c>
      <c r="BM48" s="582">
        <v>18.83128</v>
      </c>
      <c r="BN48" s="582">
        <v>18.988769999999999</v>
      </c>
      <c r="BO48" s="582">
        <v>19.727730000000001</v>
      </c>
      <c r="BP48" s="582">
        <v>19.62866</v>
      </c>
      <c r="BQ48" s="582">
        <v>19.815200000000001</v>
      </c>
      <c r="BR48" s="582">
        <v>19.71574</v>
      </c>
      <c r="BS48" s="582">
        <v>19.088719999999999</v>
      </c>
      <c r="BT48" s="582">
        <v>18.618379999999998</v>
      </c>
      <c r="BU48" s="582">
        <v>18.82497</v>
      </c>
      <c r="BV48" s="582">
        <v>18.784050000000001</v>
      </c>
      <c r="BX48" s="599"/>
      <c r="BY48" s="599"/>
    </row>
    <row r="49" spans="1:79" s="88" customFormat="1" ht="11.1" customHeight="1" x14ac:dyDescent="0.2">
      <c r="A49" s="278" t="s">
        <v>538</v>
      </c>
      <c r="B49" s="588" t="s">
        <v>1166</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0.31956620000000002</v>
      </c>
      <c r="AX49" s="451">
        <v>0.34097189999999999</v>
      </c>
      <c r="AY49" s="374">
        <v>0.3618323</v>
      </c>
      <c r="AZ49" s="374">
        <v>0.41514810000000002</v>
      </c>
      <c r="BA49" s="374">
        <v>0.63870289999999996</v>
      </c>
      <c r="BB49" s="374">
        <v>0.78268910000000003</v>
      </c>
      <c r="BC49" s="374">
        <v>0.87288520000000003</v>
      </c>
      <c r="BD49" s="374">
        <v>0.86491929999999995</v>
      </c>
      <c r="BE49" s="374">
        <v>0.85568219999999995</v>
      </c>
      <c r="BF49" s="374">
        <v>0.82429359999999996</v>
      </c>
      <c r="BG49" s="374">
        <v>0.60227529999999996</v>
      </c>
      <c r="BH49" s="374">
        <v>0.4442701</v>
      </c>
      <c r="BI49" s="374">
        <v>0.3272622</v>
      </c>
      <c r="BJ49" s="374">
        <v>0.33920119999999998</v>
      </c>
      <c r="BK49" s="374">
        <v>0.35151130000000003</v>
      </c>
      <c r="BL49" s="374">
        <v>0.4080182</v>
      </c>
      <c r="BM49" s="374">
        <v>0.63017769999999995</v>
      </c>
      <c r="BN49" s="374">
        <v>0.77989390000000003</v>
      </c>
      <c r="BO49" s="374">
        <v>0.87012460000000003</v>
      </c>
      <c r="BP49" s="374">
        <v>0.85927240000000005</v>
      </c>
      <c r="BQ49" s="374">
        <v>0.84820459999999998</v>
      </c>
      <c r="BR49" s="374">
        <v>0.81435550000000001</v>
      </c>
      <c r="BS49" s="374">
        <v>0.59657340000000003</v>
      </c>
      <c r="BT49" s="374">
        <v>0.4363513</v>
      </c>
      <c r="BU49" s="374">
        <v>0.31880229999999998</v>
      </c>
      <c r="BV49" s="374">
        <v>0.33359139999999998</v>
      </c>
      <c r="BX49" s="325"/>
      <c r="BY49" s="325"/>
      <c r="BZ49" s="327"/>
      <c r="CA49" s="326"/>
    </row>
    <row r="50" spans="1:79" s="88" customFormat="1" ht="11.1" customHeight="1" x14ac:dyDescent="0.2">
      <c r="A50" s="278" t="s">
        <v>448</v>
      </c>
      <c r="B50" s="592" t="s">
        <v>1131</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9.6898666667000004</v>
      </c>
      <c r="AX50" s="451">
        <v>9.6123225806000008</v>
      </c>
      <c r="AY50" s="374">
        <v>8.7561809999999998</v>
      </c>
      <c r="AZ50" s="374">
        <v>8.9417679999999997</v>
      </c>
      <c r="BA50" s="374">
        <v>9.2550319999999999</v>
      </c>
      <c r="BB50" s="374">
        <v>9.3454960000000007</v>
      </c>
      <c r="BC50" s="374">
        <v>9.8633790000000001</v>
      </c>
      <c r="BD50" s="374">
        <v>9.6368539999999996</v>
      </c>
      <c r="BE50" s="374">
        <v>9.7262149999999998</v>
      </c>
      <c r="BF50" s="374">
        <v>9.7066739999999996</v>
      </c>
      <c r="BG50" s="374">
        <v>9.5936350000000008</v>
      </c>
      <c r="BH50" s="374">
        <v>9.5426549999999999</v>
      </c>
      <c r="BI50" s="374">
        <v>9.5075160000000007</v>
      </c>
      <c r="BJ50" s="374">
        <v>9.4112969999999994</v>
      </c>
      <c r="BK50" s="374">
        <v>8.7673570000000005</v>
      </c>
      <c r="BL50" s="374">
        <v>9.0388380000000002</v>
      </c>
      <c r="BM50" s="374">
        <v>9.3659239999999997</v>
      </c>
      <c r="BN50" s="374">
        <v>9.2088940000000008</v>
      </c>
      <c r="BO50" s="374">
        <v>9.6678519999999999</v>
      </c>
      <c r="BP50" s="374">
        <v>9.4749929999999996</v>
      </c>
      <c r="BQ50" s="374">
        <v>9.6051719999999996</v>
      </c>
      <c r="BR50" s="374">
        <v>9.5201349999999998</v>
      </c>
      <c r="BS50" s="374">
        <v>9.3896820000000005</v>
      </c>
      <c r="BT50" s="374">
        <v>9.4340039999999998</v>
      </c>
      <c r="BU50" s="374">
        <v>9.4386869999999998</v>
      </c>
      <c r="BV50" s="374">
        <v>9.3065949999999997</v>
      </c>
    </row>
    <row r="51" spans="1:79" ht="11.1" customHeight="1" x14ac:dyDescent="0.2">
      <c r="A51" s="278" t="s">
        <v>449</v>
      </c>
      <c r="B51" s="592" t="s">
        <v>1132</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1.8252999999999999</v>
      </c>
      <c r="AX51" s="451">
        <v>1.8906774194</v>
      </c>
      <c r="AY51" s="374">
        <v>1.765938</v>
      </c>
      <c r="AZ51" s="374">
        <v>1.6453960000000001</v>
      </c>
      <c r="BA51" s="374">
        <v>1.6643840000000001</v>
      </c>
      <c r="BB51" s="374">
        <v>1.7183870000000001</v>
      </c>
      <c r="BC51" s="374">
        <v>1.7498860000000001</v>
      </c>
      <c r="BD51" s="374">
        <v>1.8158099999999999</v>
      </c>
      <c r="BE51" s="374">
        <v>1.8458460000000001</v>
      </c>
      <c r="BF51" s="374">
        <v>1.852306</v>
      </c>
      <c r="BG51" s="374">
        <v>1.7971140000000001</v>
      </c>
      <c r="BH51" s="374">
        <v>1.7072620000000001</v>
      </c>
      <c r="BI51" s="374">
        <v>1.7525869999999999</v>
      </c>
      <c r="BJ51" s="374">
        <v>1.7364189999999999</v>
      </c>
      <c r="BK51" s="374">
        <v>1.6427080000000001</v>
      </c>
      <c r="BL51" s="374">
        <v>1.5598669999999999</v>
      </c>
      <c r="BM51" s="374">
        <v>1.651151</v>
      </c>
      <c r="BN51" s="374">
        <v>1.7025779999999999</v>
      </c>
      <c r="BO51" s="374">
        <v>1.7072849999999999</v>
      </c>
      <c r="BP51" s="374">
        <v>1.7525710000000001</v>
      </c>
      <c r="BQ51" s="374">
        <v>1.7874140000000001</v>
      </c>
      <c r="BR51" s="374">
        <v>1.7676499999999999</v>
      </c>
      <c r="BS51" s="374">
        <v>1.7225790000000001</v>
      </c>
      <c r="BT51" s="374">
        <v>1.611224</v>
      </c>
      <c r="BU51" s="374">
        <v>1.659929</v>
      </c>
      <c r="BV51" s="374">
        <v>1.674015</v>
      </c>
    </row>
    <row r="52" spans="1:79" ht="11.1" customHeight="1" x14ac:dyDescent="0.2">
      <c r="A52" s="278" t="s">
        <v>450</v>
      </c>
      <c r="B52" s="592" t="s">
        <v>1133</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5.1658999999999997</v>
      </c>
      <c r="AX52" s="451">
        <v>5.3362580645</v>
      </c>
      <c r="AY52" s="374">
        <v>4.8385239999999996</v>
      </c>
      <c r="AZ52" s="374">
        <v>4.5581319999999996</v>
      </c>
      <c r="BA52" s="374">
        <v>4.551933</v>
      </c>
      <c r="BB52" s="374">
        <v>4.720262</v>
      </c>
      <c r="BC52" s="374">
        <v>4.8757510000000002</v>
      </c>
      <c r="BD52" s="374">
        <v>4.9886799999999996</v>
      </c>
      <c r="BE52" s="374">
        <v>4.9260700000000002</v>
      </c>
      <c r="BF52" s="374">
        <v>5.0002760000000004</v>
      </c>
      <c r="BG52" s="374">
        <v>4.8882450000000004</v>
      </c>
      <c r="BH52" s="374">
        <v>4.6893099999999999</v>
      </c>
      <c r="BI52" s="374">
        <v>5.0159120000000001</v>
      </c>
      <c r="BJ52" s="374">
        <v>5.063714</v>
      </c>
      <c r="BK52" s="374">
        <v>4.7262259999999996</v>
      </c>
      <c r="BL52" s="374">
        <v>4.5171849999999996</v>
      </c>
      <c r="BM52" s="374">
        <v>4.6605650000000001</v>
      </c>
      <c r="BN52" s="374">
        <v>4.7288930000000002</v>
      </c>
      <c r="BO52" s="374">
        <v>4.8518160000000004</v>
      </c>
      <c r="BP52" s="374">
        <v>4.8552229999999996</v>
      </c>
      <c r="BQ52" s="374">
        <v>4.8255739999999996</v>
      </c>
      <c r="BR52" s="374">
        <v>4.8577060000000003</v>
      </c>
      <c r="BS52" s="374">
        <v>4.7385380000000001</v>
      </c>
      <c r="BT52" s="374">
        <v>4.6475590000000002</v>
      </c>
      <c r="BU52" s="374">
        <v>4.8478130000000004</v>
      </c>
      <c r="BV52" s="374">
        <v>4.9009970000000003</v>
      </c>
    </row>
    <row r="53" spans="1:79" ht="11.1" customHeight="1" x14ac:dyDescent="0.2">
      <c r="A53" s="278" t="s">
        <v>451</v>
      </c>
      <c r="B53" s="592" t="s">
        <v>1134</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0.31523333332999998</v>
      </c>
      <c r="AX53" s="451">
        <v>0.32235483870999998</v>
      </c>
      <c r="AY53" s="374">
        <v>0.30761850000000002</v>
      </c>
      <c r="AZ53" s="374">
        <v>0.31097570000000002</v>
      </c>
      <c r="BA53" s="374">
        <v>0.3229031</v>
      </c>
      <c r="BB53" s="374">
        <v>0.31792900000000002</v>
      </c>
      <c r="BC53" s="374">
        <v>0.3110445</v>
      </c>
      <c r="BD53" s="374">
        <v>0.31270160000000002</v>
      </c>
      <c r="BE53" s="374">
        <v>0.31579790000000002</v>
      </c>
      <c r="BF53" s="374">
        <v>0.31792569999999998</v>
      </c>
      <c r="BG53" s="374">
        <v>0.31734459999999998</v>
      </c>
      <c r="BH53" s="374">
        <v>0.3116141</v>
      </c>
      <c r="BI53" s="374">
        <v>0.3102164</v>
      </c>
      <c r="BJ53" s="374">
        <v>0.30948540000000002</v>
      </c>
      <c r="BK53" s="374">
        <v>0.29355399999999998</v>
      </c>
      <c r="BL53" s="374">
        <v>0.2947419</v>
      </c>
      <c r="BM53" s="374">
        <v>0.30443130000000002</v>
      </c>
      <c r="BN53" s="374">
        <v>0.28024399999999999</v>
      </c>
      <c r="BO53" s="374">
        <v>0.27264189999999999</v>
      </c>
      <c r="BP53" s="374">
        <v>0.27387119999999998</v>
      </c>
      <c r="BQ53" s="374">
        <v>0.2711694</v>
      </c>
      <c r="BR53" s="374">
        <v>0.27314369999999999</v>
      </c>
      <c r="BS53" s="374">
        <v>0.27272020000000002</v>
      </c>
      <c r="BT53" s="374">
        <v>0.25962279999999999</v>
      </c>
      <c r="BU53" s="374">
        <v>0.25863190000000003</v>
      </c>
      <c r="BV53" s="374">
        <v>0.23428879999999999</v>
      </c>
    </row>
    <row r="54" spans="1:79" ht="11.1" customHeight="1" x14ac:dyDescent="0.2">
      <c r="A54" s="278" t="s">
        <v>452</v>
      </c>
      <c r="B54" s="592" t="s">
        <v>1170</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2.4248644765999998</v>
      </c>
      <c r="AX54" s="451">
        <v>2.3526710869</v>
      </c>
      <c r="AY54" s="374">
        <v>2.1680450000000002</v>
      </c>
      <c r="AZ54" s="374">
        <v>2.0928840000000002</v>
      </c>
      <c r="BA54" s="374">
        <v>2.1815220000000002</v>
      </c>
      <c r="BB54" s="374">
        <v>2.2638760000000002</v>
      </c>
      <c r="BC54" s="374">
        <v>2.3643649999999998</v>
      </c>
      <c r="BD54" s="374">
        <v>2.4207040000000002</v>
      </c>
      <c r="BE54" s="374">
        <v>2.4552749999999999</v>
      </c>
      <c r="BF54" s="374">
        <v>2.5111140000000001</v>
      </c>
      <c r="BG54" s="374">
        <v>2.3932769999999999</v>
      </c>
      <c r="BH54" s="374">
        <v>2.256138</v>
      </c>
      <c r="BI54" s="374">
        <v>2.3419639999999999</v>
      </c>
      <c r="BJ54" s="374">
        <v>2.3955410000000001</v>
      </c>
      <c r="BK54" s="374">
        <v>2.1972550000000002</v>
      </c>
      <c r="BL54" s="374">
        <v>2.1614710000000001</v>
      </c>
      <c r="BM54" s="374">
        <v>2.2190270000000001</v>
      </c>
      <c r="BN54" s="374">
        <v>2.2882660000000001</v>
      </c>
      <c r="BO54" s="374">
        <v>2.358009</v>
      </c>
      <c r="BP54" s="374">
        <v>2.4127269999999998</v>
      </c>
      <c r="BQ54" s="374">
        <v>2.477671</v>
      </c>
      <c r="BR54" s="374">
        <v>2.482748</v>
      </c>
      <c r="BS54" s="374">
        <v>2.3686240000000001</v>
      </c>
      <c r="BT54" s="374">
        <v>2.2296209999999999</v>
      </c>
      <c r="BU54" s="374">
        <v>2.30111</v>
      </c>
      <c r="BV54" s="374">
        <v>2.334562</v>
      </c>
    </row>
    <row r="55" spans="1:79" ht="11.1"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1" customHeight="1" x14ac:dyDescent="0.2">
      <c r="A56" s="571" t="s">
        <v>456</v>
      </c>
      <c r="B56" s="593" t="s">
        <v>1171</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16.754033332999999</v>
      </c>
      <c r="AX56" s="101">
        <v>16.952741934999999</v>
      </c>
      <c r="AY56" s="582">
        <v>16.07602</v>
      </c>
      <c r="AZ56" s="582">
        <v>15.424329999999999</v>
      </c>
      <c r="BA56" s="582">
        <v>15.797140000000001</v>
      </c>
      <c r="BB56" s="582">
        <v>16.056799999999999</v>
      </c>
      <c r="BC56" s="582">
        <v>16.645530000000001</v>
      </c>
      <c r="BD56" s="582">
        <v>16.877420000000001</v>
      </c>
      <c r="BE56" s="582">
        <v>17.02582</v>
      </c>
      <c r="BF56" s="582">
        <v>17.087289999999999</v>
      </c>
      <c r="BG56" s="582">
        <v>16.526789999999998</v>
      </c>
      <c r="BH56" s="582">
        <v>15.812379999999999</v>
      </c>
      <c r="BI56" s="582">
        <v>16.52599</v>
      </c>
      <c r="BJ56" s="582">
        <v>16.552620000000001</v>
      </c>
      <c r="BK56" s="582">
        <v>15.8226</v>
      </c>
      <c r="BL56" s="582">
        <v>15.27444</v>
      </c>
      <c r="BM56" s="582">
        <v>15.857049999999999</v>
      </c>
      <c r="BN56" s="582">
        <v>16.071100000000001</v>
      </c>
      <c r="BO56" s="582">
        <v>16.545850000000002</v>
      </c>
      <c r="BP56" s="582">
        <v>16.60886</v>
      </c>
      <c r="BQ56" s="582">
        <v>16.794039999999999</v>
      </c>
      <c r="BR56" s="582">
        <v>16.644860000000001</v>
      </c>
      <c r="BS56" s="582">
        <v>16.210650000000001</v>
      </c>
      <c r="BT56" s="582">
        <v>15.56001</v>
      </c>
      <c r="BU56" s="582">
        <v>16.154679999999999</v>
      </c>
      <c r="BV56" s="582">
        <v>16.186160000000001</v>
      </c>
    </row>
    <row r="57" spans="1:79" s="288" customFormat="1" ht="11.1" customHeight="1" x14ac:dyDescent="0.2">
      <c r="A57" s="571" t="s">
        <v>454</v>
      </c>
      <c r="B57" s="593" t="s">
        <v>1172</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18.340800000000002</v>
      </c>
      <c r="AX57" s="101">
        <v>18.340800000000002</v>
      </c>
      <c r="AY57" s="582">
        <v>18.340800000000002</v>
      </c>
      <c r="AZ57" s="582">
        <v>18.077020000000001</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1" customHeight="1" x14ac:dyDescent="0.2">
      <c r="A58" s="571" t="s">
        <v>455</v>
      </c>
      <c r="B58" s="594" t="s">
        <v>1173</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0.91348432637999999</v>
      </c>
      <c r="AX58" s="102">
        <v>0.92431856491999997</v>
      </c>
      <c r="AY58" s="600">
        <v>0.87651670000000004</v>
      </c>
      <c r="AZ58" s="600">
        <v>0.85325629999999997</v>
      </c>
      <c r="BA58" s="600">
        <v>0.87387970000000004</v>
      </c>
      <c r="BB58" s="600">
        <v>0.88824329999999996</v>
      </c>
      <c r="BC58" s="600">
        <v>0.92081159999999995</v>
      </c>
      <c r="BD58" s="600">
        <v>0.9336392</v>
      </c>
      <c r="BE58" s="600">
        <v>0.94184849999999998</v>
      </c>
      <c r="BF58" s="600">
        <v>0.9452488</v>
      </c>
      <c r="BG58" s="600">
        <v>0.91424289999999997</v>
      </c>
      <c r="BH58" s="600">
        <v>0.87472260000000002</v>
      </c>
      <c r="BI58" s="600">
        <v>0.91419850000000002</v>
      </c>
      <c r="BJ58" s="600">
        <v>0.92276689999999995</v>
      </c>
      <c r="BK58" s="600">
        <v>0.88207029999999997</v>
      </c>
      <c r="BL58" s="600">
        <v>0.85151200000000005</v>
      </c>
      <c r="BM58" s="600">
        <v>0.88399119999999998</v>
      </c>
      <c r="BN58" s="600">
        <v>0.89592349999999998</v>
      </c>
      <c r="BO58" s="600">
        <v>0.92238960000000003</v>
      </c>
      <c r="BP58" s="600">
        <v>0.92590220000000001</v>
      </c>
      <c r="BQ58" s="600">
        <v>0.9362258</v>
      </c>
      <c r="BR58" s="600">
        <v>0.9279094</v>
      </c>
      <c r="BS58" s="600">
        <v>0.90370300000000003</v>
      </c>
      <c r="BT58" s="600">
        <v>0.86743179999999998</v>
      </c>
      <c r="BU58" s="600">
        <v>0.90058280000000002</v>
      </c>
      <c r="BV58" s="600">
        <v>0.90233810000000003</v>
      </c>
    </row>
    <row r="59" spans="1:79" s="166" customFormat="1" ht="22.35" customHeight="1" x14ac:dyDescent="0.25">
      <c r="A59" s="165"/>
      <c r="B59" s="996" t="s">
        <v>1174</v>
      </c>
      <c r="C59" s="997"/>
      <c r="D59" s="997"/>
      <c r="E59" s="997"/>
      <c r="F59" s="997"/>
      <c r="G59" s="997"/>
      <c r="H59" s="997"/>
      <c r="I59" s="997"/>
      <c r="J59" s="997"/>
      <c r="K59" s="997"/>
      <c r="L59" s="997"/>
      <c r="M59" s="997"/>
      <c r="N59" s="997"/>
      <c r="O59" s="997"/>
      <c r="P59" s="997"/>
      <c r="Q59" s="997"/>
      <c r="AY59" s="224"/>
      <c r="AZ59" s="224"/>
      <c r="BA59" s="224"/>
      <c r="BB59" s="224"/>
      <c r="BC59" s="224"/>
      <c r="BD59" s="669"/>
      <c r="BE59" s="224"/>
      <c r="BF59" s="669"/>
      <c r="BG59" s="669"/>
      <c r="BH59" s="669"/>
      <c r="BI59" s="669"/>
      <c r="BJ59" s="224"/>
    </row>
    <row r="60" spans="1:79" ht="12" customHeight="1" x14ac:dyDescent="0.25">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2" customHeight="1" x14ac:dyDescent="0.25">
      <c r="A61" s="357"/>
      <c r="B61" s="940" t="str">
        <f>Dates!$G$2</f>
        <v>EIA completed modeling and analysis for this report on Thursday, January 9, 2025.</v>
      </c>
      <c r="C61" s="927"/>
      <c r="D61" s="927"/>
      <c r="E61" s="927"/>
      <c r="F61" s="927"/>
      <c r="G61" s="927"/>
      <c r="H61" s="927"/>
      <c r="I61" s="927"/>
      <c r="J61" s="927"/>
      <c r="K61" s="927"/>
      <c r="L61" s="927"/>
      <c r="M61" s="927"/>
      <c r="N61" s="927"/>
      <c r="O61" s="927"/>
      <c r="P61" s="927"/>
      <c r="Q61" s="927"/>
      <c r="BD61" s="361"/>
      <c r="BF61" s="361"/>
      <c r="BG61" s="361"/>
      <c r="BH61" s="361"/>
      <c r="BI61" s="361"/>
    </row>
    <row r="62" spans="1:79" s="166" customFormat="1" ht="12" customHeight="1" x14ac:dyDescent="0.25">
      <c r="A62" s="165"/>
      <c r="B62" s="998" t="s">
        <v>483</v>
      </c>
      <c r="C62" s="999"/>
      <c r="D62" s="999"/>
      <c r="E62" s="999"/>
      <c r="F62" s="999"/>
      <c r="G62" s="999"/>
      <c r="H62" s="999"/>
      <c r="I62" s="999"/>
      <c r="J62" s="999"/>
      <c r="K62" s="999"/>
      <c r="L62" s="999"/>
      <c r="M62" s="999"/>
      <c r="N62" s="999"/>
      <c r="O62" s="999"/>
      <c r="P62" s="999"/>
      <c r="Q62" s="999"/>
      <c r="AY62" s="224"/>
      <c r="AZ62" s="224"/>
      <c r="BA62" s="224"/>
      <c r="BB62" s="224"/>
      <c r="BC62" s="224"/>
      <c r="BD62" s="669"/>
      <c r="BE62" s="224"/>
      <c r="BF62" s="669"/>
      <c r="BG62" s="669"/>
      <c r="BH62" s="669"/>
      <c r="BI62" s="669"/>
      <c r="BJ62" s="224"/>
    </row>
    <row r="63" spans="1:79" s="166" customFormat="1" ht="12" customHeight="1" x14ac:dyDescent="0.25">
      <c r="A63" s="165"/>
      <c r="B63" s="949" t="s">
        <v>1442</v>
      </c>
      <c r="C63" s="936"/>
      <c r="D63" s="936"/>
      <c r="E63" s="936"/>
      <c r="F63" s="936"/>
      <c r="G63" s="936"/>
      <c r="H63" s="936"/>
      <c r="I63" s="936"/>
      <c r="J63" s="936"/>
      <c r="K63" s="936"/>
      <c r="L63" s="936"/>
      <c r="M63" s="936"/>
      <c r="N63" s="936"/>
      <c r="O63" s="936"/>
      <c r="P63" s="936"/>
      <c r="Q63" s="936"/>
      <c r="AY63" s="224"/>
      <c r="AZ63" s="224"/>
      <c r="BA63" s="224"/>
      <c r="BB63" s="224"/>
      <c r="BC63" s="224"/>
      <c r="BD63" s="669"/>
      <c r="BE63" s="224"/>
      <c r="BF63" s="669"/>
      <c r="BG63" s="669"/>
      <c r="BH63" s="669"/>
      <c r="BI63" s="669"/>
      <c r="BJ63" s="224"/>
    </row>
    <row r="64" spans="1:79" s="166" customFormat="1" ht="12" customHeight="1" x14ac:dyDescent="0.25">
      <c r="A64" s="165"/>
      <c r="B64" s="944" t="s">
        <v>492</v>
      </c>
      <c r="C64" s="946"/>
      <c r="D64" s="946"/>
      <c r="E64" s="946"/>
      <c r="F64" s="946"/>
      <c r="G64" s="946"/>
      <c r="H64" s="946"/>
      <c r="I64" s="946"/>
      <c r="J64" s="946"/>
      <c r="K64" s="946"/>
      <c r="L64" s="946"/>
      <c r="M64" s="946"/>
      <c r="N64" s="946"/>
      <c r="O64" s="946"/>
      <c r="P64" s="946"/>
      <c r="Q64" s="990"/>
      <c r="AY64" s="224"/>
      <c r="AZ64" s="224"/>
      <c r="BA64" s="224"/>
      <c r="BB64" s="224"/>
      <c r="BC64" s="224"/>
      <c r="BD64" s="669"/>
      <c r="BE64" s="224"/>
      <c r="BF64" s="669"/>
      <c r="BG64" s="669"/>
      <c r="BH64" s="669"/>
      <c r="BI64" s="669"/>
      <c r="BJ64" s="224"/>
    </row>
    <row r="65" spans="1:74" s="166" customFormat="1" ht="12" customHeight="1" x14ac:dyDescent="0.2">
      <c r="A65" s="165"/>
      <c r="B65" s="799" t="s">
        <v>840</v>
      </c>
      <c r="C65" s="324"/>
      <c r="D65" s="324"/>
      <c r="E65" s="324"/>
      <c r="F65" s="324"/>
      <c r="G65" s="324"/>
      <c r="H65" s="324"/>
      <c r="I65" s="324"/>
      <c r="J65" s="324"/>
      <c r="K65" s="324"/>
      <c r="L65" s="324"/>
      <c r="M65" s="324"/>
      <c r="N65" s="324"/>
      <c r="O65" s="324"/>
      <c r="P65" s="324"/>
      <c r="Q65" s="324"/>
      <c r="AY65" s="224"/>
      <c r="AZ65" s="224"/>
      <c r="BA65" s="224"/>
      <c r="BB65" s="224"/>
      <c r="BC65" s="224"/>
      <c r="BD65" s="669"/>
      <c r="BE65" s="224"/>
      <c r="BF65" s="669"/>
      <c r="BG65" s="669"/>
      <c r="BH65" s="669"/>
      <c r="BI65" s="669"/>
      <c r="BJ65" s="224"/>
    </row>
    <row r="66" spans="1:74" s="166" customFormat="1" ht="12" customHeight="1" x14ac:dyDescent="0.25">
      <c r="A66" s="165"/>
      <c r="B66" s="944" t="s">
        <v>1589</v>
      </c>
      <c r="C66" s="995"/>
      <c r="D66" s="995"/>
      <c r="E66" s="995"/>
      <c r="F66" s="995"/>
      <c r="G66" s="995"/>
      <c r="H66" s="995"/>
      <c r="I66" s="995"/>
      <c r="J66" s="995"/>
      <c r="K66" s="995"/>
      <c r="L66" s="995"/>
      <c r="M66" s="995"/>
      <c r="N66" s="995"/>
      <c r="O66" s="995"/>
      <c r="P66" s="995"/>
      <c r="Q66" s="990"/>
      <c r="AY66" s="224"/>
      <c r="AZ66" s="224"/>
      <c r="BA66" s="224"/>
      <c r="BB66" s="224"/>
      <c r="BC66" s="224"/>
      <c r="BD66" s="669"/>
      <c r="BE66" s="224"/>
      <c r="BF66" s="669"/>
      <c r="BG66" s="669"/>
      <c r="BH66" s="669"/>
      <c r="BI66" s="669"/>
      <c r="BJ66" s="224"/>
    </row>
    <row r="67" spans="1:74" s="166" customFormat="1" ht="12" customHeight="1" x14ac:dyDescent="0.25">
      <c r="A67" s="160"/>
      <c r="B67" s="947" t="s">
        <v>1591</v>
      </c>
      <c r="C67" s="946"/>
      <c r="D67" s="946"/>
      <c r="E67" s="946"/>
      <c r="F67" s="946"/>
      <c r="G67" s="946"/>
      <c r="H67" s="946"/>
      <c r="I67" s="946"/>
      <c r="J67" s="946"/>
      <c r="K67" s="946"/>
      <c r="L67" s="946"/>
      <c r="M67" s="946"/>
      <c r="N67" s="946"/>
      <c r="O67" s="946"/>
      <c r="P67" s="946"/>
      <c r="Q67" s="990"/>
      <c r="AY67" s="224"/>
      <c r="AZ67" s="224"/>
      <c r="BA67" s="224"/>
      <c r="BB67" s="224"/>
      <c r="BC67" s="224"/>
      <c r="BD67" s="669"/>
      <c r="BE67" s="224"/>
      <c r="BF67" s="669"/>
      <c r="BG67" s="669"/>
      <c r="BH67" s="669"/>
      <c r="BI67" s="669"/>
      <c r="BJ67" s="224"/>
    </row>
    <row r="68" spans="1:74" ht="13.2" x14ac:dyDescent="0.25">
      <c r="A68" s="160"/>
      <c r="B68" s="994" t="s">
        <v>1097</v>
      </c>
      <c r="C68" s="990"/>
      <c r="D68" s="990"/>
      <c r="E68" s="990"/>
      <c r="F68" s="990"/>
      <c r="G68" s="990"/>
      <c r="H68" s="990"/>
      <c r="I68" s="990"/>
      <c r="J68" s="990"/>
      <c r="K68" s="990"/>
      <c r="L68" s="990"/>
      <c r="M68" s="990"/>
      <c r="N68" s="990"/>
      <c r="O68" s="990"/>
      <c r="P68" s="990"/>
      <c r="Q68" s="990"/>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49"/>
      <c r="AZ68" s="149"/>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49"/>
      <c r="AZ69" s="149"/>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49"/>
      <c r="AZ70" s="149"/>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49"/>
      <c r="AZ71" s="149"/>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49"/>
      <c r="AZ72" s="149"/>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49"/>
      <c r="AZ73" s="149"/>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49"/>
      <c r="AZ74" s="149"/>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49"/>
      <c r="AZ75" s="149"/>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49"/>
      <c r="AZ76" s="149"/>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O26" sqref="BO26"/>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148" customWidth="1"/>
    <col min="56" max="56" width="6.5546875" style="672" customWidth="1"/>
    <col min="57" max="57" width="6.5546875" style="289" customWidth="1"/>
    <col min="58" max="58" width="6.5546875" style="672" customWidth="1"/>
    <col min="59" max="61" width="6.5546875" style="674" customWidth="1"/>
    <col min="62" max="62" width="6.5546875" style="148" customWidth="1"/>
    <col min="63" max="74" width="6.5546875" style="2" customWidth="1"/>
    <col min="75" max="16384" width="9.5546875" style="2"/>
  </cols>
  <sheetData>
    <row r="1" spans="1:74" ht="15.75" customHeight="1" x14ac:dyDescent="0.25">
      <c r="A1" s="924" t="s">
        <v>479</v>
      </c>
      <c r="B1" s="1003" t="s">
        <v>765</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4"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220"/>
      <c r="AZ2" s="220"/>
      <c r="BA2" s="220"/>
      <c r="BB2" s="220"/>
      <c r="BC2" s="220"/>
      <c r="BD2" s="673"/>
      <c r="BE2" s="290"/>
      <c r="BF2" s="673"/>
      <c r="BG2" s="851"/>
      <c r="BH2" s="851"/>
      <c r="BI2" s="851"/>
      <c r="BJ2" s="220"/>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ht="10.199999999999999"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86"/>
      <c r="AZ5" s="886"/>
      <c r="BA5" s="886"/>
      <c r="BB5" s="886"/>
      <c r="BC5" s="886"/>
      <c r="BD5" s="887"/>
      <c r="BE5" s="887"/>
      <c r="BF5" s="887"/>
      <c r="BG5" s="887"/>
      <c r="BH5" s="612"/>
      <c r="BI5" s="612"/>
      <c r="BJ5" s="612"/>
      <c r="BK5" s="612"/>
      <c r="BL5" s="612"/>
      <c r="BM5" s="612"/>
      <c r="BN5" s="612"/>
      <c r="BO5" s="612"/>
      <c r="BP5" s="612"/>
      <c r="BQ5" s="612"/>
      <c r="BR5" s="612"/>
      <c r="BS5" s="612"/>
      <c r="BT5" s="612"/>
      <c r="BU5" s="612"/>
      <c r="BV5" s="612"/>
    </row>
    <row r="6" spans="1:74" ht="11.1" customHeight="1" x14ac:dyDescent="0.2">
      <c r="A6" s="1" t="s">
        <v>1176</v>
      </c>
      <c r="B6" s="601" t="s">
        <v>1177</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2.143729</v>
      </c>
      <c r="AV6" s="608">
        <v>2.1771880000000001</v>
      </c>
      <c r="AW6" s="608">
        <v>2.1049440000000001</v>
      </c>
      <c r="AX6" s="608">
        <v>2.0562480000000001</v>
      </c>
      <c r="AY6" s="613">
        <v>2.0673469999999998</v>
      </c>
      <c r="AZ6" s="613">
        <v>2.1196660000000001</v>
      </c>
      <c r="BA6" s="613">
        <v>2.194124</v>
      </c>
      <c r="BB6" s="613">
        <v>2.3098290000000001</v>
      </c>
      <c r="BC6" s="613">
        <v>2.3862329999999998</v>
      </c>
      <c r="BD6" s="613">
        <v>2.4393699999999998</v>
      </c>
      <c r="BE6" s="613">
        <v>2.3918149999999998</v>
      </c>
      <c r="BF6" s="613">
        <v>2.3837410000000001</v>
      </c>
      <c r="BG6" s="613">
        <v>2.34707</v>
      </c>
      <c r="BH6" s="613">
        <v>2.2005170000000001</v>
      </c>
      <c r="BI6" s="613">
        <v>2.091564</v>
      </c>
      <c r="BJ6" s="613">
        <v>2.0287169999999999</v>
      </c>
      <c r="BK6" s="613">
        <v>1.9950559999999999</v>
      </c>
      <c r="BL6" s="613">
        <v>1.9851369999999999</v>
      </c>
      <c r="BM6" s="613">
        <v>2.1074030000000001</v>
      </c>
      <c r="BN6" s="613">
        <v>2.1524450000000002</v>
      </c>
      <c r="BO6" s="613">
        <v>2.170363</v>
      </c>
      <c r="BP6" s="613">
        <v>2.1625079999999999</v>
      </c>
      <c r="BQ6" s="613">
        <v>2.1401539999999999</v>
      </c>
      <c r="BR6" s="613">
        <v>2.120603</v>
      </c>
      <c r="BS6" s="613">
        <v>2.0396969999999999</v>
      </c>
      <c r="BT6" s="613">
        <v>1.9543759999999999</v>
      </c>
      <c r="BU6" s="613">
        <v>1.877999</v>
      </c>
      <c r="BV6" s="613">
        <v>1.7740849999999999</v>
      </c>
    </row>
    <row r="7" spans="1:74" ht="11.1"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1" customHeight="1" x14ac:dyDescent="0.2">
      <c r="A8" s="1"/>
      <c r="B8" s="31" t="s">
        <v>1178</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1" customHeight="1" x14ac:dyDescent="0.2">
      <c r="A9" s="603" t="s">
        <v>1179</v>
      </c>
      <c r="B9" s="604" t="s">
        <v>1180</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617">
        <v>3.1610269999999998</v>
      </c>
      <c r="AZ9" s="617">
        <v>3.1782599999999999</v>
      </c>
      <c r="BA9" s="617">
        <v>3.2108080000000001</v>
      </c>
      <c r="BB9" s="617">
        <v>3.3349869999999999</v>
      </c>
      <c r="BC9" s="617">
        <v>3.4307759999999998</v>
      </c>
      <c r="BD9" s="617">
        <v>3.5292439999999998</v>
      </c>
      <c r="BE9" s="617">
        <v>3.4937</v>
      </c>
      <c r="BF9" s="617">
        <v>3.4604919999999999</v>
      </c>
      <c r="BG9" s="617">
        <v>3.402088</v>
      </c>
      <c r="BH9" s="617">
        <v>3.278664</v>
      </c>
      <c r="BI9" s="617">
        <v>3.1627480000000001</v>
      </c>
      <c r="BJ9" s="617">
        <v>3.1126809999999998</v>
      </c>
      <c r="BK9" s="617">
        <v>3.0996060000000001</v>
      </c>
      <c r="BL9" s="617">
        <v>3.0729880000000001</v>
      </c>
      <c r="BM9" s="617">
        <v>3.1471420000000001</v>
      </c>
      <c r="BN9" s="617">
        <v>3.2370420000000002</v>
      </c>
      <c r="BO9" s="617">
        <v>3.2626719999999998</v>
      </c>
      <c r="BP9" s="617">
        <v>3.2882210000000001</v>
      </c>
      <c r="BQ9" s="617">
        <v>3.2554810000000001</v>
      </c>
      <c r="BR9" s="617">
        <v>3.212437</v>
      </c>
      <c r="BS9" s="617">
        <v>3.1446930000000002</v>
      </c>
      <c r="BT9" s="617">
        <v>3.0568590000000002</v>
      </c>
      <c r="BU9" s="617">
        <v>2.9965830000000002</v>
      </c>
      <c r="BV9" s="617">
        <v>2.8825810000000001</v>
      </c>
    </row>
    <row r="10" spans="1:74" s="289" customFormat="1" ht="11.1" customHeight="1" x14ac:dyDescent="0.2">
      <c r="A10" s="603" t="s">
        <v>1181</v>
      </c>
      <c r="B10" s="604" t="s">
        <v>1182</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617">
        <v>3.0399370000000001</v>
      </c>
      <c r="AZ10" s="617">
        <v>3.059056</v>
      </c>
      <c r="BA10" s="617">
        <v>3.0928469999999999</v>
      </c>
      <c r="BB10" s="617">
        <v>3.215471</v>
      </c>
      <c r="BC10" s="617">
        <v>3.312414</v>
      </c>
      <c r="BD10" s="617">
        <v>3.4118599999999999</v>
      </c>
      <c r="BE10" s="617">
        <v>3.374355</v>
      </c>
      <c r="BF10" s="617">
        <v>3.340004</v>
      </c>
      <c r="BG10" s="617">
        <v>3.2798539999999998</v>
      </c>
      <c r="BH10" s="617">
        <v>3.1540240000000002</v>
      </c>
      <c r="BI10" s="617">
        <v>3.036931</v>
      </c>
      <c r="BJ10" s="617">
        <v>2.9861810000000002</v>
      </c>
      <c r="BK10" s="617">
        <v>2.9738880000000001</v>
      </c>
      <c r="BL10" s="617">
        <v>2.9492389999999999</v>
      </c>
      <c r="BM10" s="617">
        <v>3.0247060000000001</v>
      </c>
      <c r="BN10" s="617">
        <v>3.1131319999999998</v>
      </c>
      <c r="BO10" s="617">
        <v>3.1400169999999998</v>
      </c>
      <c r="BP10" s="617">
        <v>3.1666669999999999</v>
      </c>
      <c r="BQ10" s="617">
        <v>3.1320869999999998</v>
      </c>
      <c r="BR10" s="617">
        <v>3.088025</v>
      </c>
      <c r="BS10" s="617">
        <v>3.0186600000000001</v>
      </c>
      <c r="BT10" s="617">
        <v>2.9285329999999998</v>
      </c>
      <c r="BU10" s="617">
        <v>2.8671720000000001</v>
      </c>
      <c r="BV10" s="617">
        <v>2.7526000000000002</v>
      </c>
    </row>
    <row r="11" spans="1:74" ht="11.1" customHeight="1" x14ac:dyDescent="0.2">
      <c r="A11" s="1" t="s">
        <v>1183</v>
      </c>
      <c r="B11" s="568" t="s">
        <v>1184</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613">
        <v>2.9793449999999999</v>
      </c>
      <c r="AZ11" s="613">
        <v>3.0071590000000001</v>
      </c>
      <c r="BA11" s="613">
        <v>3.028149</v>
      </c>
      <c r="BB11" s="613">
        <v>3.136422</v>
      </c>
      <c r="BC11" s="613">
        <v>3.2234769999999999</v>
      </c>
      <c r="BD11" s="613">
        <v>3.2954349999999999</v>
      </c>
      <c r="BE11" s="613">
        <v>3.2794219999999998</v>
      </c>
      <c r="BF11" s="613">
        <v>3.2451669999999999</v>
      </c>
      <c r="BG11" s="613">
        <v>3.1731780000000001</v>
      </c>
      <c r="BH11" s="613">
        <v>3.0444179999999998</v>
      </c>
      <c r="BI11" s="613">
        <v>2.9607869999999998</v>
      </c>
      <c r="BJ11" s="613">
        <v>2.9144540000000001</v>
      </c>
      <c r="BK11" s="613">
        <v>2.8614009999999999</v>
      </c>
      <c r="BL11" s="613">
        <v>2.7971509999999999</v>
      </c>
      <c r="BM11" s="613">
        <v>2.8444259999999999</v>
      </c>
      <c r="BN11" s="613">
        <v>2.8990239999999998</v>
      </c>
      <c r="BO11" s="613">
        <v>2.9302450000000002</v>
      </c>
      <c r="BP11" s="613">
        <v>2.9379420000000001</v>
      </c>
      <c r="BQ11" s="613">
        <v>2.9221119999999998</v>
      </c>
      <c r="BR11" s="613">
        <v>2.8848699999999998</v>
      </c>
      <c r="BS11" s="613">
        <v>2.8048150000000001</v>
      </c>
      <c r="BT11" s="613">
        <v>2.7041539999999999</v>
      </c>
      <c r="BU11" s="613">
        <v>2.6869070000000002</v>
      </c>
      <c r="BV11" s="613">
        <v>2.6172849999999999</v>
      </c>
    </row>
    <row r="12" spans="1:74" ht="11.1" customHeight="1" x14ac:dyDescent="0.2">
      <c r="A12" s="1" t="s">
        <v>1185</v>
      </c>
      <c r="B12" s="568" t="s">
        <v>1186</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613">
        <v>2.9151929999999999</v>
      </c>
      <c r="AZ12" s="613">
        <v>2.889615</v>
      </c>
      <c r="BA12" s="613">
        <v>2.903302</v>
      </c>
      <c r="BB12" s="613">
        <v>3.062036</v>
      </c>
      <c r="BC12" s="613">
        <v>3.1611859999999998</v>
      </c>
      <c r="BD12" s="613">
        <v>3.2766419999999998</v>
      </c>
      <c r="BE12" s="613">
        <v>3.2105860000000002</v>
      </c>
      <c r="BF12" s="613">
        <v>3.2261790000000001</v>
      </c>
      <c r="BG12" s="613">
        <v>3.1335199999999999</v>
      </c>
      <c r="BH12" s="613">
        <v>2.9892789999999998</v>
      </c>
      <c r="BI12" s="613">
        <v>2.8722470000000002</v>
      </c>
      <c r="BJ12" s="613">
        <v>2.8193220000000001</v>
      </c>
      <c r="BK12" s="613">
        <v>2.7883260000000001</v>
      </c>
      <c r="BL12" s="613">
        <v>2.7618839999999998</v>
      </c>
      <c r="BM12" s="613">
        <v>2.7927149999999998</v>
      </c>
      <c r="BN12" s="613">
        <v>2.89018</v>
      </c>
      <c r="BO12" s="613">
        <v>2.8995229999999999</v>
      </c>
      <c r="BP12" s="613">
        <v>2.9402710000000001</v>
      </c>
      <c r="BQ12" s="613">
        <v>2.8934160000000002</v>
      </c>
      <c r="BR12" s="613">
        <v>2.8722910000000001</v>
      </c>
      <c r="BS12" s="613">
        <v>2.7883140000000002</v>
      </c>
      <c r="BT12" s="613">
        <v>2.6782979999999998</v>
      </c>
      <c r="BU12" s="613">
        <v>2.6172909999999998</v>
      </c>
      <c r="BV12" s="613">
        <v>2.4716770000000001</v>
      </c>
    </row>
    <row r="13" spans="1:74" ht="11.1" customHeight="1" x14ac:dyDescent="0.2">
      <c r="A13" s="1" t="s">
        <v>1187</v>
      </c>
      <c r="B13" s="568" t="s">
        <v>1188</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613">
        <v>2.65483</v>
      </c>
      <c r="AZ13" s="613">
        <v>2.6813289999999999</v>
      </c>
      <c r="BA13" s="613">
        <v>2.706318</v>
      </c>
      <c r="BB13" s="613">
        <v>2.81704</v>
      </c>
      <c r="BC13" s="613">
        <v>2.9203640000000002</v>
      </c>
      <c r="BD13" s="613">
        <v>3.010589</v>
      </c>
      <c r="BE13" s="613">
        <v>2.9719549999999999</v>
      </c>
      <c r="BF13" s="613">
        <v>2.9495979999999999</v>
      </c>
      <c r="BG13" s="613">
        <v>2.8951790000000002</v>
      </c>
      <c r="BH13" s="613">
        <v>2.7517909999999999</v>
      </c>
      <c r="BI13" s="613">
        <v>2.6068229999999999</v>
      </c>
      <c r="BJ13" s="613">
        <v>2.5779779999999999</v>
      </c>
      <c r="BK13" s="613">
        <v>2.5379679999999998</v>
      </c>
      <c r="BL13" s="613">
        <v>2.5189249999999999</v>
      </c>
      <c r="BM13" s="613">
        <v>2.5838909999999999</v>
      </c>
      <c r="BN13" s="613">
        <v>2.6923140000000001</v>
      </c>
      <c r="BO13" s="613">
        <v>2.6966009999999998</v>
      </c>
      <c r="BP13" s="613">
        <v>2.7189610000000002</v>
      </c>
      <c r="BQ13" s="613">
        <v>2.6930209999999999</v>
      </c>
      <c r="BR13" s="613">
        <v>2.6391300000000002</v>
      </c>
      <c r="BS13" s="613">
        <v>2.5437189999999998</v>
      </c>
      <c r="BT13" s="613">
        <v>2.4484180000000002</v>
      </c>
      <c r="BU13" s="613">
        <v>2.3786369999999999</v>
      </c>
      <c r="BV13" s="613">
        <v>2.2877589999999999</v>
      </c>
    </row>
    <row r="14" spans="1:74" ht="11.1" customHeight="1" x14ac:dyDescent="0.2">
      <c r="A14" s="1" t="s">
        <v>1189</v>
      </c>
      <c r="B14" s="568" t="s">
        <v>1190</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613">
        <v>2.8835820000000001</v>
      </c>
      <c r="AZ14" s="613">
        <v>2.945802</v>
      </c>
      <c r="BA14" s="613">
        <v>2.9996969999999998</v>
      </c>
      <c r="BB14" s="613">
        <v>3.1197029999999999</v>
      </c>
      <c r="BC14" s="613">
        <v>3.2329400000000001</v>
      </c>
      <c r="BD14" s="613">
        <v>3.4232710000000002</v>
      </c>
      <c r="BE14" s="613">
        <v>3.4342429999999999</v>
      </c>
      <c r="BF14" s="613">
        <v>3.402704</v>
      </c>
      <c r="BG14" s="613">
        <v>3.3979590000000002</v>
      </c>
      <c r="BH14" s="613">
        <v>3.2522250000000001</v>
      </c>
      <c r="BI14" s="613">
        <v>3.1708949999999998</v>
      </c>
      <c r="BJ14" s="613">
        <v>2.9911120000000002</v>
      </c>
      <c r="BK14" s="613">
        <v>2.9128539999999998</v>
      </c>
      <c r="BL14" s="613">
        <v>2.9409480000000001</v>
      </c>
      <c r="BM14" s="613">
        <v>3.0672329999999999</v>
      </c>
      <c r="BN14" s="613">
        <v>3.14351</v>
      </c>
      <c r="BO14" s="613">
        <v>3.231668</v>
      </c>
      <c r="BP14" s="613">
        <v>3.2924410000000002</v>
      </c>
      <c r="BQ14" s="613">
        <v>3.2898770000000002</v>
      </c>
      <c r="BR14" s="613">
        <v>3.2620770000000001</v>
      </c>
      <c r="BS14" s="613">
        <v>3.231506</v>
      </c>
      <c r="BT14" s="613">
        <v>3.117248</v>
      </c>
      <c r="BU14" s="613">
        <v>3.0120309999999999</v>
      </c>
      <c r="BV14" s="613">
        <v>2.8227370000000001</v>
      </c>
    </row>
    <row r="15" spans="1:74" ht="11.1" customHeight="1" x14ac:dyDescent="0.2">
      <c r="A15" s="1" t="s">
        <v>1191</v>
      </c>
      <c r="B15" s="568" t="s">
        <v>1192</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613">
        <v>3.768392</v>
      </c>
      <c r="AZ15" s="613">
        <v>3.8242440000000002</v>
      </c>
      <c r="BA15" s="613">
        <v>3.9091360000000002</v>
      </c>
      <c r="BB15" s="613">
        <v>4.0232340000000004</v>
      </c>
      <c r="BC15" s="613">
        <v>4.1271849999999999</v>
      </c>
      <c r="BD15" s="613">
        <v>4.2426649999999997</v>
      </c>
      <c r="BE15" s="613">
        <v>4.2035</v>
      </c>
      <c r="BF15" s="613">
        <v>4.0959839999999996</v>
      </c>
      <c r="BG15" s="613">
        <v>4.0708669999999998</v>
      </c>
      <c r="BH15" s="613">
        <v>4.0136599999999998</v>
      </c>
      <c r="BI15" s="613">
        <v>3.8681359999999998</v>
      </c>
      <c r="BJ15" s="613">
        <v>3.804373</v>
      </c>
      <c r="BK15" s="613">
        <v>3.9365899999999998</v>
      </c>
      <c r="BL15" s="613">
        <v>3.9734780000000001</v>
      </c>
      <c r="BM15" s="613">
        <v>4.1664690000000002</v>
      </c>
      <c r="BN15" s="613">
        <v>4.3024100000000001</v>
      </c>
      <c r="BO15" s="613">
        <v>4.3638430000000001</v>
      </c>
      <c r="BP15" s="613">
        <v>4.3995490000000004</v>
      </c>
      <c r="BQ15" s="613">
        <v>4.3361289999999997</v>
      </c>
      <c r="BR15" s="613">
        <v>4.2704899999999997</v>
      </c>
      <c r="BS15" s="613">
        <v>4.2283609999999996</v>
      </c>
      <c r="BT15" s="613">
        <v>4.2225919999999997</v>
      </c>
      <c r="BU15" s="613">
        <v>4.1096579999999996</v>
      </c>
      <c r="BV15" s="613">
        <v>3.933684</v>
      </c>
    </row>
    <row r="16" spans="1:74" ht="11.1"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1" customHeight="1" x14ac:dyDescent="0.2">
      <c r="A17" s="1"/>
      <c r="B17" s="31" t="s">
        <v>1193</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1" customHeight="1" x14ac:dyDescent="0.2">
      <c r="A18" s="603" t="s">
        <v>232</v>
      </c>
      <c r="B18" s="605" t="s">
        <v>1194</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216.05614285999999</v>
      </c>
      <c r="AX18" s="34">
        <v>237.714</v>
      </c>
      <c r="AY18" s="459">
        <v>250.8981</v>
      </c>
      <c r="AZ18" s="459">
        <v>246.1446</v>
      </c>
      <c r="BA18" s="459">
        <v>233.85310000000001</v>
      </c>
      <c r="BB18" s="459">
        <v>230.95580000000001</v>
      </c>
      <c r="BC18" s="459">
        <v>227.2165</v>
      </c>
      <c r="BD18" s="459">
        <v>224.84460000000001</v>
      </c>
      <c r="BE18" s="459">
        <v>226.2372</v>
      </c>
      <c r="BF18" s="459">
        <v>218.74029999999999</v>
      </c>
      <c r="BG18" s="459">
        <v>220.54300000000001</v>
      </c>
      <c r="BH18" s="459">
        <v>218.86670000000001</v>
      </c>
      <c r="BI18" s="459">
        <v>226.06710000000001</v>
      </c>
      <c r="BJ18" s="459">
        <v>238.01259999999999</v>
      </c>
      <c r="BK18" s="459">
        <v>249.50819999999999</v>
      </c>
      <c r="BL18" s="459">
        <v>243.73240000000001</v>
      </c>
      <c r="BM18" s="459">
        <v>232.47290000000001</v>
      </c>
      <c r="BN18" s="459">
        <v>230.4512</v>
      </c>
      <c r="BO18" s="459">
        <v>231.69489999999999</v>
      </c>
      <c r="BP18" s="459">
        <v>228.6284</v>
      </c>
      <c r="BQ18" s="459">
        <v>227.36410000000001</v>
      </c>
      <c r="BR18" s="459">
        <v>220.726</v>
      </c>
      <c r="BS18" s="459">
        <v>218.21170000000001</v>
      </c>
      <c r="BT18" s="459">
        <v>212.8433</v>
      </c>
      <c r="BU18" s="459">
        <v>221.9136</v>
      </c>
      <c r="BV18" s="459">
        <v>236.93899999999999</v>
      </c>
    </row>
    <row r="19" spans="1:74" ht="11.1" customHeight="1" x14ac:dyDescent="0.2">
      <c r="A19" s="1" t="s">
        <v>227</v>
      </c>
      <c r="B19" s="568" t="s">
        <v>1184</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53.395571429</v>
      </c>
      <c r="AX19" s="365">
        <v>61.383000000000003</v>
      </c>
      <c r="AY19" s="376">
        <v>65.892520000000005</v>
      </c>
      <c r="AZ19" s="376">
        <v>64.044290000000004</v>
      </c>
      <c r="BA19" s="376">
        <v>59.55912</v>
      </c>
      <c r="BB19" s="376">
        <v>56.223680000000002</v>
      </c>
      <c r="BC19" s="376">
        <v>55.579709999999999</v>
      </c>
      <c r="BD19" s="376">
        <v>56.172269999999997</v>
      </c>
      <c r="BE19" s="376">
        <v>56.028559999999999</v>
      </c>
      <c r="BF19" s="376">
        <v>56.458860000000001</v>
      </c>
      <c r="BG19" s="376">
        <v>58.25067</v>
      </c>
      <c r="BH19" s="376">
        <v>56.796550000000003</v>
      </c>
      <c r="BI19" s="376">
        <v>56.898539999999997</v>
      </c>
      <c r="BJ19" s="376">
        <v>60.836939999999998</v>
      </c>
      <c r="BK19" s="376">
        <v>66.207710000000006</v>
      </c>
      <c r="BL19" s="376">
        <v>64.452399999999997</v>
      </c>
      <c r="BM19" s="376">
        <v>59.404690000000002</v>
      </c>
      <c r="BN19" s="376">
        <v>58.611190000000001</v>
      </c>
      <c r="BO19" s="376">
        <v>58.809609999999999</v>
      </c>
      <c r="BP19" s="376">
        <v>57.752090000000003</v>
      </c>
      <c r="BQ19" s="376">
        <v>57.436500000000002</v>
      </c>
      <c r="BR19" s="376">
        <v>56.371609999999997</v>
      </c>
      <c r="BS19" s="376">
        <v>56.961480000000002</v>
      </c>
      <c r="BT19" s="376">
        <v>55.094659999999998</v>
      </c>
      <c r="BU19" s="376">
        <v>57.385910000000003</v>
      </c>
      <c r="BV19" s="376">
        <v>62.486870000000003</v>
      </c>
    </row>
    <row r="20" spans="1:74" ht="11.1" customHeight="1" x14ac:dyDescent="0.2">
      <c r="A20" s="1" t="s">
        <v>228</v>
      </c>
      <c r="B20" s="568" t="s">
        <v>1186</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45.578000000000003</v>
      </c>
      <c r="AX20" s="365">
        <v>52.619</v>
      </c>
      <c r="AY20" s="376">
        <v>56.753729999999997</v>
      </c>
      <c r="AZ20" s="376">
        <v>56.613019999999999</v>
      </c>
      <c r="BA20" s="376">
        <v>54.256700000000002</v>
      </c>
      <c r="BB20" s="376">
        <v>52.62677</v>
      </c>
      <c r="BC20" s="376">
        <v>49.63711</v>
      </c>
      <c r="BD20" s="376">
        <v>48.835070000000002</v>
      </c>
      <c r="BE20" s="376">
        <v>49.168750000000003</v>
      </c>
      <c r="BF20" s="376">
        <v>47.514609999999998</v>
      </c>
      <c r="BG20" s="376">
        <v>47.248739999999998</v>
      </c>
      <c r="BH20" s="376">
        <v>45.814729999999997</v>
      </c>
      <c r="BI20" s="376">
        <v>48.69614</v>
      </c>
      <c r="BJ20" s="376">
        <v>52.5717</v>
      </c>
      <c r="BK20" s="376">
        <v>56.87171</v>
      </c>
      <c r="BL20" s="376">
        <v>56.649850000000001</v>
      </c>
      <c r="BM20" s="376">
        <v>54.299169999999997</v>
      </c>
      <c r="BN20" s="376">
        <v>53.164020000000001</v>
      </c>
      <c r="BO20" s="376">
        <v>50.595660000000002</v>
      </c>
      <c r="BP20" s="376">
        <v>50.607750000000003</v>
      </c>
      <c r="BQ20" s="376">
        <v>49.022289999999998</v>
      </c>
      <c r="BR20" s="376">
        <v>48.292549999999999</v>
      </c>
      <c r="BS20" s="376">
        <v>47.117530000000002</v>
      </c>
      <c r="BT20" s="376">
        <v>44.502389999999998</v>
      </c>
      <c r="BU20" s="376">
        <v>47.940550000000002</v>
      </c>
      <c r="BV20" s="376">
        <v>53.532470000000004</v>
      </c>
    </row>
    <row r="21" spans="1:74" ht="11.1" customHeight="1" x14ac:dyDescent="0.2">
      <c r="A21" s="1" t="s">
        <v>229</v>
      </c>
      <c r="B21" s="568" t="s">
        <v>1188</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82.063571429000007</v>
      </c>
      <c r="AX21" s="365">
        <v>85.43</v>
      </c>
      <c r="AY21" s="376">
        <v>87.814099999999996</v>
      </c>
      <c r="AZ21" s="376">
        <v>85.999110000000002</v>
      </c>
      <c r="BA21" s="376">
        <v>81.805620000000005</v>
      </c>
      <c r="BB21" s="376">
        <v>84.665660000000003</v>
      </c>
      <c r="BC21" s="376">
        <v>84.133830000000003</v>
      </c>
      <c r="BD21" s="376">
        <v>82.586259999999996</v>
      </c>
      <c r="BE21" s="376">
        <v>83.863669999999999</v>
      </c>
      <c r="BF21" s="376">
        <v>78.678839999999994</v>
      </c>
      <c r="BG21" s="376">
        <v>77.93965</v>
      </c>
      <c r="BH21" s="376">
        <v>80.907610000000005</v>
      </c>
      <c r="BI21" s="376">
        <v>83.60924</v>
      </c>
      <c r="BJ21" s="376">
        <v>86.623189999999994</v>
      </c>
      <c r="BK21" s="376">
        <v>86.478409999999997</v>
      </c>
      <c r="BL21" s="376">
        <v>83.796289999999999</v>
      </c>
      <c r="BM21" s="376">
        <v>81.873959999999997</v>
      </c>
      <c r="BN21" s="376">
        <v>82.414720000000003</v>
      </c>
      <c r="BO21" s="376">
        <v>85.48509</v>
      </c>
      <c r="BP21" s="376">
        <v>83.35078</v>
      </c>
      <c r="BQ21" s="376">
        <v>84.133709999999994</v>
      </c>
      <c r="BR21" s="376">
        <v>80.187849999999997</v>
      </c>
      <c r="BS21" s="376">
        <v>78.033410000000003</v>
      </c>
      <c r="BT21" s="376">
        <v>79.088700000000003</v>
      </c>
      <c r="BU21" s="376">
        <v>80.472539999999995</v>
      </c>
      <c r="BV21" s="376">
        <v>83.835009999999997</v>
      </c>
    </row>
    <row r="22" spans="1:74" ht="11.1" customHeight="1" x14ac:dyDescent="0.2">
      <c r="A22" s="1" t="s">
        <v>230</v>
      </c>
      <c r="B22" s="568" t="s">
        <v>1190</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8.1854285713999992</v>
      </c>
      <c r="AX22" s="365">
        <v>8.1319999999999997</v>
      </c>
      <c r="AY22" s="376">
        <v>8.2297200000000004</v>
      </c>
      <c r="AZ22" s="376">
        <v>8.3925450000000001</v>
      </c>
      <c r="BA22" s="376">
        <v>8.144539</v>
      </c>
      <c r="BB22" s="376">
        <v>8.0611890000000006</v>
      </c>
      <c r="BC22" s="376">
        <v>7.6666280000000002</v>
      </c>
      <c r="BD22" s="376">
        <v>7.4395199999999999</v>
      </c>
      <c r="BE22" s="376">
        <v>7.4262569999999997</v>
      </c>
      <c r="BF22" s="376">
        <v>7.3863909999999997</v>
      </c>
      <c r="BG22" s="376">
        <v>7.4790939999999999</v>
      </c>
      <c r="BH22" s="376">
        <v>7.0567349999999998</v>
      </c>
      <c r="BI22" s="376">
        <v>7.5591109999999997</v>
      </c>
      <c r="BJ22" s="376">
        <v>7.9612860000000003</v>
      </c>
      <c r="BK22" s="376">
        <v>8.1692180000000008</v>
      </c>
      <c r="BL22" s="376">
        <v>8.2960530000000006</v>
      </c>
      <c r="BM22" s="376">
        <v>7.9611650000000003</v>
      </c>
      <c r="BN22" s="376">
        <v>7.669136</v>
      </c>
      <c r="BO22" s="376">
        <v>7.6885500000000002</v>
      </c>
      <c r="BP22" s="376">
        <v>7.4077409999999997</v>
      </c>
      <c r="BQ22" s="376">
        <v>7.1667129999999997</v>
      </c>
      <c r="BR22" s="376">
        <v>7.1239800000000004</v>
      </c>
      <c r="BS22" s="376">
        <v>7.2515299999999998</v>
      </c>
      <c r="BT22" s="376">
        <v>6.8534860000000002</v>
      </c>
      <c r="BU22" s="376">
        <v>7.3409490000000002</v>
      </c>
      <c r="BV22" s="376">
        <v>7.6837960000000001</v>
      </c>
    </row>
    <row r="23" spans="1:74" ht="11.1" customHeight="1" x14ac:dyDescent="0.2">
      <c r="A23" s="1" t="s">
        <v>231</v>
      </c>
      <c r="B23" s="606" t="s">
        <v>1192</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26.833571428999999</v>
      </c>
      <c r="AX23" s="545">
        <v>30.15</v>
      </c>
      <c r="AY23" s="530">
        <v>32.208060000000003</v>
      </c>
      <c r="AZ23" s="530">
        <v>31.095669999999998</v>
      </c>
      <c r="BA23" s="530">
        <v>30.087109999999999</v>
      </c>
      <c r="BB23" s="530">
        <v>29.37848</v>
      </c>
      <c r="BC23" s="530">
        <v>30.19923</v>
      </c>
      <c r="BD23" s="530">
        <v>29.81148</v>
      </c>
      <c r="BE23" s="530">
        <v>29.749980000000001</v>
      </c>
      <c r="BF23" s="530">
        <v>28.70157</v>
      </c>
      <c r="BG23" s="530">
        <v>29.6248</v>
      </c>
      <c r="BH23" s="530">
        <v>28.291070000000001</v>
      </c>
      <c r="BI23" s="530">
        <v>29.30405</v>
      </c>
      <c r="BJ23" s="530">
        <v>30.019469999999998</v>
      </c>
      <c r="BK23" s="530">
        <v>31.78116</v>
      </c>
      <c r="BL23" s="530">
        <v>30.53781</v>
      </c>
      <c r="BM23" s="530">
        <v>28.933869999999999</v>
      </c>
      <c r="BN23" s="530">
        <v>28.592120000000001</v>
      </c>
      <c r="BO23" s="530">
        <v>29.116009999999999</v>
      </c>
      <c r="BP23" s="530">
        <v>29.510090000000002</v>
      </c>
      <c r="BQ23" s="530">
        <v>29.60492</v>
      </c>
      <c r="BR23" s="530">
        <v>28.750019999999999</v>
      </c>
      <c r="BS23" s="530">
        <v>28.84778</v>
      </c>
      <c r="BT23" s="530">
        <v>27.304040000000001</v>
      </c>
      <c r="BU23" s="530">
        <v>28.773620000000001</v>
      </c>
      <c r="BV23" s="530">
        <v>29.400829999999999</v>
      </c>
    </row>
    <row r="24" spans="1:74" s="114" customFormat="1" ht="12" customHeight="1" x14ac:dyDescent="0.25">
      <c r="A24" s="1"/>
      <c r="B24" s="989" t="s">
        <v>1247</v>
      </c>
      <c r="C24" s="995"/>
      <c r="D24" s="995"/>
      <c r="E24" s="995"/>
      <c r="F24" s="995"/>
      <c r="G24" s="995"/>
      <c r="H24" s="995"/>
      <c r="I24" s="995"/>
      <c r="J24" s="995"/>
      <c r="K24" s="995"/>
      <c r="L24" s="995"/>
      <c r="M24" s="995"/>
      <c r="N24" s="995"/>
      <c r="O24" s="995"/>
      <c r="P24" s="995"/>
      <c r="Q24" s="990"/>
      <c r="AY24" s="221"/>
      <c r="AZ24" s="221"/>
      <c r="BA24" s="221"/>
      <c r="BB24" s="221"/>
      <c r="BC24" s="221"/>
      <c r="BD24" s="674"/>
      <c r="BE24" s="674"/>
      <c r="BF24" s="674"/>
      <c r="BG24" s="674"/>
      <c r="BH24" s="674"/>
      <c r="BI24" s="674"/>
      <c r="BJ24" s="221"/>
    </row>
    <row r="25" spans="1:74" s="358" customFormat="1" ht="12" customHeight="1" x14ac:dyDescent="0.25">
      <c r="A25" s="357"/>
      <c r="B25" s="989" t="s">
        <v>1248</v>
      </c>
      <c r="C25" s="995"/>
      <c r="D25" s="995"/>
      <c r="E25" s="995"/>
      <c r="F25" s="995"/>
      <c r="G25" s="995"/>
      <c r="H25" s="995"/>
      <c r="I25" s="995"/>
      <c r="J25" s="995"/>
      <c r="K25" s="995"/>
      <c r="L25" s="995"/>
      <c r="M25" s="995"/>
      <c r="N25" s="995"/>
      <c r="O25" s="995"/>
      <c r="P25" s="995"/>
      <c r="Q25" s="990"/>
      <c r="BD25" s="361"/>
      <c r="BF25" s="361"/>
      <c r="BG25" s="361"/>
      <c r="BH25" s="361"/>
      <c r="BI25" s="361"/>
    </row>
    <row r="26" spans="1:74" s="169" customFormat="1" ht="12" customHeight="1" x14ac:dyDescent="0.2">
      <c r="A26" s="168"/>
      <c r="B26" s="799" t="s">
        <v>826</v>
      </c>
      <c r="C26" s="799"/>
      <c r="D26" s="799"/>
      <c r="E26" s="799"/>
      <c r="F26" s="799"/>
      <c r="G26" s="799"/>
      <c r="H26" s="799"/>
      <c r="I26" s="799"/>
      <c r="J26" s="799"/>
      <c r="K26" s="799"/>
      <c r="L26" s="799"/>
      <c r="M26" s="799"/>
      <c r="N26" s="799"/>
      <c r="O26" s="799"/>
      <c r="P26" s="799"/>
      <c r="Q26" s="799"/>
      <c r="AY26" s="222"/>
      <c r="AZ26" s="222"/>
      <c r="BA26" s="222"/>
      <c r="BB26" s="222"/>
      <c r="BC26" s="222"/>
      <c r="BD26" s="675"/>
      <c r="BE26" s="222"/>
      <c r="BF26" s="675"/>
      <c r="BG26" s="675"/>
      <c r="BH26" s="675"/>
      <c r="BI26" s="675"/>
      <c r="BJ26" s="222"/>
    </row>
    <row r="27" spans="1:74" s="169" customFormat="1" ht="12" customHeight="1" x14ac:dyDescent="0.25">
      <c r="A27" s="168"/>
      <c r="B27" s="940" t="str">
        <f>Dates!$G$2</f>
        <v>EIA completed modeling and analysis for this report on Thursday, January 9, 2025.</v>
      </c>
      <c r="C27" s="927"/>
      <c r="D27" s="927"/>
      <c r="E27" s="927"/>
      <c r="F27" s="927"/>
      <c r="G27" s="927"/>
      <c r="H27" s="927"/>
      <c r="I27" s="927"/>
      <c r="J27" s="927"/>
      <c r="K27" s="927"/>
      <c r="L27" s="927"/>
      <c r="M27" s="927"/>
      <c r="N27" s="927"/>
      <c r="O27" s="927"/>
      <c r="P27" s="927"/>
      <c r="Q27" s="927"/>
      <c r="AY27" s="222"/>
      <c r="AZ27" s="222"/>
      <c r="BA27" s="222"/>
      <c r="BB27" s="222"/>
      <c r="BC27" s="222"/>
      <c r="BD27" s="675"/>
      <c r="BE27" s="222"/>
      <c r="BF27" s="675"/>
      <c r="BG27" s="675"/>
      <c r="BH27" s="675"/>
      <c r="BI27" s="675"/>
      <c r="BJ27" s="222"/>
    </row>
    <row r="28" spans="1:74" s="114" customFormat="1" ht="12" customHeight="1" x14ac:dyDescent="0.25">
      <c r="A28" s="1"/>
      <c r="B28" s="935" t="s">
        <v>483</v>
      </c>
      <c r="C28" s="927"/>
      <c r="D28" s="927"/>
      <c r="E28" s="927"/>
      <c r="F28" s="927"/>
      <c r="G28" s="927"/>
      <c r="H28" s="927"/>
      <c r="I28" s="927"/>
      <c r="J28" s="927"/>
      <c r="K28" s="927"/>
      <c r="L28" s="927"/>
      <c r="M28" s="927"/>
      <c r="N28" s="927"/>
      <c r="O28" s="927"/>
      <c r="P28" s="927"/>
      <c r="Q28" s="927"/>
      <c r="AY28" s="221"/>
      <c r="AZ28" s="221"/>
      <c r="BA28" s="221"/>
      <c r="BB28" s="221"/>
      <c r="BC28" s="221"/>
      <c r="BD28" s="674"/>
      <c r="BE28" s="221"/>
      <c r="BF28" s="674"/>
      <c r="BG28" s="674"/>
      <c r="BH28" s="674"/>
      <c r="BI28" s="674"/>
      <c r="BJ28" s="221"/>
    </row>
    <row r="29" spans="1:74" s="169" customFormat="1" ht="12" customHeight="1" x14ac:dyDescent="0.25">
      <c r="A29" s="168"/>
      <c r="B29" s="949" t="s">
        <v>1442</v>
      </c>
      <c r="C29" s="936"/>
      <c r="D29" s="936"/>
      <c r="E29" s="936"/>
      <c r="F29" s="936"/>
      <c r="G29" s="936"/>
      <c r="H29" s="936"/>
      <c r="I29" s="936"/>
      <c r="J29" s="936"/>
      <c r="K29" s="936"/>
      <c r="L29" s="936"/>
      <c r="M29" s="936"/>
      <c r="N29" s="936"/>
      <c r="O29" s="936"/>
      <c r="P29" s="936"/>
      <c r="Q29" s="936"/>
      <c r="AY29" s="222"/>
      <c r="AZ29" s="222"/>
      <c r="BA29" s="222"/>
      <c r="BB29" s="222"/>
      <c r="BC29" s="222"/>
      <c r="BD29" s="675"/>
      <c r="BE29" s="222"/>
      <c r="BF29" s="675"/>
      <c r="BG29" s="675"/>
      <c r="BH29" s="675"/>
      <c r="BI29" s="675"/>
      <c r="BJ29" s="222"/>
    </row>
    <row r="30" spans="1:74" s="169" customFormat="1" ht="12" customHeight="1" x14ac:dyDescent="0.25">
      <c r="A30" s="168"/>
      <c r="B30" s="944" t="s">
        <v>492</v>
      </c>
      <c r="C30" s="946"/>
      <c r="D30" s="946"/>
      <c r="E30" s="946"/>
      <c r="F30" s="946"/>
      <c r="G30" s="946"/>
      <c r="H30" s="946"/>
      <c r="I30" s="946"/>
      <c r="J30" s="946"/>
      <c r="K30" s="946"/>
      <c r="L30" s="946"/>
      <c r="M30" s="946"/>
      <c r="N30" s="946"/>
      <c r="O30" s="946"/>
      <c r="P30" s="946"/>
      <c r="Q30" s="990"/>
      <c r="AY30" s="222"/>
      <c r="AZ30" s="222"/>
      <c r="BA30" s="222"/>
      <c r="BB30" s="222"/>
      <c r="BC30" s="222"/>
      <c r="BD30" s="675"/>
      <c r="BE30" s="222"/>
      <c r="BF30" s="675"/>
      <c r="BG30" s="675"/>
      <c r="BH30" s="675"/>
      <c r="BI30" s="675"/>
      <c r="BJ30" s="222"/>
    </row>
    <row r="31" spans="1:74" s="169" customFormat="1" ht="12" customHeight="1" x14ac:dyDescent="0.25">
      <c r="A31" s="168"/>
      <c r="B31" s="950" t="s">
        <v>67</v>
      </c>
      <c r="C31" s="927"/>
      <c r="D31" s="927"/>
      <c r="E31" s="927"/>
      <c r="F31" s="927"/>
      <c r="G31" s="927"/>
      <c r="H31" s="927"/>
      <c r="I31" s="927"/>
      <c r="J31" s="927"/>
      <c r="K31" s="927"/>
      <c r="L31" s="927"/>
      <c r="M31" s="927"/>
      <c r="N31" s="927"/>
      <c r="O31" s="927"/>
      <c r="P31" s="927"/>
      <c r="Q31" s="927"/>
      <c r="AY31" s="222"/>
      <c r="AZ31" s="222"/>
      <c r="BA31" s="222"/>
      <c r="BB31" s="222"/>
      <c r="BC31" s="222"/>
      <c r="BD31" s="675"/>
      <c r="BE31" s="222"/>
      <c r="BF31" s="675"/>
      <c r="BG31" s="675"/>
      <c r="BH31" s="675"/>
      <c r="BI31" s="675"/>
      <c r="BJ31" s="222"/>
    </row>
    <row r="32" spans="1:74" s="169" customFormat="1" ht="12" customHeight="1" x14ac:dyDescent="0.25">
      <c r="A32" s="168"/>
      <c r="B32" s="944" t="s">
        <v>814</v>
      </c>
      <c r="C32" s="990"/>
      <c r="D32" s="990"/>
      <c r="E32" s="990"/>
      <c r="F32" s="990"/>
      <c r="G32" s="990"/>
      <c r="H32" s="990"/>
      <c r="I32" s="990"/>
      <c r="J32" s="990"/>
      <c r="K32" s="990"/>
      <c r="L32" s="990"/>
      <c r="M32" s="990"/>
      <c r="N32" s="990"/>
      <c r="O32" s="990"/>
      <c r="P32" s="990"/>
      <c r="Q32" s="990"/>
      <c r="AY32" s="222"/>
      <c r="AZ32" s="222"/>
      <c r="BA32" s="222"/>
      <c r="BB32" s="222"/>
      <c r="BC32" s="222"/>
      <c r="BD32" s="675"/>
      <c r="BE32" s="222"/>
      <c r="BF32" s="675"/>
      <c r="BG32" s="675"/>
      <c r="BH32" s="675"/>
      <c r="BI32" s="675"/>
      <c r="BJ32" s="222"/>
    </row>
    <row r="33" spans="1:74" s="169" customFormat="1" ht="12" customHeight="1" x14ac:dyDescent="0.25">
      <c r="A33" s="168"/>
      <c r="B33" s="1002" t="s">
        <v>494</v>
      </c>
      <c r="C33" s="990"/>
      <c r="D33" s="990"/>
      <c r="E33" s="990"/>
      <c r="F33" s="990"/>
      <c r="G33" s="990"/>
      <c r="H33" s="990"/>
      <c r="I33" s="990"/>
      <c r="J33" s="990"/>
      <c r="K33" s="990"/>
      <c r="L33" s="990"/>
      <c r="M33" s="990"/>
      <c r="N33" s="990"/>
      <c r="O33" s="990"/>
      <c r="P33" s="990"/>
      <c r="Q33" s="990"/>
      <c r="AY33" s="222"/>
      <c r="AZ33" s="222"/>
      <c r="BA33" s="222"/>
      <c r="BB33" s="222"/>
      <c r="BC33" s="222"/>
      <c r="BD33" s="675"/>
      <c r="BE33" s="222"/>
      <c r="BF33" s="675"/>
      <c r="BG33" s="675"/>
      <c r="BH33" s="675"/>
      <c r="BI33" s="675"/>
      <c r="BJ33" s="222"/>
    </row>
    <row r="34" spans="1:74" s="170" customFormat="1" ht="12" customHeight="1" x14ac:dyDescent="0.25">
      <c r="A34" s="160"/>
      <c r="B34" s="799" t="s">
        <v>840</v>
      </c>
      <c r="C34" s="787"/>
      <c r="D34" s="787"/>
      <c r="E34" s="787"/>
      <c r="F34" s="787"/>
      <c r="G34" s="787"/>
      <c r="H34" s="787"/>
      <c r="I34" s="787"/>
      <c r="J34" s="787"/>
      <c r="K34" s="787"/>
      <c r="L34" s="787"/>
      <c r="M34" s="787"/>
      <c r="N34" s="787"/>
      <c r="O34" s="787"/>
      <c r="P34" s="787"/>
      <c r="Q34" s="787"/>
      <c r="AY34" s="223"/>
      <c r="AZ34" s="223"/>
      <c r="BA34" s="223"/>
      <c r="BB34" s="223"/>
      <c r="BC34" s="223"/>
      <c r="BD34" s="675"/>
      <c r="BE34" s="223"/>
      <c r="BF34" s="675"/>
      <c r="BG34" s="675"/>
      <c r="BH34" s="675"/>
      <c r="BI34" s="675"/>
      <c r="BJ34" s="223"/>
    </row>
    <row r="35" spans="1:74" ht="13.2" x14ac:dyDescent="0.25">
      <c r="A35" s="160"/>
      <c r="B35" s="944" t="s">
        <v>1594</v>
      </c>
      <c r="C35" s="995"/>
      <c r="D35" s="995"/>
      <c r="E35" s="995"/>
      <c r="F35" s="995"/>
      <c r="G35" s="995"/>
      <c r="H35" s="995"/>
      <c r="I35" s="995"/>
      <c r="J35" s="995"/>
      <c r="K35" s="995"/>
      <c r="L35" s="995"/>
      <c r="M35" s="995"/>
      <c r="N35" s="995"/>
      <c r="O35" s="995"/>
      <c r="P35" s="995"/>
      <c r="Q35" s="990"/>
      <c r="BD35" s="674"/>
      <c r="BE35" s="148"/>
      <c r="BF35" s="674"/>
      <c r="BK35" s="148"/>
      <c r="BL35" s="148"/>
      <c r="BM35" s="148"/>
      <c r="BN35" s="148"/>
      <c r="BO35" s="148"/>
      <c r="BP35" s="148"/>
      <c r="BQ35" s="148"/>
      <c r="BR35" s="148"/>
      <c r="BS35" s="148"/>
      <c r="BT35" s="148"/>
      <c r="BU35" s="148"/>
      <c r="BV35" s="148"/>
    </row>
    <row r="36" spans="1:74" ht="13.2" x14ac:dyDescent="0.25">
      <c r="A36" s="160"/>
      <c r="B36" s="947" t="s">
        <v>1592</v>
      </c>
      <c r="C36" s="946"/>
      <c r="D36" s="946"/>
      <c r="E36" s="946"/>
      <c r="F36" s="946"/>
      <c r="G36" s="946"/>
      <c r="H36" s="946"/>
      <c r="I36" s="946"/>
      <c r="J36" s="946"/>
      <c r="K36" s="946"/>
      <c r="L36" s="946"/>
      <c r="M36" s="946"/>
      <c r="N36" s="946"/>
      <c r="O36" s="946"/>
      <c r="P36" s="946"/>
      <c r="Q36" s="990"/>
      <c r="BK36" s="148"/>
      <c r="BL36" s="148"/>
      <c r="BM36" s="148"/>
      <c r="BN36" s="148"/>
      <c r="BO36" s="148"/>
      <c r="BP36" s="148"/>
      <c r="BQ36" s="148"/>
      <c r="BR36" s="148"/>
      <c r="BS36" s="148"/>
      <c r="BT36" s="148"/>
      <c r="BU36" s="148"/>
      <c r="BV36" s="148"/>
    </row>
    <row r="37" spans="1:74" ht="13.2" x14ac:dyDescent="0.25">
      <c r="A37" s="160"/>
      <c r="B37" s="951" t="s">
        <v>842</v>
      </c>
      <c r="C37" s="946"/>
      <c r="D37" s="946"/>
      <c r="E37" s="946"/>
      <c r="F37" s="946"/>
      <c r="G37" s="946"/>
      <c r="H37" s="946"/>
      <c r="I37" s="946"/>
      <c r="J37" s="946"/>
      <c r="K37" s="946"/>
      <c r="L37" s="946"/>
      <c r="M37" s="946"/>
      <c r="N37" s="946"/>
      <c r="O37" s="946"/>
      <c r="P37" s="946"/>
      <c r="Q37" s="946"/>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924" t="s">
        <v>479</v>
      </c>
      <c r="B1" s="992" t="s">
        <v>1511</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row>
    <row r="2" spans="1:74"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882"/>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1" customHeight="1" x14ac:dyDescent="0.2">
      <c r="A6" s="571" t="s">
        <v>1553</v>
      </c>
      <c r="B6" s="567" t="s">
        <v>1562</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1.3807179999999999</v>
      </c>
      <c r="AW6" s="103">
        <v>1.3028816524</v>
      </c>
      <c r="AX6" s="103">
        <v>1.2857350148</v>
      </c>
      <c r="AY6" s="582">
        <v>1.2085330000000001</v>
      </c>
      <c r="AZ6" s="582">
        <v>1.2585170000000001</v>
      </c>
      <c r="BA6" s="582">
        <v>1.2900659999999999</v>
      </c>
      <c r="BB6" s="582">
        <v>1.2759640000000001</v>
      </c>
      <c r="BC6" s="582">
        <v>1.393575</v>
      </c>
      <c r="BD6" s="582">
        <v>1.3665119999999999</v>
      </c>
      <c r="BE6" s="582">
        <v>1.3830549999999999</v>
      </c>
      <c r="BF6" s="582">
        <v>1.3698440000000001</v>
      </c>
      <c r="BG6" s="582">
        <v>1.3312250000000001</v>
      </c>
      <c r="BH6" s="582">
        <v>1.3522810000000001</v>
      </c>
      <c r="BI6" s="582">
        <v>1.36575</v>
      </c>
      <c r="BJ6" s="582">
        <v>1.3386800000000001</v>
      </c>
      <c r="BK6" s="582">
        <v>1.2324839999999999</v>
      </c>
      <c r="BL6" s="582">
        <v>1.2885310000000001</v>
      </c>
      <c r="BM6" s="582">
        <v>1.333585</v>
      </c>
      <c r="BN6" s="582">
        <v>1.314651</v>
      </c>
      <c r="BO6" s="582">
        <v>1.417659</v>
      </c>
      <c r="BP6" s="582">
        <v>1.390555</v>
      </c>
      <c r="BQ6" s="582">
        <v>1.3966240000000001</v>
      </c>
      <c r="BR6" s="582">
        <v>1.387508</v>
      </c>
      <c r="BS6" s="582">
        <v>1.3471359999999999</v>
      </c>
      <c r="BT6" s="582">
        <v>1.3650739999999999</v>
      </c>
      <c r="BU6" s="582">
        <v>1.37388</v>
      </c>
      <c r="BV6" s="582">
        <v>1.35144</v>
      </c>
    </row>
    <row r="7" spans="1:74" ht="11.1" customHeight="1" x14ac:dyDescent="0.2">
      <c r="A7" s="277" t="s">
        <v>470</v>
      </c>
      <c r="B7" s="568" t="s">
        <v>1123</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1.0920333333000001</v>
      </c>
      <c r="AX7" s="363">
        <v>1.0915161289999999</v>
      </c>
      <c r="AY7" s="374">
        <v>1.045979</v>
      </c>
      <c r="AZ7" s="374">
        <v>1.033425</v>
      </c>
      <c r="BA7" s="374">
        <v>1.0516700000000001</v>
      </c>
      <c r="BB7" s="374">
        <v>1.0038499999999999</v>
      </c>
      <c r="BC7" s="374">
        <v>1.073566</v>
      </c>
      <c r="BD7" s="374">
        <v>1.042384</v>
      </c>
      <c r="BE7" s="374">
        <v>1.0850850000000001</v>
      </c>
      <c r="BF7" s="374">
        <v>1.0462210000000001</v>
      </c>
      <c r="BG7" s="374">
        <v>1.0295160000000001</v>
      </c>
      <c r="BH7" s="374">
        <v>1.0437110000000001</v>
      </c>
      <c r="BI7" s="374">
        <v>1.089782</v>
      </c>
      <c r="BJ7" s="374">
        <v>1.0558510000000001</v>
      </c>
      <c r="BK7" s="374">
        <v>1.051804</v>
      </c>
      <c r="BL7" s="374">
        <v>1.032332</v>
      </c>
      <c r="BM7" s="374">
        <v>1.055348</v>
      </c>
      <c r="BN7" s="374">
        <v>1.0051410000000001</v>
      </c>
      <c r="BO7" s="374">
        <v>1.061712</v>
      </c>
      <c r="BP7" s="374">
        <v>1.0352870000000001</v>
      </c>
      <c r="BQ7" s="374">
        <v>1.0691580000000001</v>
      </c>
      <c r="BR7" s="374">
        <v>1.0326360000000001</v>
      </c>
      <c r="BS7" s="374">
        <v>1.0125900000000001</v>
      </c>
      <c r="BT7" s="374">
        <v>1.0373699999999999</v>
      </c>
      <c r="BU7" s="374">
        <v>1.0824750000000001</v>
      </c>
      <c r="BV7" s="374">
        <v>1.052551</v>
      </c>
    </row>
    <row r="8" spans="1:74" ht="11.1" customHeight="1" x14ac:dyDescent="0.2">
      <c r="A8" s="277" t="s">
        <v>1513</v>
      </c>
      <c r="B8" s="568" t="s">
        <v>1541</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0.11127099999999999</v>
      </c>
      <c r="AW8" s="363">
        <v>0.10823140000000001</v>
      </c>
      <c r="AX8" s="363">
        <v>0.1058369</v>
      </c>
      <c r="AY8" s="374">
        <v>9.0941400000000006E-2</v>
      </c>
      <c r="AZ8" s="374">
        <v>9.5806000000000002E-2</v>
      </c>
      <c r="BA8" s="374">
        <v>9.6510299999999993E-2</v>
      </c>
      <c r="BB8" s="374">
        <v>0.1045368</v>
      </c>
      <c r="BC8" s="374">
        <v>0.1080009</v>
      </c>
      <c r="BD8" s="374">
        <v>0.1105473</v>
      </c>
      <c r="BE8" s="374">
        <v>0.1122291</v>
      </c>
      <c r="BF8" s="374">
        <v>0.1122056</v>
      </c>
      <c r="BG8" s="374">
        <v>0.109227</v>
      </c>
      <c r="BH8" s="374">
        <v>0.1086886</v>
      </c>
      <c r="BI8" s="374">
        <v>0.1057811</v>
      </c>
      <c r="BJ8" s="374">
        <v>0.1053296</v>
      </c>
      <c r="BK8" s="374">
        <v>8.7374499999999994E-2</v>
      </c>
      <c r="BL8" s="374">
        <v>9.25092E-2</v>
      </c>
      <c r="BM8" s="374">
        <v>9.9804900000000002E-2</v>
      </c>
      <c r="BN8" s="374">
        <v>0.102233</v>
      </c>
      <c r="BO8" s="374">
        <v>0.10524169999999999</v>
      </c>
      <c r="BP8" s="374">
        <v>0.1074437</v>
      </c>
      <c r="BQ8" s="374">
        <v>0.1088681</v>
      </c>
      <c r="BR8" s="374">
        <v>0.1086543</v>
      </c>
      <c r="BS8" s="374">
        <v>0.10553849999999999</v>
      </c>
      <c r="BT8" s="374">
        <v>0.1049032</v>
      </c>
      <c r="BU8" s="374">
        <v>0.1019308</v>
      </c>
      <c r="BV8" s="374">
        <v>0.1014381</v>
      </c>
    </row>
    <row r="9" spans="1:74" ht="11.1" customHeight="1" x14ac:dyDescent="0.2">
      <c r="A9" s="277" t="s">
        <v>1514</v>
      </c>
      <c r="B9" s="568" t="s">
        <v>1542</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0.21835599999999999</v>
      </c>
      <c r="AW9" s="363">
        <v>0.2231041</v>
      </c>
      <c r="AX9" s="363">
        <v>0.2278008</v>
      </c>
      <c r="AY9" s="374">
        <v>0.2234506</v>
      </c>
      <c r="AZ9" s="374">
        <v>0.2263133</v>
      </c>
      <c r="BA9" s="374">
        <v>0.22805639999999999</v>
      </c>
      <c r="BB9" s="374">
        <v>0.2327951</v>
      </c>
      <c r="BC9" s="374">
        <v>0.2327612</v>
      </c>
      <c r="BD9" s="374">
        <v>0.2395949</v>
      </c>
      <c r="BE9" s="374">
        <v>0.23761460000000001</v>
      </c>
      <c r="BF9" s="374">
        <v>0.23234489999999999</v>
      </c>
      <c r="BG9" s="374">
        <v>0.231763</v>
      </c>
      <c r="BH9" s="374">
        <v>0.2311174</v>
      </c>
      <c r="BI9" s="374">
        <v>0.2430494</v>
      </c>
      <c r="BJ9" s="374">
        <v>0.2516967</v>
      </c>
      <c r="BK9" s="374">
        <v>0.2457763</v>
      </c>
      <c r="BL9" s="374">
        <v>0.24900600000000001</v>
      </c>
      <c r="BM9" s="374">
        <v>0.25151089999999998</v>
      </c>
      <c r="BN9" s="374">
        <v>0.25490239999999997</v>
      </c>
      <c r="BO9" s="374">
        <v>0.25329239999999997</v>
      </c>
      <c r="BP9" s="374">
        <v>0.25882759999999999</v>
      </c>
      <c r="BQ9" s="374">
        <v>0.25554189999999999</v>
      </c>
      <c r="BR9" s="374">
        <v>0.25028010000000001</v>
      </c>
      <c r="BS9" s="374">
        <v>0.24713299999999999</v>
      </c>
      <c r="BT9" s="374">
        <v>0.2458689</v>
      </c>
      <c r="BU9" s="374">
        <v>0.2563568</v>
      </c>
      <c r="BV9" s="374">
        <v>0.2649167</v>
      </c>
    </row>
    <row r="10" spans="1:74" ht="11.1" customHeight="1" x14ac:dyDescent="0.2">
      <c r="A10" s="277" t="s">
        <v>1515</v>
      </c>
      <c r="B10" s="620" t="s">
        <v>1543</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2.3857E-2</v>
      </c>
      <c r="AW10" s="363">
        <v>2.66967E-2</v>
      </c>
      <c r="AX10" s="363">
        <v>2.84756E-2</v>
      </c>
      <c r="AY10" s="374">
        <v>2.95429E-2</v>
      </c>
      <c r="AZ10" s="374">
        <v>3.13014E-2</v>
      </c>
      <c r="BA10" s="374">
        <v>3.3895099999999997E-2</v>
      </c>
      <c r="BB10" s="374">
        <v>3.6221900000000001E-2</v>
      </c>
      <c r="BC10" s="374">
        <v>3.83357E-2</v>
      </c>
      <c r="BD10" s="374">
        <v>4.0969100000000001E-2</v>
      </c>
      <c r="BE10" s="374">
        <v>4.27033E-2</v>
      </c>
      <c r="BF10" s="374">
        <v>4.4702499999999999E-2</v>
      </c>
      <c r="BG10" s="374">
        <v>4.6621799999999998E-2</v>
      </c>
      <c r="BH10" s="374">
        <v>4.7682000000000002E-2</v>
      </c>
      <c r="BI10" s="374">
        <v>4.9615300000000001E-2</v>
      </c>
      <c r="BJ10" s="374">
        <v>5.1198399999999998E-2</v>
      </c>
      <c r="BK10" s="374">
        <v>5.1519099999999998E-2</v>
      </c>
      <c r="BL10" s="374">
        <v>5.2481199999999999E-2</v>
      </c>
      <c r="BM10" s="374">
        <v>5.14907E-2</v>
      </c>
      <c r="BN10" s="374">
        <v>5.1167499999999998E-2</v>
      </c>
      <c r="BO10" s="374">
        <v>5.0589500000000003E-2</v>
      </c>
      <c r="BP10" s="374">
        <v>5.1472400000000001E-2</v>
      </c>
      <c r="BQ10" s="374">
        <v>5.0489699999999998E-2</v>
      </c>
      <c r="BR10" s="374">
        <v>5.1744600000000002E-2</v>
      </c>
      <c r="BS10" s="374">
        <v>5.2800800000000002E-2</v>
      </c>
      <c r="BT10" s="374">
        <v>5.3981300000000003E-2</v>
      </c>
      <c r="BU10" s="374">
        <v>5.4088999999999998E-2</v>
      </c>
      <c r="BV10" s="374">
        <v>5.6772499999999997E-2</v>
      </c>
    </row>
    <row r="11" spans="1:74" ht="11.1" customHeight="1" x14ac:dyDescent="0.2">
      <c r="A11" s="277" t="s">
        <v>1516</v>
      </c>
      <c r="B11" s="620" t="s">
        <v>1544</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-0.14166666667</v>
      </c>
      <c r="AX11" s="363">
        <v>-0.14148387097000001</v>
      </c>
      <c r="AY11" s="374">
        <v>-0.13189390000000001</v>
      </c>
      <c r="AZ11" s="374">
        <v>-0.13892499999999999</v>
      </c>
      <c r="BA11" s="374">
        <v>-0.13835169999999999</v>
      </c>
      <c r="BB11" s="374">
        <v>-0.13725670000000001</v>
      </c>
      <c r="BC11" s="374">
        <v>-0.1166283</v>
      </c>
      <c r="BD11" s="374">
        <v>-0.115551</v>
      </c>
      <c r="BE11" s="374">
        <v>-0.1107166</v>
      </c>
      <c r="BF11" s="374">
        <v>-0.1048597</v>
      </c>
      <c r="BG11" s="374">
        <v>-0.1064838</v>
      </c>
      <c r="BH11" s="374">
        <v>-0.1152454</v>
      </c>
      <c r="BI11" s="374">
        <v>-0.11588420000000001</v>
      </c>
      <c r="BJ11" s="374">
        <v>-0.1178992</v>
      </c>
      <c r="BK11" s="374">
        <v>-0.1320334</v>
      </c>
      <c r="BL11" s="374">
        <v>-0.1397882</v>
      </c>
      <c r="BM11" s="374">
        <v>-0.14069100000000001</v>
      </c>
      <c r="BN11" s="374">
        <v>-0.1395546</v>
      </c>
      <c r="BO11" s="374">
        <v>-0.1148786</v>
      </c>
      <c r="BP11" s="374">
        <v>-0.11274389999999999</v>
      </c>
      <c r="BQ11" s="374">
        <v>-0.1062153</v>
      </c>
      <c r="BR11" s="374">
        <v>-9.9437499999999998E-2</v>
      </c>
      <c r="BS11" s="374">
        <v>-0.10107969999999999</v>
      </c>
      <c r="BT11" s="374">
        <v>-0.11536349999999999</v>
      </c>
      <c r="BU11" s="374">
        <v>-0.11576980000000001</v>
      </c>
      <c r="BV11" s="374">
        <v>-0.1193212</v>
      </c>
    </row>
    <row r="12" spans="1:74" ht="11.1" customHeight="1" x14ac:dyDescent="0.2">
      <c r="A12" s="277" t="s">
        <v>1517</v>
      </c>
      <c r="B12" s="620" t="s">
        <v>1545</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1.8573200000000002E-2</v>
      </c>
      <c r="AX12" s="363">
        <v>5.4900741935E-3</v>
      </c>
      <c r="AY12" s="374">
        <v>1.82923E-3</v>
      </c>
      <c r="AZ12" s="374">
        <v>2.0921199999999998E-3</v>
      </c>
      <c r="BA12" s="374">
        <v>-1.9577900000000001E-3</v>
      </c>
      <c r="BB12" s="374">
        <v>-6.3083000000000002E-3</v>
      </c>
      <c r="BC12" s="374">
        <v>-1.0385E-2</v>
      </c>
      <c r="BD12" s="374">
        <v>-5.6655899999999999E-3</v>
      </c>
      <c r="BE12" s="374">
        <v>-7.0891799999999996E-3</v>
      </c>
      <c r="BF12" s="374">
        <v>-8.0728999999999992E-3</v>
      </c>
      <c r="BG12" s="374">
        <v>-5.6926199999999998E-3</v>
      </c>
      <c r="BH12" s="374">
        <v>-2.03929E-3</v>
      </c>
      <c r="BI12" s="374">
        <v>5.1361000000000002E-3</v>
      </c>
      <c r="BJ12" s="374">
        <v>3.3023499999999999E-3</v>
      </c>
      <c r="BK12" s="374">
        <v>-7.77541E-3</v>
      </c>
      <c r="BL12" s="374">
        <v>-3.09867E-3</v>
      </c>
      <c r="BM12" s="374">
        <v>-3.9578399999999998E-3</v>
      </c>
      <c r="BN12" s="374">
        <v>-6.0586800000000003E-3</v>
      </c>
      <c r="BO12" s="374">
        <v>-8.6101500000000004E-3</v>
      </c>
      <c r="BP12" s="374">
        <v>-2.9228399999999999E-3</v>
      </c>
      <c r="BQ12" s="374">
        <v>-3.8074599999999999E-3</v>
      </c>
      <c r="BR12" s="374">
        <v>-4.5824899999999998E-3</v>
      </c>
      <c r="BS12" s="374">
        <v>-2.2472500000000001E-3</v>
      </c>
      <c r="BT12" s="374">
        <v>1.1654E-3</v>
      </c>
      <c r="BU12" s="374">
        <v>7.9496600000000008E-3</v>
      </c>
      <c r="BV12" s="374">
        <v>7.6091400000000003E-3</v>
      </c>
    </row>
    <row r="13" spans="1:74" ht="11.1" customHeight="1" x14ac:dyDescent="0.2">
      <c r="A13" s="277" t="s">
        <v>1518</v>
      </c>
      <c r="B13" s="620" t="s">
        <v>1567</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3.1103033333000001E-2</v>
      </c>
      <c r="AX13" s="363">
        <v>2.6196013870999998E-2</v>
      </c>
      <c r="AY13" s="374">
        <v>1.21443E-2</v>
      </c>
      <c r="AZ13" s="374">
        <v>1.19656E-2</v>
      </c>
      <c r="BA13" s="374">
        <v>1.5113E-2</v>
      </c>
      <c r="BB13" s="374">
        <v>2.0355999999999999E-2</v>
      </c>
      <c r="BC13" s="374">
        <v>2.12175E-2</v>
      </c>
      <c r="BD13" s="374">
        <v>2.5646200000000001E-2</v>
      </c>
      <c r="BE13" s="374">
        <v>2.1062600000000001E-2</v>
      </c>
      <c r="BF13" s="374">
        <v>2.1526300000000002E-2</v>
      </c>
      <c r="BG13" s="374">
        <v>1.7506299999999999E-2</v>
      </c>
      <c r="BH13" s="374">
        <v>1.9019600000000001E-2</v>
      </c>
      <c r="BI13" s="374">
        <v>2.23194E-2</v>
      </c>
      <c r="BJ13" s="374">
        <v>2.16767E-2</v>
      </c>
      <c r="BK13" s="374">
        <v>1.79279E-2</v>
      </c>
      <c r="BL13" s="374">
        <v>1.84648E-2</v>
      </c>
      <c r="BM13" s="374">
        <v>2.1448600000000002E-2</v>
      </c>
      <c r="BN13" s="374">
        <v>2.18029E-2</v>
      </c>
      <c r="BO13" s="374">
        <v>2.2590300000000001E-2</v>
      </c>
      <c r="BP13" s="374">
        <v>2.63615E-2</v>
      </c>
      <c r="BQ13" s="374">
        <v>2.2497300000000001E-2</v>
      </c>
      <c r="BR13" s="374">
        <v>2.2896E-2</v>
      </c>
      <c r="BS13" s="374">
        <v>1.9597699999999999E-2</v>
      </c>
      <c r="BT13" s="374">
        <v>2.0678499999999999E-2</v>
      </c>
      <c r="BU13" s="374">
        <v>2.3528E-2</v>
      </c>
      <c r="BV13" s="374">
        <v>2.3008399999999998E-2</v>
      </c>
    </row>
    <row r="14" spans="1:74" ht="11.1" customHeight="1" x14ac:dyDescent="0.2">
      <c r="A14" s="277" t="s">
        <v>1519</v>
      </c>
      <c r="B14" s="620" t="s">
        <v>1568</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5.5666666667000003E-6</v>
      </c>
      <c r="AX14" s="363">
        <v>0</v>
      </c>
      <c r="AY14" s="374">
        <v>0</v>
      </c>
      <c r="AZ14" s="374">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1" customHeight="1" x14ac:dyDescent="0.2">
      <c r="A15" s="277" t="s">
        <v>1564</v>
      </c>
      <c r="B15" s="620" t="s">
        <v>1563</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-5.5199014285999999E-2</v>
      </c>
      <c r="AX15" s="363">
        <v>-5.8096631336000001E-2</v>
      </c>
      <c r="AY15" s="374">
        <v>-6.34604E-2</v>
      </c>
      <c r="AZ15" s="374">
        <v>-3.4612200000000001E-3</v>
      </c>
      <c r="BA15" s="374">
        <v>5.1309499999999996E-3</v>
      </c>
      <c r="BB15" s="374">
        <v>2.17696E-2</v>
      </c>
      <c r="BC15" s="374">
        <v>4.6707199999999997E-2</v>
      </c>
      <c r="BD15" s="374">
        <v>2.85872E-2</v>
      </c>
      <c r="BE15" s="374">
        <v>2.16622E-3</v>
      </c>
      <c r="BF15" s="374">
        <v>2.57766E-2</v>
      </c>
      <c r="BG15" s="374">
        <v>8.7678600000000006E-3</v>
      </c>
      <c r="BH15" s="374">
        <v>1.9347300000000001E-2</v>
      </c>
      <c r="BI15" s="374">
        <v>-3.4049000000000003E-2</v>
      </c>
      <c r="BJ15" s="374">
        <v>-3.24756E-2</v>
      </c>
      <c r="BK15" s="374">
        <v>-8.2108700000000007E-2</v>
      </c>
      <c r="BL15" s="374">
        <v>-1.33752E-2</v>
      </c>
      <c r="BM15" s="374">
        <v>-1.3691599999999999E-3</v>
      </c>
      <c r="BN15" s="374">
        <v>2.50172E-2</v>
      </c>
      <c r="BO15" s="374">
        <v>4.7721899999999998E-2</v>
      </c>
      <c r="BP15" s="374">
        <v>2.6830199999999998E-2</v>
      </c>
      <c r="BQ15" s="374">
        <v>9.1342500000000002E-5</v>
      </c>
      <c r="BR15" s="374">
        <v>2.5316999999999999E-2</v>
      </c>
      <c r="BS15" s="374">
        <v>1.28024E-2</v>
      </c>
      <c r="BT15" s="374">
        <v>1.6470599999999998E-2</v>
      </c>
      <c r="BU15" s="374">
        <v>-3.6679000000000003E-2</v>
      </c>
      <c r="BV15" s="374">
        <v>-3.5534099999999999E-2</v>
      </c>
    </row>
    <row r="16" spans="1:74" ht="11.1"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71" t="s">
        <v>1554</v>
      </c>
      <c r="B17" s="567" t="s">
        <v>1570</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4.3704497096999999</v>
      </c>
      <c r="AW17" s="103">
        <v>4.0762589333000001</v>
      </c>
      <c r="AX17" s="103">
        <v>4.1718590676999998</v>
      </c>
      <c r="AY17" s="582">
        <v>4.3329370000000003</v>
      </c>
      <c r="AZ17" s="582">
        <v>4.3217480000000004</v>
      </c>
      <c r="BA17" s="582">
        <v>4.2085540000000004</v>
      </c>
      <c r="BB17" s="582">
        <v>4.2571770000000004</v>
      </c>
      <c r="BC17" s="582">
        <v>4.235455</v>
      </c>
      <c r="BD17" s="582">
        <v>4.2228579999999996</v>
      </c>
      <c r="BE17" s="582">
        <v>4.0713119999999998</v>
      </c>
      <c r="BF17" s="582">
        <v>4.1960129999999998</v>
      </c>
      <c r="BG17" s="582">
        <v>4.2982810000000002</v>
      </c>
      <c r="BH17" s="582">
        <v>4.4362820000000003</v>
      </c>
      <c r="BI17" s="582">
        <v>4.1572060000000004</v>
      </c>
      <c r="BJ17" s="582">
        <v>4.2289779999999997</v>
      </c>
      <c r="BK17" s="582">
        <v>4.2848850000000001</v>
      </c>
      <c r="BL17" s="582">
        <v>4.3646979999999997</v>
      </c>
      <c r="BM17" s="582">
        <v>4.3337000000000003</v>
      </c>
      <c r="BN17" s="582">
        <v>4.291658</v>
      </c>
      <c r="BO17" s="582">
        <v>4.206404</v>
      </c>
      <c r="BP17" s="582">
        <v>4.3517510000000001</v>
      </c>
      <c r="BQ17" s="582">
        <v>4.1942190000000004</v>
      </c>
      <c r="BR17" s="582">
        <v>4.2448769999999998</v>
      </c>
      <c r="BS17" s="582">
        <v>4.3466969999999998</v>
      </c>
      <c r="BT17" s="582">
        <v>4.4159009999999999</v>
      </c>
      <c r="BU17" s="582">
        <v>4.274464</v>
      </c>
      <c r="BV17" s="582">
        <v>4.2655310000000002</v>
      </c>
    </row>
    <row r="18" spans="1:74" s="287" customFormat="1" ht="11.1" customHeight="1" x14ac:dyDescent="0.2">
      <c r="A18" s="278" t="s">
        <v>450</v>
      </c>
      <c r="B18" s="568" t="s">
        <v>1555</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5.1658999999999997</v>
      </c>
      <c r="AX18" s="363">
        <v>5.3362580645</v>
      </c>
      <c r="AY18" s="374">
        <v>4.8385239999999996</v>
      </c>
      <c r="AZ18" s="374">
        <v>4.5581319999999996</v>
      </c>
      <c r="BA18" s="374">
        <v>4.551933</v>
      </c>
      <c r="BB18" s="374">
        <v>4.720262</v>
      </c>
      <c r="BC18" s="374">
        <v>4.8757510000000002</v>
      </c>
      <c r="BD18" s="374">
        <v>4.9886799999999996</v>
      </c>
      <c r="BE18" s="374">
        <v>4.9260700000000002</v>
      </c>
      <c r="BF18" s="374">
        <v>5.0002760000000004</v>
      </c>
      <c r="BG18" s="374">
        <v>4.8882450000000004</v>
      </c>
      <c r="BH18" s="374">
        <v>4.6893099999999999</v>
      </c>
      <c r="BI18" s="374">
        <v>5.0159120000000001</v>
      </c>
      <c r="BJ18" s="374">
        <v>5.063714</v>
      </c>
      <c r="BK18" s="374">
        <v>4.7262259999999996</v>
      </c>
      <c r="BL18" s="374">
        <v>4.5171849999999996</v>
      </c>
      <c r="BM18" s="374">
        <v>4.6605650000000001</v>
      </c>
      <c r="BN18" s="374">
        <v>4.7288930000000002</v>
      </c>
      <c r="BO18" s="374">
        <v>4.8518160000000004</v>
      </c>
      <c r="BP18" s="374">
        <v>4.8552229999999996</v>
      </c>
      <c r="BQ18" s="374">
        <v>4.8255739999999996</v>
      </c>
      <c r="BR18" s="374">
        <v>4.8577060000000003</v>
      </c>
      <c r="BS18" s="374">
        <v>4.7385380000000001</v>
      </c>
      <c r="BT18" s="374">
        <v>4.6475590000000002</v>
      </c>
      <c r="BU18" s="374">
        <v>4.8478130000000004</v>
      </c>
      <c r="BV18" s="374">
        <v>4.9009970000000003</v>
      </c>
    </row>
    <row r="19" spans="1:74" s="287" customFormat="1" ht="11.1" customHeight="1" x14ac:dyDescent="0.2">
      <c r="A19" s="277" t="s">
        <v>1513</v>
      </c>
      <c r="B19" s="568" t="s">
        <v>1541</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0.11127099999999999</v>
      </c>
      <c r="AW19" s="363">
        <v>0.10823140000000001</v>
      </c>
      <c r="AX19" s="363">
        <v>0.1058369</v>
      </c>
      <c r="AY19" s="374">
        <v>9.0941400000000006E-2</v>
      </c>
      <c r="AZ19" s="374">
        <v>9.5806000000000002E-2</v>
      </c>
      <c r="BA19" s="374">
        <v>9.6510299999999993E-2</v>
      </c>
      <c r="BB19" s="374">
        <v>0.1045368</v>
      </c>
      <c r="BC19" s="374">
        <v>0.1080009</v>
      </c>
      <c r="BD19" s="374">
        <v>0.1105473</v>
      </c>
      <c r="BE19" s="374">
        <v>0.1122291</v>
      </c>
      <c r="BF19" s="374">
        <v>0.1122056</v>
      </c>
      <c r="BG19" s="374">
        <v>0.109227</v>
      </c>
      <c r="BH19" s="374">
        <v>0.1086886</v>
      </c>
      <c r="BI19" s="374">
        <v>0.1057811</v>
      </c>
      <c r="BJ19" s="374">
        <v>0.1053296</v>
      </c>
      <c r="BK19" s="374">
        <v>8.7374499999999994E-2</v>
      </c>
      <c r="BL19" s="374">
        <v>9.25092E-2</v>
      </c>
      <c r="BM19" s="374">
        <v>9.9804900000000002E-2</v>
      </c>
      <c r="BN19" s="374">
        <v>0.102233</v>
      </c>
      <c r="BO19" s="374">
        <v>0.10524169999999999</v>
      </c>
      <c r="BP19" s="374">
        <v>0.1074437</v>
      </c>
      <c r="BQ19" s="374">
        <v>0.1088681</v>
      </c>
      <c r="BR19" s="374">
        <v>0.1086543</v>
      </c>
      <c r="BS19" s="374">
        <v>0.10553849999999999</v>
      </c>
      <c r="BT19" s="374">
        <v>0.1049032</v>
      </c>
      <c r="BU19" s="374">
        <v>0.1019308</v>
      </c>
      <c r="BV19" s="374">
        <v>0.1014381</v>
      </c>
    </row>
    <row r="20" spans="1:74" ht="11.1" customHeight="1" x14ac:dyDescent="0.2">
      <c r="A20" s="278" t="s">
        <v>1514</v>
      </c>
      <c r="B20" s="568" t="s">
        <v>1542</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0.21835599999999999</v>
      </c>
      <c r="AW20" s="363">
        <v>0.2231041</v>
      </c>
      <c r="AX20" s="363">
        <v>0.2278008</v>
      </c>
      <c r="AY20" s="374">
        <v>0.2234506</v>
      </c>
      <c r="AZ20" s="374">
        <v>0.2263133</v>
      </c>
      <c r="BA20" s="374">
        <v>0.22805639999999999</v>
      </c>
      <c r="BB20" s="374">
        <v>0.2327951</v>
      </c>
      <c r="BC20" s="374">
        <v>0.2327612</v>
      </c>
      <c r="BD20" s="374">
        <v>0.2395949</v>
      </c>
      <c r="BE20" s="374">
        <v>0.23761460000000001</v>
      </c>
      <c r="BF20" s="374">
        <v>0.23234489999999999</v>
      </c>
      <c r="BG20" s="374">
        <v>0.231763</v>
      </c>
      <c r="BH20" s="374">
        <v>0.2311174</v>
      </c>
      <c r="BI20" s="374">
        <v>0.2430494</v>
      </c>
      <c r="BJ20" s="374">
        <v>0.2516967</v>
      </c>
      <c r="BK20" s="374">
        <v>0.2457763</v>
      </c>
      <c r="BL20" s="374">
        <v>0.24900600000000001</v>
      </c>
      <c r="BM20" s="374">
        <v>0.25151089999999998</v>
      </c>
      <c r="BN20" s="374">
        <v>0.25490239999999997</v>
      </c>
      <c r="BO20" s="374">
        <v>0.25329239999999997</v>
      </c>
      <c r="BP20" s="374">
        <v>0.25882759999999999</v>
      </c>
      <c r="BQ20" s="374">
        <v>0.25554189999999999</v>
      </c>
      <c r="BR20" s="374">
        <v>0.25028010000000001</v>
      </c>
      <c r="BS20" s="374">
        <v>0.24713299999999999</v>
      </c>
      <c r="BT20" s="374">
        <v>0.2458689</v>
      </c>
      <c r="BU20" s="374">
        <v>0.2563568</v>
      </c>
      <c r="BV20" s="374">
        <v>0.2649167</v>
      </c>
    </row>
    <row r="21" spans="1:74" ht="11.1" customHeight="1" x14ac:dyDescent="0.2">
      <c r="A21" s="277" t="s">
        <v>97</v>
      </c>
      <c r="B21" s="568" t="s">
        <v>1556</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-1.3496571428999999</v>
      </c>
      <c r="AX21" s="363">
        <v>-1.1415576036999999</v>
      </c>
      <c r="AY21" s="374">
        <v>-0.83393360000000005</v>
      </c>
      <c r="AZ21" s="374">
        <v>-0.7276823</v>
      </c>
      <c r="BA21" s="374">
        <v>-0.81808060000000005</v>
      </c>
      <c r="BB21" s="374">
        <v>-0.78639870000000001</v>
      </c>
      <c r="BC21" s="374">
        <v>-0.79015789999999997</v>
      </c>
      <c r="BD21" s="374">
        <v>-1.094484</v>
      </c>
      <c r="BE21" s="374">
        <v>-1.106044</v>
      </c>
      <c r="BF21" s="374">
        <v>-1.071215</v>
      </c>
      <c r="BG21" s="374">
        <v>-1.0060500000000001</v>
      </c>
      <c r="BH21" s="374">
        <v>-0.78419629999999996</v>
      </c>
      <c r="BI21" s="374">
        <v>-1.0106569999999999</v>
      </c>
      <c r="BJ21" s="374">
        <v>-1.0696060000000001</v>
      </c>
      <c r="BK21" s="374">
        <v>-0.64145549999999996</v>
      </c>
      <c r="BL21" s="374">
        <v>-0.68451220000000002</v>
      </c>
      <c r="BM21" s="374">
        <v>-0.76269699999999996</v>
      </c>
      <c r="BN21" s="374">
        <v>-0.85900679999999996</v>
      </c>
      <c r="BO21" s="374">
        <v>-0.86580239999999997</v>
      </c>
      <c r="BP21" s="374">
        <v>-0.96078209999999997</v>
      </c>
      <c r="BQ21" s="374">
        <v>-0.81990799999999997</v>
      </c>
      <c r="BR21" s="374">
        <v>-0.85148460000000004</v>
      </c>
      <c r="BS21" s="374">
        <v>-0.8000332</v>
      </c>
      <c r="BT21" s="374">
        <v>-0.76695959999999996</v>
      </c>
      <c r="BU21" s="374">
        <v>-0.79017610000000005</v>
      </c>
      <c r="BV21" s="374">
        <v>-0.7407667</v>
      </c>
    </row>
    <row r="22" spans="1:74" ht="11.1" customHeight="1" x14ac:dyDescent="0.2">
      <c r="A22" s="277" t="s">
        <v>1517</v>
      </c>
      <c r="B22" s="568" t="s">
        <v>1545</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1.8573200000000002E-2</v>
      </c>
      <c r="AX22" s="363">
        <v>5.4900741935E-3</v>
      </c>
      <c r="AY22" s="374">
        <v>1.82923E-3</v>
      </c>
      <c r="AZ22" s="374">
        <v>2.0921199999999998E-3</v>
      </c>
      <c r="BA22" s="374">
        <v>-1.9577900000000001E-3</v>
      </c>
      <c r="BB22" s="374">
        <v>-6.3083000000000002E-3</v>
      </c>
      <c r="BC22" s="374">
        <v>-1.0385E-2</v>
      </c>
      <c r="BD22" s="374">
        <v>-5.6655899999999999E-3</v>
      </c>
      <c r="BE22" s="374">
        <v>-7.0891799999999996E-3</v>
      </c>
      <c r="BF22" s="374">
        <v>-8.0728999999999992E-3</v>
      </c>
      <c r="BG22" s="374">
        <v>-5.6926199999999998E-3</v>
      </c>
      <c r="BH22" s="374">
        <v>-2.03929E-3</v>
      </c>
      <c r="BI22" s="374">
        <v>5.1361000000000002E-3</v>
      </c>
      <c r="BJ22" s="374">
        <v>3.3023499999999999E-3</v>
      </c>
      <c r="BK22" s="374">
        <v>-7.77541E-3</v>
      </c>
      <c r="BL22" s="374">
        <v>-3.09867E-3</v>
      </c>
      <c r="BM22" s="374">
        <v>-3.9578399999999998E-3</v>
      </c>
      <c r="BN22" s="374">
        <v>-6.0586800000000003E-3</v>
      </c>
      <c r="BO22" s="374">
        <v>-8.6101500000000004E-3</v>
      </c>
      <c r="BP22" s="374">
        <v>-2.9228399999999999E-3</v>
      </c>
      <c r="BQ22" s="374">
        <v>-3.8074599999999999E-3</v>
      </c>
      <c r="BR22" s="374">
        <v>-4.5824899999999998E-3</v>
      </c>
      <c r="BS22" s="374">
        <v>-2.2472500000000001E-3</v>
      </c>
      <c r="BT22" s="374">
        <v>1.1654E-3</v>
      </c>
      <c r="BU22" s="374">
        <v>7.9496600000000008E-3</v>
      </c>
      <c r="BV22" s="374">
        <v>7.6091400000000003E-3</v>
      </c>
    </row>
    <row r="23" spans="1:74" ht="11.1" customHeight="1" x14ac:dyDescent="0.2">
      <c r="A23" s="278" t="s">
        <v>1518</v>
      </c>
      <c r="B23" s="568" t="s">
        <v>1546</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3.1103033333000001E-2</v>
      </c>
      <c r="AX23" s="363">
        <v>2.6196013870999998E-2</v>
      </c>
      <c r="AY23" s="374">
        <v>1.21443E-2</v>
      </c>
      <c r="AZ23" s="374">
        <v>1.19656E-2</v>
      </c>
      <c r="BA23" s="374">
        <v>1.5113E-2</v>
      </c>
      <c r="BB23" s="374">
        <v>2.0355999999999999E-2</v>
      </c>
      <c r="BC23" s="374">
        <v>2.12175E-2</v>
      </c>
      <c r="BD23" s="374">
        <v>2.5646200000000001E-2</v>
      </c>
      <c r="BE23" s="374">
        <v>2.1062600000000001E-2</v>
      </c>
      <c r="BF23" s="374">
        <v>2.1526300000000002E-2</v>
      </c>
      <c r="BG23" s="374">
        <v>1.7506299999999999E-2</v>
      </c>
      <c r="BH23" s="374">
        <v>1.9019600000000001E-2</v>
      </c>
      <c r="BI23" s="374">
        <v>2.23194E-2</v>
      </c>
      <c r="BJ23" s="374">
        <v>2.16767E-2</v>
      </c>
      <c r="BK23" s="374">
        <v>1.79279E-2</v>
      </c>
      <c r="BL23" s="374">
        <v>1.84648E-2</v>
      </c>
      <c r="BM23" s="374">
        <v>2.1448600000000002E-2</v>
      </c>
      <c r="BN23" s="374">
        <v>2.18029E-2</v>
      </c>
      <c r="BO23" s="374">
        <v>2.2590300000000001E-2</v>
      </c>
      <c r="BP23" s="374">
        <v>2.63615E-2</v>
      </c>
      <c r="BQ23" s="374">
        <v>2.2497300000000001E-2</v>
      </c>
      <c r="BR23" s="374">
        <v>2.2896E-2</v>
      </c>
      <c r="BS23" s="374">
        <v>1.9597699999999999E-2</v>
      </c>
      <c r="BT23" s="374">
        <v>2.0678499999999999E-2</v>
      </c>
      <c r="BU23" s="374">
        <v>2.3528E-2</v>
      </c>
      <c r="BV23" s="374">
        <v>2.3008399999999998E-2</v>
      </c>
    </row>
    <row r="24" spans="1:74" ht="11.1" customHeight="1" x14ac:dyDescent="0.2">
      <c r="A24" s="278" t="s">
        <v>1565</v>
      </c>
      <c r="B24" s="568" t="s">
        <v>1566</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-6.9166757142999996E-2</v>
      </c>
      <c r="AX24" s="363">
        <v>-0.33771875115</v>
      </c>
      <c r="AY24" s="374">
        <v>5.1568299999999997E-2</v>
      </c>
      <c r="AZ24" s="374">
        <v>0.2091317</v>
      </c>
      <c r="BA24" s="374">
        <v>0.1941388</v>
      </c>
      <c r="BB24" s="374">
        <v>3.1401699999999998E-2</v>
      </c>
      <c r="BC24" s="374">
        <v>-0.14360200000000001</v>
      </c>
      <c r="BD24" s="374">
        <v>1.9750500000000001E-2</v>
      </c>
      <c r="BE24" s="374">
        <v>-5.6343400000000002E-2</v>
      </c>
      <c r="BF24" s="374">
        <v>-3.0424099999999999E-2</v>
      </c>
      <c r="BG24" s="374">
        <v>0.12304900000000001</v>
      </c>
      <c r="BH24" s="374">
        <v>0.22951279999999999</v>
      </c>
      <c r="BI24" s="374">
        <v>-0.17166580000000001</v>
      </c>
      <c r="BJ24" s="374">
        <v>-9.6689600000000001E-2</v>
      </c>
      <c r="BK24" s="374">
        <v>-9.2726100000000006E-2</v>
      </c>
      <c r="BL24" s="374">
        <v>0.22763340000000001</v>
      </c>
      <c r="BM24" s="374">
        <v>0.12358280000000001</v>
      </c>
      <c r="BN24" s="374">
        <v>0.10829759999999999</v>
      </c>
      <c r="BO24" s="374">
        <v>-9.3924599999999997E-2</v>
      </c>
      <c r="BP24" s="374">
        <v>0.12870809999999999</v>
      </c>
      <c r="BQ24" s="374">
        <v>-0.13847119999999999</v>
      </c>
      <c r="BR24" s="374">
        <v>-7.7957700000000005E-2</v>
      </c>
      <c r="BS24" s="374">
        <v>9.8254900000000006E-2</v>
      </c>
      <c r="BT24" s="374">
        <v>0.21768019999999999</v>
      </c>
      <c r="BU24" s="374">
        <v>-0.12053609999999999</v>
      </c>
      <c r="BV24" s="374">
        <v>-0.2414066</v>
      </c>
    </row>
    <row r="25" spans="1:74" s="287" customFormat="1" ht="11.1"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1"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1" customHeight="1" x14ac:dyDescent="0.2">
      <c r="A27" s="571" t="s">
        <v>1557</v>
      </c>
      <c r="B27" s="567" t="s">
        <v>1522</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v>
      </c>
      <c r="AW27" s="103">
        <v>1.3028870524</v>
      </c>
      <c r="AX27" s="103">
        <v>1.2857350148</v>
      </c>
      <c r="AY27" s="582">
        <v>1.2085330000000001</v>
      </c>
      <c r="AZ27" s="582">
        <v>1.2585170000000001</v>
      </c>
      <c r="BA27" s="582">
        <v>1.2900659999999999</v>
      </c>
      <c r="BB27" s="582">
        <v>1.2759640000000001</v>
      </c>
      <c r="BC27" s="582">
        <v>1.393575</v>
      </c>
      <c r="BD27" s="582">
        <v>1.3665119999999999</v>
      </c>
      <c r="BE27" s="582">
        <v>1.3830549999999999</v>
      </c>
      <c r="BF27" s="582">
        <v>1.3698440000000001</v>
      </c>
      <c r="BG27" s="582">
        <v>1.3312250000000001</v>
      </c>
      <c r="BH27" s="582">
        <v>1.3522810000000001</v>
      </c>
      <c r="BI27" s="582">
        <v>1.36575</v>
      </c>
      <c r="BJ27" s="582">
        <v>1.3386800000000001</v>
      </c>
      <c r="BK27" s="582">
        <v>1.2324839999999999</v>
      </c>
      <c r="BL27" s="582">
        <v>1.2885310000000001</v>
      </c>
      <c r="BM27" s="582">
        <v>1.333585</v>
      </c>
      <c r="BN27" s="582">
        <v>1.314651</v>
      </c>
      <c r="BO27" s="582">
        <v>1.417659</v>
      </c>
      <c r="BP27" s="582">
        <v>1.390555</v>
      </c>
      <c r="BQ27" s="582">
        <v>1.3966240000000001</v>
      </c>
      <c r="BR27" s="582">
        <v>1.387508</v>
      </c>
      <c r="BS27" s="582">
        <v>1.3471359999999999</v>
      </c>
      <c r="BT27" s="582">
        <v>1.3650739999999999</v>
      </c>
      <c r="BU27" s="582">
        <v>1.37388</v>
      </c>
      <c r="BV27" s="582">
        <v>1.35144</v>
      </c>
    </row>
    <row r="28" spans="1:74" s="246" customFormat="1" ht="11.1" customHeight="1" x14ac:dyDescent="0.2">
      <c r="A28" s="278" t="s">
        <v>511</v>
      </c>
      <c r="B28" s="568" t="s">
        <v>1139</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0.92551785237999995</v>
      </c>
      <c r="AX28" s="363">
        <v>0.90982488479000001</v>
      </c>
      <c r="AY28" s="374">
        <v>0.86318470000000003</v>
      </c>
      <c r="AZ28" s="374">
        <v>0.88657450000000004</v>
      </c>
      <c r="BA28" s="374">
        <v>0.9159313</v>
      </c>
      <c r="BB28" s="374">
        <v>0.89199360000000005</v>
      </c>
      <c r="BC28" s="374">
        <v>0.98820220000000003</v>
      </c>
      <c r="BD28" s="374">
        <v>0.94836690000000001</v>
      </c>
      <c r="BE28" s="374">
        <v>0.97385520000000003</v>
      </c>
      <c r="BF28" s="374">
        <v>0.95707200000000003</v>
      </c>
      <c r="BG28" s="374">
        <v>0.92908829999999998</v>
      </c>
      <c r="BH28" s="374">
        <v>0.94560239999999995</v>
      </c>
      <c r="BI28" s="374">
        <v>0.95806729999999996</v>
      </c>
      <c r="BJ28" s="374">
        <v>0.91892600000000002</v>
      </c>
      <c r="BK28" s="374">
        <v>0.85549350000000002</v>
      </c>
      <c r="BL28" s="374">
        <v>0.88389870000000004</v>
      </c>
      <c r="BM28" s="374">
        <v>0.91662290000000002</v>
      </c>
      <c r="BN28" s="374">
        <v>0.89032040000000001</v>
      </c>
      <c r="BO28" s="374">
        <v>0.97745230000000005</v>
      </c>
      <c r="BP28" s="374">
        <v>0.94340999999999997</v>
      </c>
      <c r="BQ28" s="374">
        <v>0.96178419999999998</v>
      </c>
      <c r="BR28" s="374">
        <v>0.94826440000000001</v>
      </c>
      <c r="BS28" s="374">
        <v>0.9169001</v>
      </c>
      <c r="BT28" s="374">
        <v>0.93850040000000001</v>
      </c>
      <c r="BU28" s="374">
        <v>0.95021350000000004</v>
      </c>
      <c r="BV28" s="374">
        <v>0.91356420000000005</v>
      </c>
    </row>
    <row r="29" spans="1:74" s="246" customFormat="1" ht="11.1" customHeight="1" x14ac:dyDescent="0.2">
      <c r="A29" s="277" t="s">
        <v>1523</v>
      </c>
      <c r="B29" s="568" t="s">
        <v>1548</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0.120432</v>
      </c>
      <c r="AW29" s="363">
        <v>0.1028184</v>
      </c>
      <c r="AX29" s="363">
        <v>0.1007672</v>
      </c>
      <c r="AY29" s="374">
        <v>8.6286199999999993E-2</v>
      </c>
      <c r="AZ29" s="374">
        <v>0.10288940000000001</v>
      </c>
      <c r="BA29" s="374">
        <v>9.8580299999999996E-2</v>
      </c>
      <c r="BB29" s="374">
        <v>9.9876099999999995E-2</v>
      </c>
      <c r="BC29" s="374">
        <v>0.1074944</v>
      </c>
      <c r="BD29" s="374">
        <v>0.113055</v>
      </c>
      <c r="BE29" s="374">
        <v>0.1099719</v>
      </c>
      <c r="BF29" s="374">
        <v>0.11015469999999999</v>
      </c>
      <c r="BG29" s="374">
        <v>0.1041173</v>
      </c>
      <c r="BH29" s="374">
        <v>0.1065937</v>
      </c>
      <c r="BI29" s="374">
        <v>0.1030447</v>
      </c>
      <c r="BJ29" s="374">
        <v>9.9646999999999999E-2</v>
      </c>
      <c r="BK29" s="374">
        <v>6.9997599999999993E-2</v>
      </c>
      <c r="BL29" s="374">
        <v>8.5134100000000004E-2</v>
      </c>
      <c r="BM29" s="374">
        <v>9.4511899999999996E-2</v>
      </c>
      <c r="BN29" s="374">
        <v>0.10062169999999999</v>
      </c>
      <c r="BO29" s="374">
        <v>0.10854850000000001</v>
      </c>
      <c r="BP29" s="374">
        <v>0.1114802</v>
      </c>
      <c r="BQ29" s="374">
        <v>0.10874109999999999</v>
      </c>
      <c r="BR29" s="374">
        <v>0.11056489999999999</v>
      </c>
      <c r="BS29" s="374">
        <v>0.1083606</v>
      </c>
      <c r="BT29" s="374">
        <v>0.1038936</v>
      </c>
      <c r="BU29" s="374">
        <v>9.9845100000000006E-2</v>
      </c>
      <c r="BV29" s="374">
        <v>9.7974000000000006E-2</v>
      </c>
    </row>
    <row r="30" spans="1:74" s="246" customFormat="1" ht="11.1" customHeight="1" x14ac:dyDescent="0.2">
      <c r="A30" s="278" t="s">
        <v>1524</v>
      </c>
      <c r="B30" s="573" t="s">
        <v>1571</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7.9689999999999997E-2</v>
      </c>
      <c r="AW30" s="363">
        <v>6.1402900000000003E-2</v>
      </c>
      <c r="AX30" s="363">
        <v>5.9695499999999999E-2</v>
      </c>
      <c r="AY30" s="374">
        <v>4.47643E-2</v>
      </c>
      <c r="AZ30" s="374">
        <v>5.9456599999999998E-2</v>
      </c>
      <c r="BA30" s="374">
        <v>5.29361E-2</v>
      </c>
      <c r="BB30" s="374">
        <v>4.9318399999999998E-2</v>
      </c>
      <c r="BC30" s="374">
        <v>5.9984200000000001E-2</v>
      </c>
      <c r="BD30" s="374">
        <v>6.6460900000000003E-2</v>
      </c>
      <c r="BE30" s="374">
        <v>6.5276899999999999E-2</v>
      </c>
      <c r="BF30" s="374">
        <v>6.3655299999999998E-2</v>
      </c>
      <c r="BG30" s="374">
        <v>5.7639700000000002E-2</v>
      </c>
      <c r="BH30" s="374">
        <v>6.3925300000000004E-2</v>
      </c>
      <c r="BI30" s="374">
        <v>6.1979899999999997E-2</v>
      </c>
      <c r="BJ30" s="374">
        <v>5.90638E-2</v>
      </c>
      <c r="BK30" s="374">
        <v>2.9793799999999999E-2</v>
      </c>
      <c r="BL30" s="374">
        <v>4.3299600000000001E-2</v>
      </c>
      <c r="BM30" s="374">
        <v>4.9500299999999997E-2</v>
      </c>
      <c r="BN30" s="374">
        <v>5.0138299999999997E-2</v>
      </c>
      <c r="BO30" s="374">
        <v>6.09747E-2</v>
      </c>
      <c r="BP30" s="374">
        <v>6.4990800000000001E-2</v>
      </c>
      <c r="BQ30" s="374">
        <v>6.41597E-2</v>
      </c>
      <c r="BR30" s="374">
        <v>6.4058199999999996E-2</v>
      </c>
      <c r="BS30" s="374">
        <v>6.1564300000000002E-2</v>
      </c>
      <c r="BT30" s="374">
        <v>6.1361499999999999E-2</v>
      </c>
      <c r="BU30" s="374">
        <v>5.9047500000000003E-2</v>
      </c>
      <c r="BV30" s="374">
        <v>5.7570799999999998E-2</v>
      </c>
    </row>
    <row r="31" spans="1:74" s="246" customFormat="1" ht="11.1" customHeight="1" x14ac:dyDescent="0.2">
      <c r="A31" s="278" t="s">
        <v>1520</v>
      </c>
      <c r="B31" s="573" t="s">
        <v>1572</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4.1415500000000001E-2</v>
      </c>
      <c r="AX31" s="363">
        <v>4.1071700000000003E-2</v>
      </c>
      <c r="AY31" s="374">
        <v>4.15219E-2</v>
      </c>
      <c r="AZ31" s="374">
        <v>4.3432800000000001E-2</v>
      </c>
      <c r="BA31" s="374">
        <v>4.5644200000000003E-2</v>
      </c>
      <c r="BB31" s="374">
        <v>5.0557699999999997E-2</v>
      </c>
      <c r="BC31" s="374">
        <v>4.7510200000000002E-2</v>
      </c>
      <c r="BD31" s="374">
        <v>4.6594099999999999E-2</v>
      </c>
      <c r="BE31" s="374">
        <v>4.4694999999999999E-2</v>
      </c>
      <c r="BF31" s="374">
        <v>4.64993E-2</v>
      </c>
      <c r="BG31" s="374">
        <v>4.6477600000000001E-2</v>
      </c>
      <c r="BH31" s="374">
        <v>4.2668400000000002E-2</v>
      </c>
      <c r="BI31" s="374">
        <v>4.1064799999999999E-2</v>
      </c>
      <c r="BJ31" s="374">
        <v>4.05832E-2</v>
      </c>
      <c r="BK31" s="374">
        <v>4.0203799999999998E-2</v>
      </c>
      <c r="BL31" s="374">
        <v>4.1834499999999997E-2</v>
      </c>
      <c r="BM31" s="374">
        <v>4.5011700000000002E-2</v>
      </c>
      <c r="BN31" s="374">
        <v>5.0483500000000001E-2</v>
      </c>
      <c r="BO31" s="374">
        <v>4.7573799999999999E-2</v>
      </c>
      <c r="BP31" s="374">
        <v>4.64894E-2</v>
      </c>
      <c r="BQ31" s="374">
        <v>4.4581500000000003E-2</v>
      </c>
      <c r="BR31" s="374">
        <v>4.6506699999999998E-2</v>
      </c>
      <c r="BS31" s="374">
        <v>4.6796299999999999E-2</v>
      </c>
      <c r="BT31" s="374">
        <v>4.2532E-2</v>
      </c>
      <c r="BU31" s="374">
        <v>4.07975E-2</v>
      </c>
      <c r="BV31" s="374">
        <v>4.04032E-2</v>
      </c>
    </row>
    <row r="32" spans="1:74" s="246" customFormat="1" ht="11.1" customHeight="1" x14ac:dyDescent="0.2">
      <c r="A32" s="278" t="s">
        <v>1525</v>
      </c>
      <c r="B32" s="568" t="s">
        <v>1549</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0.24674199999999999</v>
      </c>
      <c r="AW32" s="363">
        <v>0.24785409999999999</v>
      </c>
      <c r="AX32" s="363">
        <v>0.24666732999999999</v>
      </c>
      <c r="AY32" s="374">
        <v>0.22951959999999999</v>
      </c>
      <c r="AZ32" s="374">
        <v>0.23775189999999999</v>
      </c>
      <c r="BA32" s="374">
        <v>0.2416594</v>
      </c>
      <c r="BB32" s="374">
        <v>0.24787239999999999</v>
      </c>
      <c r="BC32" s="374">
        <v>0.25954310000000003</v>
      </c>
      <c r="BD32" s="374">
        <v>0.26412079999999999</v>
      </c>
      <c r="BE32" s="374">
        <v>0.2565249</v>
      </c>
      <c r="BF32" s="374">
        <v>0.25791459999999999</v>
      </c>
      <c r="BG32" s="374">
        <v>0.2513976</v>
      </c>
      <c r="BH32" s="374">
        <v>0.25240309999999999</v>
      </c>
      <c r="BI32" s="374">
        <v>0.25502259999999999</v>
      </c>
      <c r="BJ32" s="374">
        <v>0.26890809999999998</v>
      </c>
      <c r="BK32" s="374">
        <v>0.25547360000000002</v>
      </c>
      <c r="BL32" s="374">
        <v>0.26701740000000002</v>
      </c>
      <c r="BM32" s="374">
        <v>0.27095970000000003</v>
      </c>
      <c r="BN32" s="374">
        <v>0.27254159999999999</v>
      </c>
      <c r="BO32" s="374">
        <v>0.28106890000000001</v>
      </c>
      <c r="BP32" s="374">
        <v>0.28419260000000002</v>
      </c>
      <c r="BQ32" s="374">
        <v>0.27560889999999999</v>
      </c>
      <c r="BR32" s="374">
        <v>0.27693430000000002</v>
      </c>
      <c r="BS32" s="374">
        <v>0.26907399999999998</v>
      </c>
      <c r="BT32" s="374">
        <v>0.26869900000000002</v>
      </c>
      <c r="BU32" s="374">
        <v>0.2697329</v>
      </c>
      <c r="BV32" s="374">
        <v>0.28312969999999998</v>
      </c>
    </row>
    <row r="33" spans="1:74" ht="11.1" customHeight="1" x14ac:dyDescent="0.2">
      <c r="A33" s="278" t="s">
        <v>1526</v>
      </c>
      <c r="B33" s="573" t="s">
        <v>1550</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v>
      </c>
      <c r="AW33" s="363">
        <v>0.2374407</v>
      </c>
      <c r="AX33" s="363">
        <v>0.23729259999999999</v>
      </c>
      <c r="AY33" s="374">
        <v>0.2194545</v>
      </c>
      <c r="AZ33" s="374">
        <v>0.22717399999999999</v>
      </c>
      <c r="BA33" s="374">
        <v>0.23014370000000001</v>
      </c>
      <c r="BB33" s="374">
        <v>0.23896249999999999</v>
      </c>
      <c r="BC33" s="374">
        <v>0.24892249999999999</v>
      </c>
      <c r="BD33" s="374">
        <v>0.2495039</v>
      </c>
      <c r="BE33" s="374">
        <v>0.24503240000000001</v>
      </c>
      <c r="BF33" s="374">
        <v>0.24378649999999999</v>
      </c>
      <c r="BG33" s="374">
        <v>0.23810899999999999</v>
      </c>
      <c r="BH33" s="374">
        <v>0.23994090000000001</v>
      </c>
      <c r="BI33" s="374">
        <v>0.2434182</v>
      </c>
      <c r="BJ33" s="374">
        <v>0.2590462</v>
      </c>
      <c r="BK33" s="374">
        <v>0.24521480000000001</v>
      </c>
      <c r="BL33" s="374">
        <v>0.25636249999999999</v>
      </c>
      <c r="BM33" s="374">
        <v>0.25941330000000001</v>
      </c>
      <c r="BN33" s="374">
        <v>0.26361950000000001</v>
      </c>
      <c r="BO33" s="374">
        <v>0.2704434</v>
      </c>
      <c r="BP33" s="374">
        <v>0.26957379999999997</v>
      </c>
      <c r="BQ33" s="374">
        <v>0.26411560000000001</v>
      </c>
      <c r="BR33" s="374">
        <v>0.26280579999999998</v>
      </c>
      <c r="BS33" s="374">
        <v>0.25578519999999999</v>
      </c>
      <c r="BT33" s="374">
        <v>0.25623669999999998</v>
      </c>
      <c r="BU33" s="374">
        <v>0.25812859999999999</v>
      </c>
      <c r="BV33" s="374">
        <v>0.2732677</v>
      </c>
    </row>
    <row r="34" spans="1:74" ht="11.1" customHeight="1" x14ac:dyDescent="0.2">
      <c r="A34" s="278" t="s">
        <v>1521</v>
      </c>
      <c r="B34" s="573" t="s">
        <v>1547</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1.04134E-2</v>
      </c>
      <c r="AX34" s="363">
        <v>9.3747299999999995E-3</v>
      </c>
      <c r="AY34" s="374">
        <v>1.00651E-2</v>
      </c>
      <c r="AZ34" s="374">
        <v>1.0577899999999999E-2</v>
      </c>
      <c r="BA34" s="374">
        <v>1.15158E-2</v>
      </c>
      <c r="BB34" s="374">
        <v>8.90992E-3</v>
      </c>
      <c r="BC34" s="374">
        <v>1.06207E-2</v>
      </c>
      <c r="BD34" s="374">
        <v>1.46169E-2</v>
      </c>
      <c r="BE34" s="374">
        <v>1.1492499999999999E-2</v>
      </c>
      <c r="BF34" s="374">
        <v>1.4128099999999999E-2</v>
      </c>
      <c r="BG34" s="374">
        <v>1.3288700000000001E-2</v>
      </c>
      <c r="BH34" s="374">
        <v>1.24622E-2</v>
      </c>
      <c r="BI34" s="374">
        <v>1.16043E-2</v>
      </c>
      <c r="BJ34" s="374">
        <v>9.8619699999999994E-3</v>
      </c>
      <c r="BK34" s="374">
        <v>1.02588E-2</v>
      </c>
      <c r="BL34" s="374">
        <v>1.06549E-2</v>
      </c>
      <c r="BM34" s="374">
        <v>1.15464E-2</v>
      </c>
      <c r="BN34" s="374">
        <v>8.9220900000000006E-3</v>
      </c>
      <c r="BO34" s="374">
        <v>1.06255E-2</v>
      </c>
      <c r="BP34" s="374">
        <v>1.46188E-2</v>
      </c>
      <c r="BQ34" s="374">
        <v>1.14933E-2</v>
      </c>
      <c r="BR34" s="374">
        <v>1.4128399999999999E-2</v>
      </c>
      <c r="BS34" s="374">
        <v>1.32888E-2</v>
      </c>
      <c r="BT34" s="374">
        <v>1.24622E-2</v>
      </c>
      <c r="BU34" s="374">
        <v>1.16043E-2</v>
      </c>
      <c r="BV34" s="374">
        <v>9.8619799999999994E-3</v>
      </c>
    </row>
    <row r="35" spans="1:74" s="33" customFormat="1" ht="11.1" customHeight="1" x14ac:dyDescent="0.2">
      <c r="A35" s="278" t="s">
        <v>1527</v>
      </c>
      <c r="B35" s="568" t="s">
        <v>1551</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2.435E-2</v>
      </c>
      <c r="AW35" s="363">
        <v>2.66967E-2</v>
      </c>
      <c r="AX35" s="363">
        <v>2.84756E-2</v>
      </c>
      <c r="AY35" s="374">
        <v>2.95429E-2</v>
      </c>
      <c r="AZ35" s="374">
        <v>3.13014E-2</v>
      </c>
      <c r="BA35" s="374">
        <v>3.3895099999999997E-2</v>
      </c>
      <c r="BB35" s="374">
        <v>3.6221900000000001E-2</v>
      </c>
      <c r="BC35" s="374">
        <v>3.83357E-2</v>
      </c>
      <c r="BD35" s="374">
        <v>4.0969100000000001E-2</v>
      </c>
      <c r="BE35" s="374">
        <v>4.27033E-2</v>
      </c>
      <c r="BF35" s="374">
        <v>4.4702499999999999E-2</v>
      </c>
      <c r="BG35" s="374">
        <v>4.6621799999999998E-2</v>
      </c>
      <c r="BH35" s="374">
        <v>4.7682000000000002E-2</v>
      </c>
      <c r="BI35" s="374">
        <v>4.9615300000000001E-2</v>
      </c>
      <c r="BJ35" s="374">
        <v>5.1198399999999998E-2</v>
      </c>
      <c r="BK35" s="374">
        <v>5.1519099999999998E-2</v>
      </c>
      <c r="BL35" s="374">
        <v>5.2481199999999999E-2</v>
      </c>
      <c r="BM35" s="374">
        <v>5.14907E-2</v>
      </c>
      <c r="BN35" s="374">
        <v>5.1167499999999998E-2</v>
      </c>
      <c r="BO35" s="374">
        <v>5.0589500000000003E-2</v>
      </c>
      <c r="BP35" s="374">
        <v>5.1472400000000001E-2</v>
      </c>
      <c r="BQ35" s="374">
        <v>5.0489699999999998E-2</v>
      </c>
      <c r="BR35" s="374">
        <v>5.1744600000000002E-2</v>
      </c>
      <c r="BS35" s="374">
        <v>5.2800800000000002E-2</v>
      </c>
      <c r="BT35" s="374">
        <v>5.3981300000000003E-2</v>
      </c>
      <c r="BU35" s="374">
        <v>5.4088999999999998E-2</v>
      </c>
      <c r="BV35" s="374">
        <v>5.6772499999999997E-2</v>
      </c>
    </row>
    <row r="36" spans="1:74" ht="11.1"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1" customHeight="1" x14ac:dyDescent="0.2">
      <c r="A37" s="571" t="s">
        <v>243</v>
      </c>
      <c r="B37" s="567" t="s">
        <v>1528</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9.1198350000000001</v>
      </c>
      <c r="AS37" s="103">
        <v>9.296856</v>
      </c>
      <c r="AT37" s="103">
        <v>9.2577169999999995</v>
      </c>
      <c r="AU37" s="103">
        <v>8.9936910000000001</v>
      </c>
      <c r="AV37" s="103">
        <v>9.0681530000000006</v>
      </c>
      <c r="AW37" s="103">
        <v>8.8647333333000002</v>
      </c>
      <c r="AX37" s="103">
        <v>8.7830967742000006</v>
      </c>
      <c r="AY37" s="582">
        <v>8.2910550000000001</v>
      </c>
      <c r="AZ37" s="582">
        <v>8.620806</v>
      </c>
      <c r="BA37" s="582">
        <v>8.9477419999999999</v>
      </c>
      <c r="BB37" s="582">
        <v>8.8848859999999998</v>
      </c>
      <c r="BC37" s="582">
        <v>9.394425</v>
      </c>
      <c r="BD37" s="582">
        <v>9.1587639999999997</v>
      </c>
      <c r="BE37" s="582">
        <v>9.3711950000000002</v>
      </c>
      <c r="BF37" s="582">
        <v>9.2810439999999996</v>
      </c>
      <c r="BG37" s="582">
        <v>9.0229470000000003</v>
      </c>
      <c r="BH37" s="582">
        <v>8.9273640000000007</v>
      </c>
      <c r="BI37" s="582">
        <v>8.9446399999999997</v>
      </c>
      <c r="BJ37" s="582">
        <v>8.7572360000000007</v>
      </c>
      <c r="BK37" s="582">
        <v>8.2265789999999992</v>
      </c>
      <c r="BL37" s="582">
        <v>8.5572180000000007</v>
      </c>
      <c r="BM37" s="582">
        <v>8.9186289999999993</v>
      </c>
      <c r="BN37" s="582">
        <v>8.8403399999999994</v>
      </c>
      <c r="BO37" s="582">
        <v>9.2721990000000005</v>
      </c>
      <c r="BP37" s="582">
        <v>9.0769850000000005</v>
      </c>
      <c r="BQ37" s="582">
        <v>9.2364669999999993</v>
      </c>
      <c r="BR37" s="582">
        <v>9.1674600000000002</v>
      </c>
      <c r="BS37" s="582">
        <v>8.8851809999999993</v>
      </c>
      <c r="BT37" s="582">
        <v>8.8298570000000005</v>
      </c>
      <c r="BU37" s="582">
        <v>8.8469110000000004</v>
      </c>
      <c r="BV37" s="582">
        <v>8.6806049999999999</v>
      </c>
    </row>
    <row r="38" spans="1:74" ht="11.1" customHeight="1" x14ac:dyDescent="0.2">
      <c r="A38" s="278" t="s">
        <v>1558</v>
      </c>
      <c r="B38" s="568" t="s">
        <v>1529</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8.1958765000000007</v>
      </c>
      <c r="AS38" s="363">
        <v>8.3342953870999992</v>
      </c>
      <c r="AT38" s="363">
        <v>8.2988312580999999</v>
      </c>
      <c r="AU38" s="363">
        <v>8.0616689000000008</v>
      </c>
      <c r="AV38" s="363">
        <v>8.0789600000000004</v>
      </c>
      <c r="AW38" s="363">
        <v>7.9392154809999997</v>
      </c>
      <c r="AX38" s="363">
        <v>7.8732718893999998</v>
      </c>
      <c r="AY38" s="374">
        <v>7.4278700000000004</v>
      </c>
      <c r="AZ38" s="374">
        <v>7.7342310000000003</v>
      </c>
      <c r="BA38" s="374">
        <v>8.0318100000000001</v>
      </c>
      <c r="BB38" s="374">
        <v>7.9928929999999996</v>
      </c>
      <c r="BC38" s="374">
        <v>8.4062230000000007</v>
      </c>
      <c r="BD38" s="374">
        <v>8.2103979999999996</v>
      </c>
      <c r="BE38" s="374">
        <v>8.3973399999999998</v>
      </c>
      <c r="BF38" s="374">
        <v>8.3239719999999995</v>
      </c>
      <c r="BG38" s="374">
        <v>8.0938580000000009</v>
      </c>
      <c r="BH38" s="374">
        <v>7.9817609999999997</v>
      </c>
      <c r="BI38" s="374">
        <v>7.9865729999999999</v>
      </c>
      <c r="BJ38" s="374">
        <v>7.8383099999999999</v>
      </c>
      <c r="BK38" s="374">
        <v>7.371086</v>
      </c>
      <c r="BL38" s="374">
        <v>7.6733190000000002</v>
      </c>
      <c r="BM38" s="374">
        <v>8.0020059999999997</v>
      </c>
      <c r="BN38" s="374">
        <v>7.9500200000000003</v>
      </c>
      <c r="BO38" s="374">
        <v>8.2947469999999992</v>
      </c>
      <c r="BP38" s="374">
        <v>8.1335750000000004</v>
      </c>
      <c r="BQ38" s="374">
        <v>8.2746820000000003</v>
      </c>
      <c r="BR38" s="374">
        <v>8.2191960000000002</v>
      </c>
      <c r="BS38" s="374">
        <v>7.9682810000000002</v>
      </c>
      <c r="BT38" s="374">
        <v>7.891356</v>
      </c>
      <c r="BU38" s="374">
        <v>7.8966979999999998</v>
      </c>
      <c r="BV38" s="374">
        <v>7.7670409999999999</v>
      </c>
    </row>
    <row r="39" spans="1:74" ht="11.1" customHeight="1" x14ac:dyDescent="0.2">
      <c r="A39" s="278" t="s">
        <v>511</v>
      </c>
      <c r="B39" s="568" t="s">
        <v>1139</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0.92551785237999995</v>
      </c>
      <c r="AX39" s="363">
        <v>0.90982488479000001</v>
      </c>
      <c r="AY39" s="374">
        <v>0.86318470000000003</v>
      </c>
      <c r="AZ39" s="374">
        <v>0.88657450000000004</v>
      </c>
      <c r="BA39" s="374">
        <v>0.9159313</v>
      </c>
      <c r="BB39" s="374">
        <v>0.89199360000000005</v>
      </c>
      <c r="BC39" s="374">
        <v>0.98820220000000003</v>
      </c>
      <c r="BD39" s="374">
        <v>0.94836690000000001</v>
      </c>
      <c r="BE39" s="374">
        <v>0.97385520000000003</v>
      </c>
      <c r="BF39" s="374">
        <v>0.95707200000000003</v>
      </c>
      <c r="BG39" s="374">
        <v>0.92908829999999998</v>
      </c>
      <c r="BH39" s="374">
        <v>0.94560239999999995</v>
      </c>
      <c r="BI39" s="374">
        <v>0.95806729999999996</v>
      </c>
      <c r="BJ39" s="374">
        <v>0.91892600000000002</v>
      </c>
      <c r="BK39" s="374">
        <v>0.85549350000000002</v>
      </c>
      <c r="BL39" s="374">
        <v>0.88389870000000004</v>
      </c>
      <c r="BM39" s="374">
        <v>0.91662290000000002</v>
      </c>
      <c r="BN39" s="374">
        <v>0.89032040000000001</v>
      </c>
      <c r="BO39" s="374">
        <v>0.97745230000000005</v>
      </c>
      <c r="BP39" s="374">
        <v>0.94340999999999997</v>
      </c>
      <c r="BQ39" s="374">
        <v>0.96178419999999998</v>
      </c>
      <c r="BR39" s="374">
        <v>0.94826440000000001</v>
      </c>
      <c r="BS39" s="374">
        <v>0.9169001</v>
      </c>
      <c r="BT39" s="374">
        <v>0.93850040000000001</v>
      </c>
      <c r="BU39" s="374">
        <v>0.95021350000000004</v>
      </c>
      <c r="BV39" s="374">
        <v>0.91356420000000005</v>
      </c>
    </row>
    <row r="40" spans="1:74" s="287" customFormat="1" ht="11.1"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1" customHeight="1" x14ac:dyDescent="0.2">
      <c r="A41" s="571" t="s">
        <v>1530</v>
      </c>
      <c r="B41" s="567" t="s">
        <v>1573</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4.3704989999999997</v>
      </c>
      <c r="AW41" s="103">
        <v>4.0762769333</v>
      </c>
      <c r="AX41" s="103">
        <v>4.1718590676999998</v>
      </c>
      <c r="AY41" s="582">
        <v>4.3329370000000003</v>
      </c>
      <c r="AZ41" s="582">
        <v>4.3217480000000004</v>
      </c>
      <c r="BA41" s="582">
        <v>4.2085540000000004</v>
      </c>
      <c r="BB41" s="582">
        <v>4.2571770000000004</v>
      </c>
      <c r="BC41" s="582">
        <v>4.235455</v>
      </c>
      <c r="BD41" s="582">
        <v>4.2228579999999996</v>
      </c>
      <c r="BE41" s="582">
        <v>4.0713119999999998</v>
      </c>
      <c r="BF41" s="582">
        <v>4.1960129999999998</v>
      </c>
      <c r="BG41" s="582">
        <v>4.2982810000000002</v>
      </c>
      <c r="BH41" s="582">
        <v>4.4362820000000003</v>
      </c>
      <c r="BI41" s="582">
        <v>4.1572060000000004</v>
      </c>
      <c r="BJ41" s="582">
        <v>4.2289779999999997</v>
      </c>
      <c r="BK41" s="582">
        <v>4.2848850000000001</v>
      </c>
      <c r="BL41" s="582">
        <v>4.3646979999999997</v>
      </c>
      <c r="BM41" s="582">
        <v>4.3337000000000003</v>
      </c>
      <c r="BN41" s="582">
        <v>4.291658</v>
      </c>
      <c r="BO41" s="582">
        <v>4.206404</v>
      </c>
      <c r="BP41" s="582">
        <v>4.3517510000000001</v>
      </c>
      <c r="BQ41" s="582">
        <v>4.1942190000000004</v>
      </c>
      <c r="BR41" s="582">
        <v>4.2448769999999998</v>
      </c>
      <c r="BS41" s="582">
        <v>4.3466969999999998</v>
      </c>
      <c r="BT41" s="582">
        <v>4.4159009999999999</v>
      </c>
      <c r="BU41" s="582">
        <v>4.274464</v>
      </c>
      <c r="BV41" s="582">
        <v>4.2655310000000002</v>
      </c>
    </row>
    <row r="42" spans="1:74" s="246" customFormat="1" ht="11.1" customHeight="1" x14ac:dyDescent="0.2">
      <c r="A42" s="278" t="s">
        <v>245</v>
      </c>
      <c r="B42" s="841" t="s">
        <v>1133</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3.7774333332999999</v>
      </c>
      <c r="AX42" s="363">
        <v>3.8748709677000002</v>
      </c>
      <c r="AY42" s="374">
        <v>4.0687189999999998</v>
      </c>
      <c r="AZ42" s="374">
        <v>4.0351169999999996</v>
      </c>
      <c r="BA42" s="374">
        <v>3.9254739999999999</v>
      </c>
      <c r="BB42" s="374">
        <v>3.968896</v>
      </c>
      <c r="BC42" s="374">
        <v>3.9265479999999999</v>
      </c>
      <c r="BD42" s="374">
        <v>3.9068930000000002</v>
      </c>
      <c r="BE42" s="374">
        <v>3.7610030000000001</v>
      </c>
      <c r="BF42" s="374">
        <v>3.8885710000000002</v>
      </c>
      <c r="BG42" s="374">
        <v>4.0025320000000004</v>
      </c>
      <c r="BH42" s="374">
        <v>4.1324160000000001</v>
      </c>
      <c r="BI42" s="374">
        <v>3.8518080000000001</v>
      </c>
      <c r="BJ42" s="374">
        <v>3.9108679999999998</v>
      </c>
      <c r="BK42" s="374">
        <v>4.0098760000000002</v>
      </c>
      <c r="BL42" s="374">
        <v>4.0650360000000001</v>
      </c>
      <c r="BM42" s="374">
        <v>4.0247859999999998</v>
      </c>
      <c r="BN42" s="374">
        <v>3.9779</v>
      </c>
      <c r="BO42" s="374">
        <v>3.8749859999999998</v>
      </c>
      <c r="BP42" s="374">
        <v>4.0171859999999997</v>
      </c>
      <c r="BQ42" s="374">
        <v>3.8659439999999998</v>
      </c>
      <c r="BR42" s="374">
        <v>3.9180130000000002</v>
      </c>
      <c r="BS42" s="374">
        <v>4.0293469999999996</v>
      </c>
      <c r="BT42" s="374">
        <v>4.0983029999999996</v>
      </c>
      <c r="BU42" s="374">
        <v>3.9572880000000001</v>
      </c>
      <c r="BV42" s="374">
        <v>3.9346930000000002</v>
      </c>
    </row>
    <row r="43" spans="1:74" s="246" customFormat="1" ht="11.1" customHeight="1" x14ac:dyDescent="0.2">
      <c r="A43" s="278" t="s">
        <v>1559</v>
      </c>
      <c r="B43" s="842" t="s">
        <v>1531</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3.7256044333</v>
      </c>
      <c r="AX43" s="363">
        <v>3.8244245377000001</v>
      </c>
      <c r="AY43" s="374">
        <v>4.0171320000000001</v>
      </c>
      <c r="AZ43" s="374">
        <v>3.9811070000000002</v>
      </c>
      <c r="BA43" s="374">
        <v>3.8683139999999998</v>
      </c>
      <c r="BB43" s="374">
        <v>3.9094280000000001</v>
      </c>
      <c r="BC43" s="374">
        <v>3.8684180000000001</v>
      </c>
      <c r="BD43" s="374">
        <v>3.845682</v>
      </c>
      <c r="BE43" s="374">
        <v>3.704815</v>
      </c>
      <c r="BF43" s="374">
        <v>3.827944</v>
      </c>
      <c r="BG43" s="374">
        <v>3.9427660000000002</v>
      </c>
      <c r="BH43" s="374">
        <v>4.0772849999999998</v>
      </c>
      <c r="BI43" s="374">
        <v>3.7991389999999998</v>
      </c>
      <c r="BJ43" s="374">
        <v>3.8604229999999999</v>
      </c>
      <c r="BK43" s="374">
        <v>3.9594130000000001</v>
      </c>
      <c r="BL43" s="374">
        <v>4.0125469999999996</v>
      </c>
      <c r="BM43" s="374">
        <v>3.9682279999999999</v>
      </c>
      <c r="BN43" s="374">
        <v>3.9184939999999999</v>
      </c>
      <c r="BO43" s="374">
        <v>3.8167870000000002</v>
      </c>
      <c r="BP43" s="374">
        <v>3.9560780000000002</v>
      </c>
      <c r="BQ43" s="374">
        <v>3.809869</v>
      </c>
      <c r="BR43" s="374">
        <v>3.8573780000000002</v>
      </c>
      <c r="BS43" s="374">
        <v>3.9692620000000001</v>
      </c>
      <c r="BT43" s="374">
        <v>4.0433079999999997</v>
      </c>
      <c r="BU43" s="374">
        <v>3.9048859999999999</v>
      </c>
      <c r="BV43" s="374">
        <v>3.8844280000000002</v>
      </c>
    </row>
    <row r="44" spans="1:74" s="246" customFormat="1" ht="11.1" customHeight="1" x14ac:dyDescent="0.2">
      <c r="A44" s="278" t="s">
        <v>1520</v>
      </c>
      <c r="B44" s="573" t="s">
        <v>1574</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4.1415500000000001E-2</v>
      </c>
      <c r="AX44" s="363">
        <v>4.1071700000000003E-2</v>
      </c>
      <c r="AY44" s="374">
        <v>4.15219E-2</v>
      </c>
      <c r="AZ44" s="374">
        <v>4.3432800000000001E-2</v>
      </c>
      <c r="BA44" s="374">
        <v>4.5644200000000003E-2</v>
      </c>
      <c r="BB44" s="374">
        <v>5.0557699999999997E-2</v>
      </c>
      <c r="BC44" s="374">
        <v>4.7510200000000002E-2</v>
      </c>
      <c r="BD44" s="374">
        <v>4.6594099999999999E-2</v>
      </c>
      <c r="BE44" s="374">
        <v>4.4694999999999999E-2</v>
      </c>
      <c r="BF44" s="374">
        <v>4.64993E-2</v>
      </c>
      <c r="BG44" s="374">
        <v>4.6477600000000001E-2</v>
      </c>
      <c r="BH44" s="374">
        <v>4.2668400000000002E-2</v>
      </c>
      <c r="BI44" s="374">
        <v>4.1064799999999999E-2</v>
      </c>
      <c r="BJ44" s="374">
        <v>4.05832E-2</v>
      </c>
      <c r="BK44" s="374">
        <v>4.0203799999999998E-2</v>
      </c>
      <c r="BL44" s="374">
        <v>4.1834499999999997E-2</v>
      </c>
      <c r="BM44" s="374">
        <v>4.5011700000000002E-2</v>
      </c>
      <c r="BN44" s="374">
        <v>5.0483500000000001E-2</v>
      </c>
      <c r="BO44" s="374">
        <v>4.7573799999999999E-2</v>
      </c>
      <c r="BP44" s="374">
        <v>4.64894E-2</v>
      </c>
      <c r="BQ44" s="374">
        <v>4.4581500000000003E-2</v>
      </c>
      <c r="BR44" s="374">
        <v>4.6506699999999998E-2</v>
      </c>
      <c r="BS44" s="374">
        <v>4.6796299999999999E-2</v>
      </c>
      <c r="BT44" s="374">
        <v>4.2532E-2</v>
      </c>
      <c r="BU44" s="374">
        <v>4.07975E-2</v>
      </c>
      <c r="BV44" s="374">
        <v>4.04032E-2</v>
      </c>
    </row>
    <row r="45" spans="1:74" s="246" customFormat="1" ht="11.1" customHeight="1" x14ac:dyDescent="0.2">
      <c r="A45" s="277" t="s">
        <v>1521</v>
      </c>
      <c r="B45" s="573" t="s">
        <v>1547</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1.04134E-2</v>
      </c>
      <c r="AX45" s="363">
        <v>9.3747299999999995E-3</v>
      </c>
      <c r="AY45" s="374">
        <v>1.00651E-2</v>
      </c>
      <c r="AZ45" s="374">
        <v>1.0577899999999999E-2</v>
      </c>
      <c r="BA45" s="374">
        <v>1.15158E-2</v>
      </c>
      <c r="BB45" s="374">
        <v>8.90992E-3</v>
      </c>
      <c r="BC45" s="374">
        <v>1.06207E-2</v>
      </c>
      <c r="BD45" s="374">
        <v>1.46169E-2</v>
      </c>
      <c r="BE45" s="374">
        <v>1.1492499999999999E-2</v>
      </c>
      <c r="BF45" s="374">
        <v>1.4128099999999999E-2</v>
      </c>
      <c r="BG45" s="374">
        <v>1.3288700000000001E-2</v>
      </c>
      <c r="BH45" s="374">
        <v>1.24622E-2</v>
      </c>
      <c r="BI45" s="374">
        <v>1.16043E-2</v>
      </c>
      <c r="BJ45" s="374">
        <v>9.8619699999999994E-3</v>
      </c>
      <c r="BK45" s="374">
        <v>1.02588E-2</v>
      </c>
      <c r="BL45" s="374">
        <v>1.06549E-2</v>
      </c>
      <c r="BM45" s="374">
        <v>1.15464E-2</v>
      </c>
      <c r="BN45" s="374">
        <v>8.9220900000000006E-3</v>
      </c>
      <c r="BO45" s="374">
        <v>1.06255E-2</v>
      </c>
      <c r="BP45" s="374">
        <v>1.46188E-2</v>
      </c>
      <c r="BQ45" s="374">
        <v>1.14933E-2</v>
      </c>
      <c r="BR45" s="374">
        <v>1.4128399999999999E-2</v>
      </c>
      <c r="BS45" s="374">
        <v>1.32888E-2</v>
      </c>
      <c r="BT45" s="374">
        <v>1.24622E-2</v>
      </c>
      <c r="BU45" s="374">
        <v>1.16043E-2</v>
      </c>
      <c r="BV45" s="374">
        <v>9.8619799999999994E-3</v>
      </c>
    </row>
    <row r="46" spans="1:74" ht="11.1" customHeight="1" x14ac:dyDescent="0.2">
      <c r="A46" s="278" t="s">
        <v>1524</v>
      </c>
      <c r="B46" s="568" t="s">
        <v>1575</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7.9689999999999997E-2</v>
      </c>
      <c r="AW46" s="363">
        <v>6.1402900000000003E-2</v>
      </c>
      <c r="AX46" s="363">
        <v>5.9695499999999999E-2</v>
      </c>
      <c r="AY46" s="374">
        <v>4.47643E-2</v>
      </c>
      <c r="AZ46" s="374">
        <v>5.9456599999999998E-2</v>
      </c>
      <c r="BA46" s="374">
        <v>5.29361E-2</v>
      </c>
      <c r="BB46" s="374">
        <v>4.9318399999999998E-2</v>
      </c>
      <c r="BC46" s="374">
        <v>5.9984200000000001E-2</v>
      </c>
      <c r="BD46" s="374">
        <v>6.6460900000000003E-2</v>
      </c>
      <c r="BE46" s="374">
        <v>6.5276899999999999E-2</v>
      </c>
      <c r="BF46" s="374">
        <v>6.3655299999999998E-2</v>
      </c>
      <c r="BG46" s="374">
        <v>5.7639700000000002E-2</v>
      </c>
      <c r="BH46" s="374">
        <v>6.3925300000000004E-2</v>
      </c>
      <c r="BI46" s="374">
        <v>6.1979899999999997E-2</v>
      </c>
      <c r="BJ46" s="374">
        <v>5.90638E-2</v>
      </c>
      <c r="BK46" s="374">
        <v>2.9793799999999999E-2</v>
      </c>
      <c r="BL46" s="374">
        <v>4.3299600000000001E-2</v>
      </c>
      <c r="BM46" s="374">
        <v>4.9500299999999997E-2</v>
      </c>
      <c r="BN46" s="374">
        <v>5.0138299999999997E-2</v>
      </c>
      <c r="BO46" s="374">
        <v>6.09747E-2</v>
      </c>
      <c r="BP46" s="374">
        <v>6.4990800000000001E-2</v>
      </c>
      <c r="BQ46" s="374">
        <v>6.41597E-2</v>
      </c>
      <c r="BR46" s="374">
        <v>6.4058199999999996E-2</v>
      </c>
      <c r="BS46" s="374">
        <v>6.1564300000000002E-2</v>
      </c>
      <c r="BT46" s="374">
        <v>6.1361499999999999E-2</v>
      </c>
      <c r="BU46" s="374">
        <v>5.9047500000000003E-2</v>
      </c>
      <c r="BV46" s="374">
        <v>5.7570799999999998E-2</v>
      </c>
    </row>
    <row r="47" spans="1:74" ht="11.1" customHeight="1" x14ac:dyDescent="0.2">
      <c r="A47" s="278" t="s">
        <v>1526</v>
      </c>
      <c r="B47" s="568" t="s">
        <v>1576</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v>
      </c>
      <c r="AW47" s="363">
        <v>0.2374407</v>
      </c>
      <c r="AX47" s="363">
        <v>0.23729259999999999</v>
      </c>
      <c r="AY47" s="374">
        <v>0.2194545</v>
      </c>
      <c r="AZ47" s="374">
        <v>0.22717399999999999</v>
      </c>
      <c r="BA47" s="374">
        <v>0.23014370000000001</v>
      </c>
      <c r="BB47" s="374">
        <v>0.23896249999999999</v>
      </c>
      <c r="BC47" s="374">
        <v>0.24892249999999999</v>
      </c>
      <c r="BD47" s="374">
        <v>0.2495039</v>
      </c>
      <c r="BE47" s="374">
        <v>0.24503240000000001</v>
      </c>
      <c r="BF47" s="374">
        <v>0.24378649999999999</v>
      </c>
      <c r="BG47" s="374">
        <v>0.23810899999999999</v>
      </c>
      <c r="BH47" s="374">
        <v>0.23994090000000001</v>
      </c>
      <c r="BI47" s="374">
        <v>0.2434182</v>
      </c>
      <c r="BJ47" s="374">
        <v>0.2590462</v>
      </c>
      <c r="BK47" s="374">
        <v>0.24521480000000001</v>
      </c>
      <c r="BL47" s="374">
        <v>0.25636249999999999</v>
      </c>
      <c r="BM47" s="374">
        <v>0.25941330000000001</v>
      </c>
      <c r="BN47" s="374">
        <v>0.26361950000000001</v>
      </c>
      <c r="BO47" s="374">
        <v>0.2704434</v>
      </c>
      <c r="BP47" s="374">
        <v>0.26957379999999997</v>
      </c>
      <c r="BQ47" s="374">
        <v>0.26411560000000001</v>
      </c>
      <c r="BR47" s="374">
        <v>0.26280579999999998</v>
      </c>
      <c r="BS47" s="374">
        <v>0.25578519999999999</v>
      </c>
      <c r="BT47" s="374">
        <v>0.25623669999999998</v>
      </c>
      <c r="BU47" s="374">
        <v>0.25812859999999999</v>
      </c>
      <c r="BV47" s="374">
        <v>0.2732677</v>
      </c>
    </row>
    <row r="48" spans="1:74" ht="11.1"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1" customHeight="1" x14ac:dyDescent="0.2">
      <c r="A49" s="571"/>
      <c r="B49" s="31" t="s">
        <v>1141</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1" customHeight="1" x14ac:dyDescent="0.2">
      <c r="A50" s="571" t="s">
        <v>1560</v>
      </c>
      <c r="B50" s="567" t="s">
        <v>1532</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33.265915429000003</v>
      </c>
      <c r="AX50" s="103">
        <v>35.066910999999998</v>
      </c>
      <c r="AY50" s="582">
        <v>37.034179999999999</v>
      </c>
      <c r="AZ50" s="582">
        <v>37.131100000000004</v>
      </c>
      <c r="BA50" s="582">
        <v>36.97204</v>
      </c>
      <c r="BB50" s="582">
        <v>36.318950000000001</v>
      </c>
      <c r="BC50" s="582">
        <v>34.871029999999998</v>
      </c>
      <c r="BD50" s="582">
        <v>34.01341</v>
      </c>
      <c r="BE50" s="582">
        <v>33.946260000000002</v>
      </c>
      <c r="BF50" s="582">
        <v>33.147179999999999</v>
      </c>
      <c r="BG50" s="582">
        <v>32.884149999999998</v>
      </c>
      <c r="BH50" s="582">
        <v>32.284379999999999</v>
      </c>
      <c r="BI50" s="582">
        <v>33.30585</v>
      </c>
      <c r="BJ50" s="582">
        <v>34.312600000000003</v>
      </c>
      <c r="BK50" s="582">
        <v>36.857970000000002</v>
      </c>
      <c r="BL50" s="582">
        <v>37.232469999999999</v>
      </c>
      <c r="BM50" s="582">
        <v>37.274909999999998</v>
      </c>
      <c r="BN50" s="582">
        <v>36.5244</v>
      </c>
      <c r="BO50" s="582">
        <v>35.045020000000001</v>
      </c>
      <c r="BP50" s="582">
        <v>34.240110000000001</v>
      </c>
      <c r="BQ50" s="582">
        <v>34.237279999999998</v>
      </c>
      <c r="BR50" s="582">
        <v>33.452449999999999</v>
      </c>
      <c r="BS50" s="582">
        <v>33.068379999999998</v>
      </c>
      <c r="BT50" s="582">
        <v>32.557789999999997</v>
      </c>
      <c r="BU50" s="582">
        <v>33.658160000000002</v>
      </c>
      <c r="BV50" s="582">
        <v>34.759720000000002</v>
      </c>
    </row>
    <row r="51" spans="1:74" ht="11.1" customHeight="1" x14ac:dyDescent="0.2">
      <c r="A51" s="278" t="s">
        <v>1533</v>
      </c>
      <c r="B51" s="568" t="s">
        <v>1534</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22.901571429000001</v>
      </c>
      <c r="AX51" s="363">
        <v>24.148</v>
      </c>
      <c r="AY51" s="374">
        <v>25.725919999999999</v>
      </c>
      <c r="AZ51" s="374">
        <v>25.947839999999999</v>
      </c>
      <c r="BA51" s="374">
        <v>25.86683</v>
      </c>
      <c r="BB51" s="374">
        <v>25.104810000000001</v>
      </c>
      <c r="BC51" s="374">
        <v>24.135619999999999</v>
      </c>
      <c r="BD51" s="374">
        <v>23.48959</v>
      </c>
      <c r="BE51" s="374">
        <v>23.505510000000001</v>
      </c>
      <c r="BF51" s="374">
        <v>23.018470000000001</v>
      </c>
      <c r="BG51" s="374">
        <v>22.836770000000001</v>
      </c>
      <c r="BH51" s="374">
        <v>22.305530000000001</v>
      </c>
      <c r="BI51" s="374">
        <v>22.780439999999999</v>
      </c>
      <c r="BJ51" s="374">
        <v>23.370229999999999</v>
      </c>
      <c r="BK51" s="374">
        <v>25.3628</v>
      </c>
      <c r="BL51" s="374">
        <v>25.604869999999998</v>
      </c>
      <c r="BM51" s="374">
        <v>25.54393</v>
      </c>
      <c r="BN51" s="374">
        <v>24.801919999999999</v>
      </c>
      <c r="BO51" s="374">
        <v>23.852740000000001</v>
      </c>
      <c r="BP51" s="374">
        <v>23.22672</v>
      </c>
      <c r="BQ51" s="374">
        <v>23.262650000000001</v>
      </c>
      <c r="BR51" s="374">
        <v>22.79561</v>
      </c>
      <c r="BS51" s="374">
        <v>22.63392</v>
      </c>
      <c r="BT51" s="374">
        <v>22.122599999999998</v>
      </c>
      <c r="BU51" s="374">
        <v>22.617349999999998</v>
      </c>
      <c r="BV51" s="374">
        <v>23.226980000000001</v>
      </c>
    </row>
    <row r="52" spans="1:74" ht="11.1" customHeight="1" x14ac:dyDescent="0.2">
      <c r="A52" s="278" t="s">
        <v>1535</v>
      </c>
      <c r="B52" s="568" t="s">
        <v>1536</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3.726607</v>
      </c>
      <c r="AX52" s="363">
        <v>4.05396</v>
      </c>
      <c r="AY52" s="374">
        <v>4.2549770000000002</v>
      </c>
      <c r="AZ52" s="374">
        <v>4.115221</v>
      </c>
      <c r="BA52" s="374">
        <v>3.9903580000000001</v>
      </c>
      <c r="BB52" s="374">
        <v>3.9409290000000001</v>
      </c>
      <c r="BC52" s="374">
        <v>3.6346949999999998</v>
      </c>
      <c r="BD52" s="374">
        <v>3.3894980000000001</v>
      </c>
      <c r="BE52" s="374">
        <v>3.239706</v>
      </c>
      <c r="BF52" s="374">
        <v>3.0530240000000002</v>
      </c>
      <c r="BG52" s="374">
        <v>3.0355370000000002</v>
      </c>
      <c r="BH52" s="374">
        <v>3.037261</v>
      </c>
      <c r="BI52" s="374">
        <v>3.2734359999999998</v>
      </c>
      <c r="BJ52" s="374">
        <v>3.551971</v>
      </c>
      <c r="BK52" s="374">
        <v>3.849618</v>
      </c>
      <c r="BL52" s="374">
        <v>3.9693580000000002</v>
      </c>
      <c r="BM52" s="374">
        <v>4.0107470000000003</v>
      </c>
      <c r="BN52" s="374">
        <v>3.8773240000000002</v>
      </c>
      <c r="BO52" s="374">
        <v>3.5078990000000001</v>
      </c>
      <c r="BP52" s="374">
        <v>3.2991199999999998</v>
      </c>
      <c r="BQ52" s="374">
        <v>3.1850239999999999</v>
      </c>
      <c r="BR52" s="374">
        <v>2.9837389999999999</v>
      </c>
      <c r="BS52" s="374">
        <v>2.8316569999999999</v>
      </c>
      <c r="BT52" s="374">
        <v>2.8990840000000002</v>
      </c>
      <c r="BU52" s="374">
        <v>3.2001460000000002</v>
      </c>
      <c r="BV52" s="374">
        <v>3.5434169999999998</v>
      </c>
    </row>
    <row r="53" spans="1:74" s="287" customFormat="1" ht="11.1" customHeight="1" x14ac:dyDescent="0.2">
      <c r="A53" s="278" t="s">
        <v>1537</v>
      </c>
      <c r="B53" s="568" t="s">
        <v>1552</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6.008737</v>
      </c>
      <c r="AX53" s="363">
        <v>6.235951</v>
      </c>
      <c r="AY53" s="374">
        <v>6.4242840000000001</v>
      </c>
      <c r="AZ53" s="374">
        <v>6.4390390000000002</v>
      </c>
      <c r="BA53" s="374">
        <v>6.485849</v>
      </c>
      <c r="BB53" s="374">
        <v>6.644209</v>
      </c>
      <c r="BC53" s="374">
        <v>6.4717120000000001</v>
      </c>
      <c r="BD53" s="374">
        <v>6.5053200000000002</v>
      </c>
      <c r="BE53" s="374">
        <v>6.5720390000000002</v>
      </c>
      <c r="BF53" s="374">
        <v>6.4466919999999996</v>
      </c>
      <c r="BG53" s="374">
        <v>6.3828389999999997</v>
      </c>
      <c r="BH53" s="374">
        <v>6.312589</v>
      </c>
      <c r="BI53" s="374">
        <v>6.6229779999999998</v>
      </c>
      <c r="BJ53" s="374">
        <v>6.7613989999999999</v>
      </c>
      <c r="BK53" s="374">
        <v>7.0165459999999999</v>
      </c>
      <c r="BL53" s="374">
        <v>7.029242</v>
      </c>
      <c r="BM53" s="374">
        <v>7.091234</v>
      </c>
      <c r="BN53" s="374">
        <v>7.2161479999999996</v>
      </c>
      <c r="BO53" s="374">
        <v>7.0553759999999999</v>
      </c>
      <c r="BP53" s="374">
        <v>7.0852690000000003</v>
      </c>
      <c r="BQ53" s="374">
        <v>7.1606069999999997</v>
      </c>
      <c r="BR53" s="374">
        <v>7.0441060000000002</v>
      </c>
      <c r="BS53" s="374">
        <v>6.9738069999999999</v>
      </c>
      <c r="BT53" s="374">
        <v>6.9071109999999996</v>
      </c>
      <c r="BU53" s="374">
        <v>7.2116670000000003</v>
      </c>
      <c r="BV53" s="374">
        <v>7.3603249999999996</v>
      </c>
    </row>
    <row r="54" spans="1:74" ht="11.1" customHeight="1" x14ac:dyDescent="0.2">
      <c r="A54" s="278" t="s">
        <v>1538</v>
      </c>
      <c r="B54" s="568" t="s">
        <v>1539</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0.629</v>
      </c>
      <c r="AX54" s="363">
        <v>0.629</v>
      </c>
      <c r="AY54" s="374">
        <v>0.629</v>
      </c>
      <c r="AZ54" s="374">
        <v>0.629</v>
      </c>
      <c r="BA54" s="374">
        <v>0.629</v>
      </c>
      <c r="BB54" s="374">
        <v>0.629</v>
      </c>
      <c r="BC54" s="374">
        <v>0.629</v>
      </c>
      <c r="BD54" s="374">
        <v>0.629</v>
      </c>
      <c r="BE54" s="374">
        <v>0.629</v>
      </c>
      <c r="BF54" s="374">
        <v>0.629</v>
      </c>
      <c r="BG54" s="374">
        <v>0.629</v>
      </c>
      <c r="BH54" s="374">
        <v>0.629</v>
      </c>
      <c r="BI54" s="374">
        <v>0.629</v>
      </c>
      <c r="BJ54" s="374">
        <v>0.629</v>
      </c>
      <c r="BK54" s="374">
        <v>0.629</v>
      </c>
      <c r="BL54" s="374">
        <v>0.629</v>
      </c>
      <c r="BM54" s="374">
        <v>0.629</v>
      </c>
      <c r="BN54" s="374">
        <v>0.629</v>
      </c>
      <c r="BO54" s="374">
        <v>0.629</v>
      </c>
      <c r="BP54" s="374">
        <v>0.629</v>
      </c>
      <c r="BQ54" s="374">
        <v>0.629</v>
      </c>
      <c r="BR54" s="374">
        <v>0.629</v>
      </c>
      <c r="BS54" s="374">
        <v>0.629</v>
      </c>
      <c r="BT54" s="374">
        <v>0.629</v>
      </c>
      <c r="BU54" s="374">
        <v>0.629</v>
      </c>
      <c r="BV54" s="374">
        <v>0.629</v>
      </c>
    </row>
    <row r="55" spans="1:74" ht="11.1"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1" customHeight="1" x14ac:dyDescent="0.2">
      <c r="A56" s="571" t="s">
        <v>1561</v>
      </c>
      <c r="B56" s="567" t="s">
        <v>1540</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128.75962971000001</v>
      </c>
      <c r="AX56" s="607">
        <v>139.22891100000001</v>
      </c>
      <c r="AY56" s="617">
        <v>137.63030000000001</v>
      </c>
      <c r="AZ56" s="617">
        <v>131.77459999999999</v>
      </c>
      <c r="BA56" s="617">
        <v>125.7563</v>
      </c>
      <c r="BB56" s="617">
        <v>124.8142</v>
      </c>
      <c r="BC56" s="617">
        <v>129.26589999999999</v>
      </c>
      <c r="BD56" s="617">
        <v>128.67339999999999</v>
      </c>
      <c r="BE56" s="617">
        <v>130.41999999999999</v>
      </c>
      <c r="BF56" s="617">
        <v>131.36320000000001</v>
      </c>
      <c r="BG56" s="617">
        <v>127.6717</v>
      </c>
      <c r="BH56" s="617">
        <v>120.5568</v>
      </c>
      <c r="BI56" s="617">
        <v>125.7068</v>
      </c>
      <c r="BJ56" s="617">
        <v>128.70419999999999</v>
      </c>
      <c r="BK56" s="617">
        <v>131.5787</v>
      </c>
      <c r="BL56" s="617">
        <v>125.20489999999999</v>
      </c>
      <c r="BM56" s="617">
        <v>121.37390000000001</v>
      </c>
      <c r="BN56" s="617">
        <v>118.1249</v>
      </c>
      <c r="BO56" s="617">
        <v>121.03660000000001</v>
      </c>
      <c r="BP56" s="617">
        <v>117.1754</v>
      </c>
      <c r="BQ56" s="617">
        <v>121.468</v>
      </c>
      <c r="BR56" s="617">
        <v>123.8847</v>
      </c>
      <c r="BS56" s="617">
        <v>120.937</v>
      </c>
      <c r="BT56" s="617">
        <v>114.1889</v>
      </c>
      <c r="BU56" s="617">
        <v>117.80500000000001</v>
      </c>
      <c r="BV56" s="617">
        <v>125.2886</v>
      </c>
    </row>
    <row r="57" spans="1:74" ht="11.1" customHeight="1" x14ac:dyDescent="0.2">
      <c r="A57" s="278" t="s">
        <v>214</v>
      </c>
      <c r="B57" s="568" t="s">
        <v>1133</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119.02428571</v>
      </c>
      <c r="AX57" s="608">
        <v>128.93899999999999</v>
      </c>
      <c r="AY57" s="613">
        <v>126.95099999999999</v>
      </c>
      <c r="AZ57" s="613">
        <v>121.22029999999999</v>
      </c>
      <c r="BA57" s="613">
        <v>115.2801</v>
      </c>
      <c r="BB57" s="613">
        <v>114.2291</v>
      </c>
      <c r="BC57" s="613">
        <v>119.15949999999999</v>
      </c>
      <c r="BD57" s="613">
        <v>118.7786</v>
      </c>
      <c r="BE57" s="613">
        <v>120.6083</v>
      </c>
      <c r="BF57" s="613">
        <v>121.8635</v>
      </c>
      <c r="BG57" s="613">
        <v>118.2533</v>
      </c>
      <c r="BH57" s="613">
        <v>111.20699999999999</v>
      </c>
      <c r="BI57" s="613">
        <v>115.8104</v>
      </c>
      <c r="BJ57" s="613">
        <v>118.3908</v>
      </c>
      <c r="BK57" s="613">
        <v>120.71250000000001</v>
      </c>
      <c r="BL57" s="613">
        <v>114.2063</v>
      </c>
      <c r="BM57" s="613">
        <v>110.2719</v>
      </c>
      <c r="BN57" s="613">
        <v>107.03149999999999</v>
      </c>
      <c r="BO57" s="613">
        <v>110.47329999999999</v>
      </c>
      <c r="BP57" s="613">
        <v>106.791</v>
      </c>
      <c r="BQ57" s="613">
        <v>111.1223</v>
      </c>
      <c r="BR57" s="613">
        <v>113.85680000000001</v>
      </c>
      <c r="BS57" s="613">
        <v>111.13160000000001</v>
      </c>
      <c r="BT57" s="613">
        <v>104.3827</v>
      </c>
      <c r="BU57" s="613">
        <v>107.39319999999999</v>
      </c>
      <c r="BV57" s="613">
        <v>114.3849</v>
      </c>
    </row>
    <row r="58" spans="1:74" ht="11.1" customHeight="1" x14ac:dyDescent="0.2">
      <c r="A58" s="278" t="s">
        <v>1535</v>
      </c>
      <c r="B58" s="568" t="s">
        <v>1536</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3.726607</v>
      </c>
      <c r="AX58" s="608">
        <v>4.05396</v>
      </c>
      <c r="AY58" s="613">
        <v>4.2549770000000002</v>
      </c>
      <c r="AZ58" s="613">
        <v>4.115221</v>
      </c>
      <c r="BA58" s="613">
        <v>3.9903580000000001</v>
      </c>
      <c r="BB58" s="613">
        <v>3.9409290000000001</v>
      </c>
      <c r="BC58" s="613">
        <v>3.6346949999999998</v>
      </c>
      <c r="BD58" s="613">
        <v>3.3894980000000001</v>
      </c>
      <c r="BE58" s="613">
        <v>3.239706</v>
      </c>
      <c r="BF58" s="613">
        <v>3.0530240000000002</v>
      </c>
      <c r="BG58" s="613">
        <v>3.0355370000000002</v>
      </c>
      <c r="BH58" s="613">
        <v>3.037261</v>
      </c>
      <c r="BI58" s="613">
        <v>3.2734359999999998</v>
      </c>
      <c r="BJ58" s="613">
        <v>3.551971</v>
      </c>
      <c r="BK58" s="613">
        <v>3.849618</v>
      </c>
      <c r="BL58" s="613">
        <v>3.9693580000000002</v>
      </c>
      <c r="BM58" s="613">
        <v>4.0107470000000003</v>
      </c>
      <c r="BN58" s="613">
        <v>3.8773240000000002</v>
      </c>
      <c r="BO58" s="613">
        <v>3.5078990000000001</v>
      </c>
      <c r="BP58" s="613">
        <v>3.2991199999999998</v>
      </c>
      <c r="BQ58" s="613">
        <v>3.1850239999999999</v>
      </c>
      <c r="BR58" s="613">
        <v>2.9837389999999999</v>
      </c>
      <c r="BS58" s="613">
        <v>2.8316569999999999</v>
      </c>
      <c r="BT58" s="613">
        <v>2.8990840000000002</v>
      </c>
      <c r="BU58" s="613">
        <v>3.2001460000000002</v>
      </c>
      <c r="BV58" s="613">
        <v>3.5434169999999998</v>
      </c>
    </row>
    <row r="59" spans="1:74" s="246" customFormat="1" ht="11.1" customHeight="1" x14ac:dyDescent="0.2">
      <c r="A59" s="278" t="s">
        <v>1537</v>
      </c>
      <c r="B59" s="606" t="s">
        <v>1552</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6.008737</v>
      </c>
      <c r="AX59" s="844">
        <v>6.235951</v>
      </c>
      <c r="AY59" s="845">
        <v>6.4242840000000001</v>
      </c>
      <c r="AZ59" s="845">
        <v>6.4390390000000002</v>
      </c>
      <c r="BA59" s="845">
        <v>6.485849</v>
      </c>
      <c r="BB59" s="845">
        <v>6.644209</v>
      </c>
      <c r="BC59" s="845">
        <v>6.4717120000000001</v>
      </c>
      <c r="BD59" s="845">
        <v>6.5053200000000002</v>
      </c>
      <c r="BE59" s="845">
        <v>6.5720390000000002</v>
      </c>
      <c r="BF59" s="845">
        <v>6.4466919999999996</v>
      </c>
      <c r="BG59" s="845">
        <v>6.3828389999999997</v>
      </c>
      <c r="BH59" s="845">
        <v>6.312589</v>
      </c>
      <c r="BI59" s="845">
        <v>6.6229779999999998</v>
      </c>
      <c r="BJ59" s="845">
        <v>6.7613989999999999</v>
      </c>
      <c r="BK59" s="845">
        <v>7.0165459999999999</v>
      </c>
      <c r="BL59" s="845">
        <v>7.029242</v>
      </c>
      <c r="BM59" s="845">
        <v>7.091234</v>
      </c>
      <c r="BN59" s="845">
        <v>7.2161479999999996</v>
      </c>
      <c r="BO59" s="845">
        <v>7.0553759999999999</v>
      </c>
      <c r="BP59" s="845">
        <v>7.0852690000000003</v>
      </c>
      <c r="BQ59" s="845">
        <v>7.1606069999999997</v>
      </c>
      <c r="BR59" s="845">
        <v>7.0441060000000002</v>
      </c>
      <c r="BS59" s="845">
        <v>6.9738069999999999</v>
      </c>
      <c r="BT59" s="845">
        <v>6.9071109999999996</v>
      </c>
      <c r="BU59" s="845">
        <v>7.2116670000000003</v>
      </c>
      <c r="BV59" s="845">
        <v>7.3603249999999996</v>
      </c>
    </row>
    <row r="60" spans="1:74" s="166" customFormat="1" ht="12" customHeight="1" x14ac:dyDescent="0.25">
      <c r="A60" s="165"/>
      <c r="B60" s="840" t="s">
        <v>1512</v>
      </c>
      <c r="C60" s="809"/>
      <c r="D60" s="809"/>
      <c r="E60" s="809"/>
      <c r="F60" s="809"/>
      <c r="G60" s="809"/>
      <c r="H60" s="809"/>
      <c r="I60" s="809"/>
      <c r="J60" s="809"/>
      <c r="K60" s="809"/>
      <c r="L60" s="809"/>
      <c r="M60" s="809"/>
      <c r="N60" s="809"/>
      <c r="O60" s="809"/>
      <c r="P60" s="809"/>
      <c r="Q60" s="787"/>
      <c r="R60" s="324"/>
      <c r="AY60" s="224"/>
      <c r="AZ60" s="224"/>
      <c r="BA60" s="224"/>
      <c r="BB60" s="224"/>
      <c r="BC60" s="224"/>
      <c r="BD60" s="669"/>
      <c r="BE60" s="224"/>
      <c r="BF60" s="669"/>
      <c r="BG60" s="669"/>
      <c r="BH60" s="669"/>
      <c r="BI60" s="669"/>
      <c r="BJ60" s="224"/>
    </row>
    <row r="61" spans="1:74" s="166" customFormat="1" ht="12" customHeight="1" x14ac:dyDescent="0.2">
      <c r="A61" s="165"/>
      <c r="B61" s="989" t="s">
        <v>1569</v>
      </c>
      <c r="C61" s="989"/>
      <c r="D61" s="989"/>
      <c r="E61" s="989"/>
      <c r="F61" s="989"/>
      <c r="G61" s="989"/>
      <c r="H61" s="989"/>
      <c r="I61" s="989"/>
      <c r="J61" s="989"/>
      <c r="K61" s="989"/>
      <c r="L61" s="989"/>
      <c r="M61" s="989"/>
      <c r="N61" s="989"/>
      <c r="O61" s="989"/>
      <c r="P61" s="989"/>
      <c r="Q61" s="989"/>
      <c r="R61" s="324"/>
      <c r="AY61" s="224"/>
      <c r="AZ61" s="224"/>
      <c r="BA61" s="224"/>
      <c r="BB61" s="224"/>
      <c r="BC61" s="224"/>
      <c r="BD61" s="669"/>
      <c r="BE61" s="224"/>
      <c r="BF61" s="669"/>
      <c r="BG61" s="669"/>
      <c r="BH61" s="669"/>
      <c r="BI61" s="669"/>
      <c r="BJ61" s="224"/>
    </row>
    <row r="62" spans="1:74" s="166" customFormat="1" ht="12" customHeight="1" x14ac:dyDescent="0.2">
      <c r="A62" s="165"/>
      <c r="B62" s="989" t="s">
        <v>1582</v>
      </c>
      <c r="C62" s="989"/>
      <c r="D62" s="989"/>
      <c r="E62" s="989"/>
      <c r="F62" s="989"/>
      <c r="G62" s="989"/>
      <c r="H62" s="989"/>
      <c r="I62" s="989"/>
      <c r="J62" s="989"/>
      <c r="K62" s="989"/>
      <c r="L62" s="989"/>
      <c r="M62" s="989"/>
      <c r="N62" s="989"/>
      <c r="O62" s="989"/>
      <c r="P62" s="989"/>
      <c r="Q62" s="989"/>
      <c r="R62" s="324"/>
      <c r="AY62" s="224"/>
      <c r="AZ62" s="224"/>
      <c r="BA62" s="224"/>
      <c r="BB62" s="224"/>
      <c r="BC62" s="224"/>
      <c r="BD62" s="669"/>
      <c r="BE62" s="224"/>
      <c r="BF62" s="669"/>
      <c r="BG62" s="669"/>
      <c r="BH62" s="669"/>
      <c r="BI62" s="669"/>
      <c r="BJ62" s="224"/>
    </row>
    <row r="63" spans="1:74" s="166" customFormat="1" ht="12" customHeight="1" x14ac:dyDescent="0.2">
      <c r="A63" s="165"/>
      <c r="B63" s="989" t="s">
        <v>1577</v>
      </c>
      <c r="C63" s="989"/>
      <c r="D63" s="989"/>
      <c r="E63" s="989"/>
      <c r="F63" s="989"/>
      <c r="G63" s="989"/>
      <c r="H63" s="989"/>
      <c r="I63" s="989"/>
      <c r="J63" s="989"/>
      <c r="K63" s="989"/>
      <c r="L63" s="989"/>
      <c r="M63" s="989"/>
      <c r="N63" s="989"/>
      <c r="O63" s="989"/>
      <c r="P63" s="989"/>
      <c r="Q63" s="989"/>
      <c r="R63" s="324"/>
      <c r="AY63" s="224"/>
      <c r="AZ63" s="224"/>
      <c r="BA63" s="224"/>
      <c r="BB63" s="224"/>
      <c r="BC63" s="224"/>
      <c r="BD63" s="669"/>
      <c r="BE63" s="224"/>
      <c r="BF63" s="669"/>
      <c r="BG63" s="669"/>
      <c r="BH63" s="669"/>
      <c r="BI63" s="669"/>
      <c r="BJ63" s="224"/>
    </row>
    <row r="64" spans="1:74" s="166" customFormat="1" ht="12" customHeight="1" x14ac:dyDescent="0.2">
      <c r="A64" s="165"/>
      <c r="B64" s="991" t="s">
        <v>1578</v>
      </c>
      <c r="C64" s="991"/>
      <c r="D64" s="991"/>
      <c r="E64" s="991"/>
      <c r="F64" s="991"/>
      <c r="G64" s="991"/>
      <c r="H64" s="991"/>
      <c r="I64" s="991"/>
      <c r="J64" s="991"/>
      <c r="K64" s="991"/>
      <c r="L64" s="991"/>
      <c r="M64" s="991"/>
      <c r="N64" s="991"/>
      <c r="O64" s="991"/>
      <c r="P64" s="991"/>
      <c r="Q64" s="991"/>
      <c r="R64" s="324"/>
      <c r="AY64" s="224"/>
      <c r="AZ64" s="224"/>
      <c r="BA64" s="224"/>
      <c r="BB64" s="224"/>
      <c r="BC64" s="224"/>
      <c r="BD64" s="669"/>
      <c r="BE64" s="224"/>
      <c r="BF64" s="669"/>
      <c r="BG64" s="669"/>
      <c r="BH64" s="669"/>
      <c r="BI64" s="669"/>
      <c r="BJ64" s="224"/>
    </row>
    <row r="65" spans="1:74" s="166" customFormat="1" ht="12" customHeight="1" x14ac:dyDescent="0.25">
      <c r="A65" s="165"/>
      <c r="B65" s="840" t="s">
        <v>1579</v>
      </c>
      <c r="C65" s="809"/>
      <c r="D65" s="809"/>
      <c r="E65" s="809"/>
      <c r="F65" s="809"/>
      <c r="G65" s="809"/>
      <c r="H65" s="843"/>
      <c r="I65" s="809"/>
      <c r="J65" s="809"/>
      <c r="K65" s="809"/>
      <c r="L65" s="809"/>
      <c r="M65" s="809"/>
      <c r="N65" s="809"/>
      <c r="O65" s="809"/>
      <c r="P65" s="809"/>
      <c r="Q65" s="787"/>
      <c r="R65" s="324"/>
      <c r="AY65" s="224"/>
      <c r="AZ65" s="224"/>
      <c r="BA65" s="224"/>
      <c r="BB65" s="224"/>
      <c r="BC65" s="224"/>
      <c r="BD65" s="669"/>
      <c r="BE65" s="224"/>
      <c r="BF65" s="669"/>
      <c r="BG65" s="669"/>
      <c r="BH65" s="669"/>
      <c r="BI65" s="669"/>
      <c r="BJ65" s="224"/>
    </row>
    <row r="66" spans="1:74" s="166" customFormat="1" ht="12" customHeight="1" x14ac:dyDescent="0.25">
      <c r="A66" s="165"/>
      <c r="B66" s="840" t="s">
        <v>1580</v>
      </c>
      <c r="C66" s="809"/>
      <c r="D66" s="809"/>
      <c r="E66" s="809"/>
      <c r="F66" s="809"/>
      <c r="G66" s="809"/>
      <c r="H66" s="843"/>
      <c r="I66" s="809"/>
      <c r="J66" s="809"/>
      <c r="K66" s="809"/>
      <c r="L66" s="809"/>
      <c r="M66" s="809"/>
      <c r="N66" s="809"/>
      <c r="O66" s="809"/>
      <c r="P66" s="809"/>
      <c r="Q66" s="787"/>
      <c r="R66" s="324"/>
      <c r="AY66" s="224"/>
      <c r="AZ66" s="224"/>
      <c r="BA66" s="224"/>
      <c r="BB66" s="224"/>
      <c r="BC66" s="224"/>
      <c r="BD66" s="669"/>
      <c r="BE66" s="224"/>
      <c r="BF66" s="669"/>
      <c r="BG66" s="669"/>
      <c r="BH66" s="669"/>
      <c r="BI66" s="669"/>
      <c r="BJ66" s="224"/>
    </row>
    <row r="67" spans="1:74" s="166" customFormat="1" ht="12" customHeight="1" x14ac:dyDescent="0.25">
      <c r="A67" s="165"/>
      <c r="B67" s="840" t="s">
        <v>1581</v>
      </c>
      <c r="C67" s="809"/>
      <c r="D67" s="809"/>
      <c r="E67" s="809"/>
      <c r="F67" s="809"/>
      <c r="G67" s="809"/>
      <c r="H67" s="843"/>
      <c r="I67" s="809"/>
      <c r="J67" s="809"/>
      <c r="K67" s="809"/>
      <c r="L67" s="809"/>
      <c r="M67" s="809"/>
      <c r="N67" s="809"/>
      <c r="O67" s="809"/>
      <c r="P67" s="809"/>
      <c r="Q67" s="787"/>
      <c r="R67" s="324"/>
      <c r="AY67" s="224"/>
      <c r="AZ67" s="224"/>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224"/>
      <c r="AZ68" s="224"/>
      <c r="BA68" s="224"/>
      <c r="BB68" s="224"/>
      <c r="BC68" s="224"/>
      <c r="BD68" s="669"/>
      <c r="BE68" s="224"/>
      <c r="BF68" s="669"/>
      <c r="BG68" s="669"/>
      <c r="BH68" s="669"/>
      <c r="BI68" s="669"/>
      <c r="BJ68" s="224"/>
    </row>
    <row r="69" spans="1:74" s="166" customFormat="1" ht="12" customHeight="1" x14ac:dyDescent="0.25">
      <c r="A69" s="165"/>
      <c r="B69" s="940" t="str">
        <f>Dates!$G$2</f>
        <v>EIA completed modeling and analysis for this report on Thursday, January 9, 2025.</v>
      </c>
      <c r="C69" s="927"/>
      <c r="D69" s="927"/>
      <c r="E69" s="927"/>
      <c r="F69" s="927"/>
      <c r="G69" s="927"/>
      <c r="H69" s="927"/>
      <c r="I69" s="927"/>
      <c r="J69" s="927"/>
      <c r="K69" s="927"/>
      <c r="L69" s="927"/>
      <c r="M69" s="927"/>
      <c r="N69" s="927"/>
      <c r="O69" s="927"/>
      <c r="P69" s="927"/>
      <c r="Q69" s="927"/>
      <c r="R69" s="324"/>
      <c r="AY69" s="224"/>
      <c r="AZ69" s="224"/>
      <c r="BA69" s="224"/>
      <c r="BB69" s="224"/>
      <c r="BC69" s="224"/>
      <c r="BD69" s="669"/>
      <c r="BE69" s="224"/>
      <c r="BF69" s="669"/>
      <c r="BG69" s="669"/>
      <c r="BH69" s="669"/>
      <c r="BI69" s="669"/>
      <c r="BJ69" s="224"/>
    </row>
    <row r="70" spans="1:74" s="166" customFormat="1" ht="13.2" x14ac:dyDescent="0.25">
      <c r="A70" s="165"/>
      <c r="B70" s="935" t="s">
        <v>483</v>
      </c>
      <c r="C70" s="927"/>
      <c r="D70" s="927"/>
      <c r="E70" s="927"/>
      <c r="F70" s="927"/>
      <c r="G70" s="927"/>
      <c r="H70" s="927"/>
      <c r="I70" s="927"/>
      <c r="J70" s="927"/>
      <c r="K70" s="927"/>
      <c r="L70" s="927"/>
      <c r="M70" s="927"/>
      <c r="N70" s="927"/>
      <c r="O70" s="927"/>
      <c r="P70" s="927"/>
      <c r="Q70" s="927"/>
      <c r="R70" s="324"/>
      <c r="AY70" s="224"/>
      <c r="AZ70" s="224"/>
      <c r="BA70" s="224"/>
      <c r="BB70" s="224"/>
      <c r="BC70" s="224"/>
      <c r="BD70" s="669"/>
      <c r="BE70" s="224"/>
      <c r="BF70" s="669"/>
      <c r="BG70" s="669"/>
      <c r="BH70" s="669"/>
      <c r="BI70" s="669"/>
      <c r="BJ70" s="224"/>
    </row>
    <row r="71" spans="1:74" s="166" customFormat="1" x14ac:dyDescent="0.2">
      <c r="A71" s="165"/>
      <c r="B71" s="989" t="s">
        <v>1442</v>
      </c>
      <c r="C71" s="989"/>
      <c r="D71" s="989"/>
      <c r="E71" s="989"/>
      <c r="F71" s="989"/>
      <c r="G71" s="989"/>
      <c r="H71" s="989"/>
      <c r="I71" s="989"/>
      <c r="J71" s="989"/>
      <c r="K71" s="989"/>
      <c r="L71" s="989"/>
      <c r="M71" s="989"/>
      <c r="N71" s="989"/>
      <c r="O71" s="989"/>
      <c r="P71" s="989"/>
      <c r="Q71" s="989"/>
      <c r="R71" s="989"/>
      <c r="AY71" s="224"/>
      <c r="AZ71" s="224"/>
      <c r="BA71" s="224"/>
      <c r="BB71" s="224"/>
      <c r="BC71" s="224"/>
      <c r="BD71" s="669"/>
      <c r="BE71" s="224"/>
      <c r="BF71" s="669"/>
      <c r="BG71" s="669"/>
      <c r="BH71" s="669"/>
      <c r="BI71" s="669"/>
      <c r="BJ71" s="224"/>
    </row>
    <row r="72" spans="1:74" s="166" customFormat="1" ht="10.199999999999999" customHeight="1" x14ac:dyDescent="0.25">
      <c r="A72" s="165"/>
      <c r="B72" s="944" t="s">
        <v>492</v>
      </c>
      <c r="C72" s="946"/>
      <c r="D72" s="946"/>
      <c r="E72" s="946"/>
      <c r="F72" s="946"/>
      <c r="G72" s="946"/>
      <c r="H72" s="946"/>
      <c r="I72" s="946"/>
      <c r="J72" s="946"/>
      <c r="K72" s="946"/>
      <c r="L72" s="946"/>
      <c r="M72" s="946"/>
      <c r="N72" s="946"/>
      <c r="O72" s="946"/>
      <c r="P72" s="946"/>
      <c r="Q72" s="990"/>
      <c r="R72" s="324"/>
      <c r="AY72" s="224"/>
      <c r="AZ72" s="224"/>
      <c r="BA72" s="224"/>
      <c r="BB72" s="224"/>
      <c r="BC72" s="224"/>
      <c r="BD72" s="669"/>
      <c r="BE72" s="224"/>
      <c r="BF72" s="669"/>
      <c r="BG72" s="669"/>
      <c r="BH72" s="669"/>
      <c r="BI72" s="669"/>
      <c r="BJ72" s="224"/>
    </row>
    <row r="73" spans="1:74" s="166" customFormat="1" ht="12" customHeight="1" x14ac:dyDescent="0.25">
      <c r="A73" s="165"/>
      <c r="B73" s="799" t="s">
        <v>840</v>
      </c>
      <c r="C73"/>
      <c r="D73"/>
      <c r="E73"/>
      <c r="F73"/>
      <c r="G73"/>
      <c r="H73"/>
      <c r="I73"/>
      <c r="J73"/>
      <c r="K73"/>
      <c r="L73"/>
      <c r="M73"/>
      <c r="N73"/>
      <c r="O73"/>
      <c r="P73"/>
      <c r="Q73"/>
      <c r="R73" s="324"/>
      <c r="AY73" s="224"/>
      <c r="AZ73" s="224"/>
      <c r="BA73" s="224"/>
      <c r="BB73" s="224"/>
      <c r="BC73" s="224"/>
      <c r="BD73" s="669"/>
      <c r="BE73" s="224"/>
      <c r="BF73" s="669"/>
      <c r="BG73" s="669"/>
      <c r="BH73" s="669"/>
      <c r="BI73" s="669"/>
      <c r="BJ73" s="224"/>
    </row>
    <row r="74" spans="1:74" s="358" customFormat="1" x14ac:dyDescent="0.2">
      <c r="A74" s="357"/>
      <c r="B74" s="988" t="s">
        <v>1593</v>
      </c>
      <c r="C74" s="988"/>
      <c r="D74" s="988"/>
      <c r="E74" s="988"/>
      <c r="F74" s="988"/>
      <c r="G74" s="988"/>
      <c r="H74" s="988"/>
      <c r="I74" s="988"/>
      <c r="J74" s="988"/>
      <c r="K74" s="988"/>
      <c r="L74" s="988"/>
      <c r="M74" s="988"/>
      <c r="N74" s="988"/>
      <c r="O74" s="988"/>
      <c r="P74" s="988"/>
      <c r="Q74" s="988"/>
      <c r="R74" s="324"/>
      <c r="BD74" s="361"/>
      <c r="BF74" s="361"/>
      <c r="BG74" s="361"/>
      <c r="BH74" s="361"/>
      <c r="BI74" s="361"/>
    </row>
    <row r="75" spans="1:74" s="166" customFormat="1" ht="12" customHeight="1" x14ac:dyDescent="0.25">
      <c r="A75" s="165"/>
      <c r="B75" s="935" t="s">
        <v>842</v>
      </c>
      <c r="C75" s="927"/>
      <c r="D75" s="927"/>
      <c r="E75" s="927"/>
      <c r="F75" s="927"/>
      <c r="G75" s="927"/>
      <c r="H75" s="927"/>
      <c r="I75" s="927"/>
      <c r="J75" s="927"/>
      <c r="K75" s="927"/>
      <c r="L75" s="927"/>
      <c r="M75" s="927"/>
      <c r="N75" s="927"/>
      <c r="O75" s="927"/>
      <c r="P75" s="927"/>
      <c r="Q75" s="927"/>
      <c r="R75" s="246"/>
      <c r="AY75" s="224"/>
      <c r="AZ75" s="224"/>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147" customWidth="1"/>
    <col min="55" max="55" width="6.5546875" style="628" customWidth="1"/>
    <col min="56" max="56" width="6.5546875" style="676" customWidth="1"/>
    <col min="57" max="57" width="6.5546875" style="291" customWidth="1"/>
    <col min="58" max="58" width="6.5546875" style="676" customWidth="1"/>
    <col min="59" max="61" width="6.5546875" style="685" customWidth="1"/>
    <col min="62" max="74" width="6.5546875" style="628" customWidth="1"/>
    <col min="75" max="75" width="9.5546875" style="628"/>
    <col min="76" max="16384" width="9.5546875" style="35"/>
  </cols>
  <sheetData>
    <row r="1" spans="1:75" ht="13.35" customHeight="1" x14ac:dyDescent="0.25">
      <c r="A1" s="924" t="s">
        <v>479</v>
      </c>
      <c r="B1" s="1007" t="s">
        <v>143</v>
      </c>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row>
    <row r="2" spans="1:75"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1005"/>
      <c r="BM3" s="1005"/>
      <c r="BN3" s="1005"/>
      <c r="BO3" s="1005"/>
      <c r="BP3" s="1005"/>
      <c r="BQ3" s="1005"/>
      <c r="BR3" s="1005"/>
      <c r="BS3" s="1005"/>
      <c r="BT3" s="1005"/>
      <c r="BU3" s="1005"/>
      <c r="BV3" s="1006"/>
      <c r="BW3" s="680"/>
    </row>
    <row r="4" spans="1:75"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1"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888"/>
      <c r="AZ5" s="889"/>
      <c r="BA5" s="889"/>
      <c r="BB5" s="889"/>
      <c r="BC5" s="890"/>
      <c r="BD5" s="891"/>
      <c r="BE5" s="892"/>
      <c r="BF5" s="892"/>
      <c r="BG5" s="892"/>
      <c r="BH5" s="892"/>
      <c r="BI5" s="892"/>
      <c r="BJ5" s="681"/>
      <c r="BK5" s="681"/>
      <c r="BL5" s="681"/>
      <c r="BM5" s="681"/>
      <c r="BN5" s="681"/>
      <c r="BO5" s="681"/>
      <c r="BP5" s="681"/>
      <c r="BQ5" s="681"/>
      <c r="BR5" s="681"/>
      <c r="BS5" s="681"/>
      <c r="BT5" s="681"/>
      <c r="BU5" s="681"/>
      <c r="BV5" s="681"/>
    </row>
    <row r="6" spans="1:75" s="291" customFormat="1" ht="11.1" customHeight="1" x14ac:dyDescent="0.2">
      <c r="A6" s="618" t="s">
        <v>461</v>
      </c>
      <c r="B6" s="619" t="s">
        <v>1195</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112.10745009999999</v>
      </c>
      <c r="AV6" s="334">
        <v>113.33076206</v>
      </c>
      <c r="AW6" s="334">
        <v>112.85599999999999</v>
      </c>
      <c r="AX6" s="334">
        <v>114.41</v>
      </c>
      <c r="AY6" s="459">
        <v>113.41759999999999</v>
      </c>
      <c r="AZ6" s="459">
        <v>111.5882</v>
      </c>
      <c r="BA6" s="459">
        <v>113.79089999999999</v>
      </c>
      <c r="BB6" s="459">
        <v>114.42149999999999</v>
      </c>
      <c r="BC6" s="459">
        <v>114.6544</v>
      </c>
      <c r="BD6" s="459">
        <v>114.50660000000001</v>
      </c>
      <c r="BE6" s="459">
        <v>114.402</v>
      </c>
      <c r="BF6" s="459">
        <v>114.4601</v>
      </c>
      <c r="BG6" s="459">
        <v>115.09690000000001</v>
      </c>
      <c r="BH6" s="459">
        <v>115.2777</v>
      </c>
      <c r="BI6" s="459">
        <v>115.9562</v>
      </c>
      <c r="BJ6" s="459">
        <v>116.2598</v>
      </c>
      <c r="BK6" s="459">
        <v>116.2906</v>
      </c>
      <c r="BL6" s="459">
        <v>113.9348</v>
      </c>
      <c r="BM6" s="459">
        <v>116.1786</v>
      </c>
      <c r="BN6" s="459">
        <v>117.14109999999999</v>
      </c>
      <c r="BO6" s="459">
        <v>117.51900000000001</v>
      </c>
      <c r="BP6" s="459">
        <v>117.78619999999999</v>
      </c>
      <c r="BQ6" s="459">
        <v>117.89449999999999</v>
      </c>
      <c r="BR6" s="459">
        <v>118.03400000000001</v>
      </c>
      <c r="BS6" s="459">
        <v>118.3537</v>
      </c>
      <c r="BT6" s="459">
        <v>118.81229999999999</v>
      </c>
      <c r="BU6" s="459">
        <v>119.4081</v>
      </c>
      <c r="BV6" s="459">
        <v>120.0526</v>
      </c>
    </row>
    <row r="7" spans="1:75" ht="11.1" customHeight="1" x14ac:dyDescent="0.2">
      <c r="A7" s="275" t="s">
        <v>462</v>
      </c>
      <c r="B7" s="620" t="s">
        <v>1099</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1.0339240000000001</v>
      </c>
      <c r="AX7" s="597">
        <v>1.0635060000000001</v>
      </c>
      <c r="AY7" s="376">
        <v>1.0505139999999999</v>
      </c>
      <c r="AZ7" s="376">
        <v>1.0437369999999999</v>
      </c>
      <c r="BA7" s="376">
        <v>1.026842</v>
      </c>
      <c r="BB7" s="376">
        <v>0.99730969999999997</v>
      </c>
      <c r="BC7" s="376">
        <v>0.96868359999999998</v>
      </c>
      <c r="BD7" s="376">
        <v>0.92073150000000004</v>
      </c>
      <c r="BE7" s="376">
        <v>0.87029440000000002</v>
      </c>
      <c r="BF7" s="376">
        <v>0.85776030000000003</v>
      </c>
      <c r="BG7" s="376">
        <v>0.91723180000000004</v>
      </c>
      <c r="BH7" s="376">
        <v>0.96116579999999996</v>
      </c>
      <c r="BI7" s="376">
        <v>1.0075400000000001</v>
      </c>
      <c r="BJ7" s="376">
        <v>1.04138</v>
      </c>
      <c r="BK7" s="376">
        <v>1.0319579999999999</v>
      </c>
      <c r="BL7" s="376">
        <v>1.0281750000000001</v>
      </c>
      <c r="BM7" s="376">
        <v>1.0137910000000001</v>
      </c>
      <c r="BN7" s="376">
        <v>0.98636460000000004</v>
      </c>
      <c r="BO7" s="376">
        <v>0.95950460000000004</v>
      </c>
      <c r="BP7" s="376">
        <v>0.9130336</v>
      </c>
      <c r="BQ7" s="376">
        <v>0.86383849999999995</v>
      </c>
      <c r="BR7" s="376">
        <v>0.8523461</v>
      </c>
      <c r="BS7" s="376">
        <v>0.91269120000000004</v>
      </c>
      <c r="BT7" s="376">
        <v>0.95735789999999998</v>
      </c>
      <c r="BU7" s="376">
        <v>1.0043470000000001</v>
      </c>
      <c r="BV7" s="376">
        <v>1.0387010000000001</v>
      </c>
    </row>
    <row r="8" spans="1:75" ht="11.1" customHeight="1" x14ac:dyDescent="0.2">
      <c r="A8" s="275" t="s">
        <v>465</v>
      </c>
      <c r="B8" s="620" t="s">
        <v>1196</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1.5659939667</v>
      </c>
      <c r="AV8" s="597">
        <v>1.8401707742</v>
      </c>
      <c r="AW8" s="597">
        <v>1.6978706530000001</v>
      </c>
      <c r="AX8" s="597">
        <v>1.8101020041</v>
      </c>
      <c r="AY8" s="376">
        <v>1.7975394476</v>
      </c>
      <c r="AZ8" s="376">
        <v>1.7866046933999999</v>
      </c>
      <c r="BA8" s="376">
        <v>1.7828745165</v>
      </c>
      <c r="BB8" s="376">
        <v>1.7759166467</v>
      </c>
      <c r="BC8" s="376">
        <v>1.7708219492999999</v>
      </c>
      <c r="BD8" s="376">
        <v>1.7531867458999999</v>
      </c>
      <c r="BE8" s="376">
        <v>1.7363097104</v>
      </c>
      <c r="BF8" s="376">
        <v>1.6936623739000001</v>
      </c>
      <c r="BG8" s="376">
        <v>1.6774448020999999</v>
      </c>
      <c r="BH8" s="376">
        <v>1.5828091360000001</v>
      </c>
      <c r="BI8" s="376">
        <v>1.7347318853</v>
      </c>
      <c r="BJ8" s="376">
        <v>1.7465764259000001</v>
      </c>
      <c r="BK8" s="376">
        <v>1.7404202639999999</v>
      </c>
      <c r="BL8" s="376">
        <v>1.734889591</v>
      </c>
      <c r="BM8" s="376">
        <v>1.7244881807000001</v>
      </c>
      <c r="BN8" s="376">
        <v>1.7106459858</v>
      </c>
      <c r="BO8" s="376">
        <v>1.6974469855000001</v>
      </c>
      <c r="BP8" s="376">
        <v>1.664133098</v>
      </c>
      <c r="BQ8" s="376">
        <v>1.6304493426</v>
      </c>
      <c r="BR8" s="376">
        <v>1.5766323411000001</v>
      </c>
      <c r="BS8" s="376">
        <v>1.5581285630999999</v>
      </c>
      <c r="BT8" s="376">
        <v>1.4657510173999999</v>
      </c>
      <c r="BU8" s="376">
        <v>1.6031597899000001</v>
      </c>
      <c r="BV8" s="376">
        <v>1.6112774967000001</v>
      </c>
    </row>
    <row r="9" spans="1:75" ht="11.1" customHeight="1" x14ac:dyDescent="0.2">
      <c r="A9" s="275" t="s">
        <v>466</v>
      </c>
      <c r="B9" s="620" t="s">
        <v>1197</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109.58836687</v>
      </c>
      <c r="AV9" s="597">
        <v>110.49796545</v>
      </c>
      <c r="AW9" s="597">
        <v>110.12417617</v>
      </c>
      <c r="AX9" s="597">
        <v>111.53643194</v>
      </c>
      <c r="AY9" s="376">
        <v>110.56950000000001</v>
      </c>
      <c r="AZ9" s="376">
        <v>108.75790000000001</v>
      </c>
      <c r="BA9" s="376">
        <v>110.9812</v>
      </c>
      <c r="BB9" s="376">
        <v>111.64830000000001</v>
      </c>
      <c r="BC9" s="376">
        <v>111.9149</v>
      </c>
      <c r="BD9" s="376">
        <v>111.8327</v>
      </c>
      <c r="BE9" s="376">
        <v>111.7954</v>
      </c>
      <c r="BF9" s="376">
        <v>111.9087</v>
      </c>
      <c r="BG9" s="376">
        <v>112.5022</v>
      </c>
      <c r="BH9" s="376">
        <v>112.7338</v>
      </c>
      <c r="BI9" s="376">
        <v>113.2139</v>
      </c>
      <c r="BJ9" s="376">
        <v>113.4718</v>
      </c>
      <c r="BK9" s="376">
        <v>113.5183</v>
      </c>
      <c r="BL9" s="376">
        <v>111.1717</v>
      </c>
      <c r="BM9" s="376">
        <v>113.44029999999999</v>
      </c>
      <c r="BN9" s="376">
        <v>114.44410000000001</v>
      </c>
      <c r="BO9" s="376">
        <v>114.86199999999999</v>
      </c>
      <c r="BP9" s="376">
        <v>115.209</v>
      </c>
      <c r="BQ9" s="376">
        <v>115.4002</v>
      </c>
      <c r="BR9" s="376">
        <v>115.605</v>
      </c>
      <c r="BS9" s="376">
        <v>115.88290000000001</v>
      </c>
      <c r="BT9" s="376">
        <v>116.3892</v>
      </c>
      <c r="BU9" s="376">
        <v>116.8006</v>
      </c>
      <c r="BV9" s="376">
        <v>117.40260000000001</v>
      </c>
    </row>
    <row r="10" spans="1:75" ht="11.1" customHeight="1" x14ac:dyDescent="0.2">
      <c r="A10" s="275" t="s">
        <v>1198</v>
      </c>
      <c r="B10" s="569" t="s">
        <v>1103</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34.924622982000002</v>
      </c>
      <c r="P10" s="597">
        <v>34.245060465999998</v>
      </c>
      <c r="Q10" s="597">
        <v>34.323348170999999</v>
      </c>
      <c r="R10" s="597">
        <v>34.390252107999999</v>
      </c>
      <c r="S10" s="597">
        <v>34.625013979999999</v>
      </c>
      <c r="T10" s="597">
        <v>34.628654038999997</v>
      </c>
      <c r="U10" s="597">
        <v>35.120412837000003</v>
      </c>
      <c r="V10" s="597">
        <v>34.971328382999999</v>
      </c>
      <c r="W10" s="597">
        <v>35.033091726999999</v>
      </c>
      <c r="X10" s="597">
        <v>34.801901158</v>
      </c>
      <c r="Y10" s="597">
        <v>35.078959247</v>
      </c>
      <c r="Z10" s="597">
        <v>34.458270378999998</v>
      </c>
      <c r="AA10" s="597">
        <v>35.536094417000001</v>
      </c>
      <c r="AB10" s="597">
        <v>34.968692410999999</v>
      </c>
      <c r="AC10" s="597">
        <v>35.754409596000002</v>
      </c>
      <c r="AD10" s="597">
        <v>35.437968922000003</v>
      </c>
      <c r="AE10" s="597">
        <v>35.723382395000002</v>
      </c>
      <c r="AF10" s="597">
        <v>35.791256353000001</v>
      </c>
      <c r="AG10" s="597">
        <v>35.879958459999997</v>
      </c>
      <c r="AH10" s="597">
        <v>36.336733868000003</v>
      </c>
      <c r="AI10" s="597">
        <v>35.810198415000002</v>
      </c>
      <c r="AJ10" s="597">
        <v>35.878659495000001</v>
      </c>
      <c r="AK10" s="597">
        <v>37.055335313999997</v>
      </c>
      <c r="AL10" s="597">
        <v>37.134398525999998</v>
      </c>
      <c r="AM10" s="597">
        <v>36.547161815999999</v>
      </c>
      <c r="AN10" s="597">
        <v>36.790350637000003</v>
      </c>
      <c r="AO10" s="597">
        <v>34.523934453000003</v>
      </c>
      <c r="AP10" s="597">
        <v>34.661779377000002</v>
      </c>
      <c r="AQ10" s="597">
        <v>34.644936973</v>
      </c>
      <c r="AR10" s="597">
        <v>35.540409375999999</v>
      </c>
      <c r="AS10" s="597">
        <v>36.207617059999997</v>
      </c>
      <c r="AT10" s="597">
        <v>35.141595656</v>
      </c>
      <c r="AU10" s="597">
        <v>35.042495428000002</v>
      </c>
      <c r="AV10" s="597">
        <v>35.173318838999997</v>
      </c>
      <c r="AW10" s="597">
        <v>34.104710963999999</v>
      </c>
      <c r="AX10" s="597">
        <v>35.214906861999999</v>
      </c>
      <c r="AY10" s="376">
        <v>34.809871700000002</v>
      </c>
      <c r="AZ10" s="376">
        <v>34.607241141000003</v>
      </c>
      <c r="BA10" s="376">
        <v>35.042178028999999</v>
      </c>
      <c r="BB10" s="376">
        <v>35.019110671999996</v>
      </c>
      <c r="BC10" s="376">
        <v>34.718675587</v>
      </c>
      <c r="BD10" s="376">
        <v>34.499390491</v>
      </c>
      <c r="BE10" s="376">
        <v>34.337590570000003</v>
      </c>
      <c r="BF10" s="376">
        <v>34.350551664999998</v>
      </c>
      <c r="BG10" s="376">
        <v>34.855054842000001</v>
      </c>
      <c r="BH10" s="376">
        <v>34.949446813000002</v>
      </c>
      <c r="BI10" s="376">
        <v>35.313393445999999</v>
      </c>
      <c r="BJ10" s="376">
        <v>35.425466716000003</v>
      </c>
      <c r="BK10" s="376">
        <v>35.564226386000001</v>
      </c>
      <c r="BL10" s="376">
        <v>34.848448339000001</v>
      </c>
      <c r="BM10" s="376">
        <v>35.094701534999999</v>
      </c>
      <c r="BN10" s="376">
        <v>35.448543641000001</v>
      </c>
      <c r="BO10" s="376">
        <v>35.584392201</v>
      </c>
      <c r="BP10" s="376">
        <v>35.574426250999998</v>
      </c>
      <c r="BQ10" s="376">
        <v>35.515639837999998</v>
      </c>
      <c r="BR10" s="376">
        <v>35.474860677000002</v>
      </c>
      <c r="BS10" s="376">
        <v>35.481708134000002</v>
      </c>
      <c r="BT10" s="376">
        <v>35.741383798000001</v>
      </c>
      <c r="BU10" s="376">
        <v>36.029442391000003</v>
      </c>
      <c r="BV10" s="376">
        <v>36.441473860999999</v>
      </c>
    </row>
    <row r="11" spans="1:75" ht="11.1" customHeight="1" x14ac:dyDescent="0.2">
      <c r="A11" s="275" t="s">
        <v>1199</v>
      </c>
      <c r="B11" s="569" t="s">
        <v>1105</v>
      </c>
      <c r="C11" s="597">
        <v>2.7178671332</v>
      </c>
      <c r="D11" s="597">
        <v>2.5379401663999999</v>
      </c>
      <c r="E11" s="597">
        <v>2.7201471739</v>
      </c>
      <c r="F11" s="597">
        <v>2.7936317522</v>
      </c>
      <c r="G11" s="597">
        <v>2.7831376808999999</v>
      </c>
      <c r="H11" s="597">
        <v>2.7765327290999999</v>
      </c>
      <c r="I11" s="597">
        <v>2.6128935084</v>
      </c>
      <c r="J11" s="597">
        <v>2.7533431273</v>
      </c>
      <c r="K11" s="597">
        <v>2.8723306390999999</v>
      </c>
      <c r="L11" s="597">
        <v>2.8590634841</v>
      </c>
      <c r="M11" s="597">
        <v>2.9380093111000001</v>
      </c>
      <c r="N11" s="597">
        <v>2.8624830901</v>
      </c>
      <c r="O11" s="597">
        <v>2.6569017811000002</v>
      </c>
      <c r="P11" s="597">
        <v>2.7408114851000001</v>
      </c>
      <c r="Q11" s="597">
        <v>2.8770043671000001</v>
      </c>
      <c r="R11" s="597">
        <v>2.3222641142999998</v>
      </c>
      <c r="S11" s="597">
        <v>2.6531910158000001</v>
      </c>
      <c r="T11" s="597">
        <v>2.9157642365999998</v>
      </c>
      <c r="U11" s="597">
        <v>2.9494826168000001</v>
      </c>
      <c r="V11" s="597">
        <v>2.9346895285999999</v>
      </c>
      <c r="W11" s="597">
        <v>3.0609924309999998</v>
      </c>
      <c r="X11" s="597">
        <v>3.0430472816999998</v>
      </c>
      <c r="Y11" s="597">
        <v>2.8895458357999999</v>
      </c>
      <c r="Z11" s="597">
        <v>2.4985310554</v>
      </c>
      <c r="AA11" s="597">
        <v>2.733562676</v>
      </c>
      <c r="AB11" s="597">
        <v>2.9309234711999999</v>
      </c>
      <c r="AC11" s="597">
        <v>2.9095435928</v>
      </c>
      <c r="AD11" s="597">
        <v>2.9819952305999999</v>
      </c>
      <c r="AE11" s="597">
        <v>3.0235809999000001</v>
      </c>
      <c r="AF11" s="597">
        <v>3.1202428309000001</v>
      </c>
      <c r="AG11" s="597">
        <v>3.1736264564000001</v>
      </c>
      <c r="AH11" s="597">
        <v>3.2006635240999999</v>
      </c>
      <c r="AI11" s="597">
        <v>3.3254720716000001</v>
      </c>
      <c r="AJ11" s="597">
        <v>3.2813354598000002</v>
      </c>
      <c r="AK11" s="597">
        <v>3.3243082801999999</v>
      </c>
      <c r="AL11" s="597">
        <v>3.3888212797000001</v>
      </c>
      <c r="AM11" s="597">
        <v>2.9645458200000001</v>
      </c>
      <c r="AN11" s="597">
        <v>3.3256682946999998</v>
      </c>
      <c r="AO11" s="597">
        <v>3.2652321727000002</v>
      </c>
      <c r="AP11" s="597">
        <v>3.3528086282</v>
      </c>
      <c r="AQ11" s="597">
        <v>3.3810590238999998</v>
      </c>
      <c r="AR11" s="597">
        <v>3.3654547255999998</v>
      </c>
      <c r="AS11" s="597">
        <v>3.3407849046</v>
      </c>
      <c r="AT11" s="597">
        <v>3.4277759187000001</v>
      </c>
      <c r="AU11" s="597">
        <v>3.4657614742999998</v>
      </c>
      <c r="AV11" s="597">
        <v>3.3148200021999998</v>
      </c>
      <c r="AW11" s="597">
        <v>3.2326905339000001</v>
      </c>
      <c r="AX11" s="597">
        <v>3.3306299111</v>
      </c>
      <c r="AY11" s="376">
        <v>3.2889323574999998</v>
      </c>
      <c r="AZ11" s="376">
        <v>3.2467749165000002</v>
      </c>
      <c r="BA11" s="376">
        <v>3.2868901423999999</v>
      </c>
      <c r="BB11" s="376">
        <v>3.2849906726999998</v>
      </c>
      <c r="BC11" s="376">
        <v>3.2889012675</v>
      </c>
      <c r="BD11" s="376">
        <v>3.2967253613</v>
      </c>
      <c r="BE11" s="376">
        <v>3.3145061920000001</v>
      </c>
      <c r="BF11" s="376">
        <v>3.3309122099000001</v>
      </c>
      <c r="BG11" s="376">
        <v>3.3428359697999999</v>
      </c>
      <c r="BH11" s="376">
        <v>3.3746893314999999</v>
      </c>
      <c r="BI11" s="376">
        <v>3.3708056021999999</v>
      </c>
      <c r="BJ11" s="376">
        <v>3.3563065029999999</v>
      </c>
      <c r="BK11" s="376">
        <v>3.3362974019</v>
      </c>
      <c r="BL11" s="376">
        <v>3.2983603533000001</v>
      </c>
      <c r="BM11" s="376">
        <v>3.3265371236000001</v>
      </c>
      <c r="BN11" s="376">
        <v>3.3584735076999999</v>
      </c>
      <c r="BO11" s="376">
        <v>3.3952819534000001</v>
      </c>
      <c r="BP11" s="376">
        <v>3.3894964051000001</v>
      </c>
      <c r="BQ11" s="376">
        <v>3.3839381306999998</v>
      </c>
      <c r="BR11" s="376">
        <v>3.3949837485000001</v>
      </c>
      <c r="BS11" s="376">
        <v>3.4397092748999998</v>
      </c>
      <c r="BT11" s="376">
        <v>3.4432074982</v>
      </c>
      <c r="BU11" s="376">
        <v>3.4780948738999999</v>
      </c>
      <c r="BV11" s="376">
        <v>3.5078115633000002</v>
      </c>
    </row>
    <row r="12" spans="1:75" ht="11.1" customHeight="1" x14ac:dyDescent="0.2">
      <c r="A12" s="275" t="s">
        <v>1200</v>
      </c>
      <c r="B12" s="569" t="s">
        <v>1107</v>
      </c>
      <c r="C12" s="597">
        <v>4.6882429625000004</v>
      </c>
      <c r="D12" s="597">
        <v>4.2548519103000002</v>
      </c>
      <c r="E12" s="597">
        <v>5.1927760216000003</v>
      </c>
      <c r="F12" s="597">
        <v>5.1594494943000004</v>
      </c>
      <c r="G12" s="597">
        <v>5.2087276596000001</v>
      </c>
      <c r="H12" s="597">
        <v>5.1264825693000002</v>
      </c>
      <c r="I12" s="597">
        <v>5.1598617005999996</v>
      </c>
      <c r="J12" s="597">
        <v>5.1224662003999999</v>
      </c>
      <c r="K12" s="597">
        <v>5.4282114173</v>
      </c>
      <c r="L12" s="597">
        <v>5.4545056809999997</v>
      </c>
      <c r="M12" s="597">
        <v>5.4405039256999999</v>
      </c>
      <c r="N12" s="597">
        <v>5.5191798511999997</v>
      </c>
      <c r="O12" s="597">
        <v>5.3965216370000002</v>
      </c>
      <c r="P12" s="597">
        <v>5.5740346358000004</v>
      </c>
      <c r="Q12" s="597">
        <v>5.7007987911000004</v>
      </c>
      <c r="R12" s="597">
        <v>5.8428023357000001</v>
      </c>
      <c r="S12" s="597">
        <v>6.0277957591</v>
      </c>
      <c r="T12" s="597">
        <v>6.1827249747000002</v>
      </c>
      <c r="U12" s="597">
        <v>6.0613898696000001</v>
      </c>
      <c r="V12" s="597">
        <v>6.2010449375999999</v>
      </c>
      <c r="W12" s="597">
        <v>6.2793583623</v>
      </c>
      <c r="X12" s="597">
        <v>6.1130110212000002</v>
      </c>
      <c r="Y12" s="597">
        <v>6.25589715</v>
      </c>
      <c r="Z12" s="597">
        <v>6.4318711647000004</v>
      </c>
      <c r="AA12" s="597">
        <v>6.3458977273999997</v>
      </c>
      <c r="AB12" s="597">
        <v>6.5659618671000004</v>
      </c>
      <c r="AC12" s="597">
        <v>6.6440616457999999</v>
      </c>
      <c r="AD12" s="597">
        <v>6.5288285508000001</v>
      </c>
      <c r="AE12" s="597">
        <v>6.6656660152000002</v>
      </c>
      <c r="AF12" s="597">
        <v>6.6682495686000003</v>
      </c>
      <c r="AG12" s="597">
        <v>6.6441199421999997</v>
      </c>
      <c r="AH12" s="597">
        <v>6.6189051804999997</v>
      </c>
      <c r="AI12" s="597">
        <v>6.7456983032000002</v>
      </c>
      <c r="AJ12" s="597">
        <v>6.7205693481999997</v>
      </c>
      <c r="AK12" s="597">
        <v>6.7263699140000002</v>
      </c>
      <c r="AL12" s="597">
        <v>6.7239567517000003</v>
      </c>
      <c r="AM12" s="597">
        <v>6.6065829505</v>
      </c>
      <c r="AN12" s="597">
        <v>6.8950201106</v>
      </c>
      <c r="AO12" s="597">
        <v>6.7562457329000001</v>
      </c>
      <c r="AP12" s="597">
        <v>6.5384249919000004</v>
      </c>
      <c r="AQ12" s="597">
        <v>6.9968551863000004</v>
      </c>
      <c r="AR12" s="597">
        <v>6.7841662611000002</v>
      </c>
      <c r="AS12" s="597">
        <v>6.7336322683000001</v>
      </c>
      <c r="AT12" s="597">
        <v>6.7207266893000002</v>
      </c>
      <c r="AU12" s="597">
        <v>6.6450471334000003</v>
      </c>
      <c r="AV12" s="597">
        <v>6.9496460032999998</v>
      </c>
      <c r="AW12" s="597">
        <v>6.8037989789999997</v>
      </c>
      <c r="AX12" s="597">
        <v>6.9335021346000003</v>
      </c>
      <c r="AY12" s="376">
        <v>6.9719468338999997</v>
      </c>
      <c r="AZ12" s="376">
        <v>6.6465414857000003</v>
      </c>
      <c r="BA12" s="376">
        <v>7.0434969787000004</v>
      </c>
      <c r="BB12" s="376">
        <v>7.0780395080999998</v>
      </c>
      <c r="BC12" s="376">
        <v>7.1087981980999997</v>
      </c>
      <c r="BD12" s="376">
        <v>7.1352843453999997</v>
      </c>
      <c r="BE12" s="376">
        <v>7.1574086307</v>
      </c>
      <c r="BF12" s="376">
        <v>7.1756653529000003</v>
      </c>
      <c r="BG12" s="376">
        <v>7.1892007610000004</v>
      </c>
      <c r="BH12" s="376">
        <v>7.1980138646</v>
      </c>
      <c r="BI12" s="376">
        <v>7.2312892291999997</v>
      </c>
      <c r="BJ12" s="376">
        <v>7.2788766073</v>
      </c>
      <c r="BK12" s="376">
        <v>7.3203627122999997</v>
      </c>
      <c r="BL12" s="376">
        <v>7.0416706749999998</v>
      </c>
      <c r="BM12" s="376">
        <v>7.3889868045</v>
      </c>
      <c r="BN12" s="376">
        <v>7.4143458249999998</v>
      </c>
      <c r="BO12" s="376">
        <v>7.4346246401</v>
      </c>
      <c r="BP12" s="376">
        <v>7.4508947246000004</v>
      </c>
      <c r="BQ12" s="376">
        <v>7.4633051439000004</v>
      </c>
      <c r="BR12" s="376">
        <v>7.4720964600000004</v>
      </c>
      <c r="BS12" s="376">
        <v>7.4773589179000002</v>
      </c>
      <c r="BT12" s="376">
        <v>7.4794119605000002</v>
      </c>
      <c r="BU12" s="376">
        <v>7.4811761577000002</v>
      </c>
      <c r="BV12" s="376">
        <v>7.4819779433000004</v>
      </c>
    </row>
    <row r="13" spans="1:75" ht="11.1" customHeight="1" x14ac:dyDescent="0.2">
      <c r="A13" s="275" t="s">
        <v>1201</v>
      </c>
      <c r="B13" s="569" t="s">
        <v>1109</v>
      </c>
      <c r="C13" s="597">
        <v>12.731399035999999</v>
      </c>
      <c r="D13" s="597">
        <v>11.348533932</v>
      </c>
      <c r="E13" s="597">
        <v>13.055385712</v>
      </c>
      <c r="F13" s="597">
        <v>13.176996152999999</v>
      </c>
      <c r="G13" s="597">
        <v>13.162641171000001</v>
      </c>
      <c r="H13" s="597">
        <v>13.428011388</v>
      </c>
      <c r="I13" s="597">
        <v>13.942619862999999</v>
      </c>
      <c r="J13" s="597">
        <v>13.756673284</v>
      </c>
      <c r="K13" s="597">
        <v>14.045830705</v>
      </c>
      <c r="L13" s="597">
        <v>14.176230985</v>
      </c>
      <c r="M13" s="597">
        <v>14.652367855</v>
      </c>
      <c r="N13" s="597">
        <v>14.948747831</v>
      </c>
      <c r="O13" s="597">
        <v>14.779691288</v>
      </c>
      <c r="P13" s="597">
        <v>14.781109943000001</v>
      </c>
      <c r="Q13" s="597">
        <v>14.628576137</v>
      </c>
      <c r="R13" s="597">
        <v>15.062267294</v>
      </c>
      <c r="S13" s="597">
        <v>15.368035077</v>
      </c>
      <c r="T13" s="597">
        <v>15.209325214</v>
      </c>
      <c r="U13" s="597">
        <v>15.287819121</v>
      </c>
      <c r="V13" s="597">
        <v>15.317847667000001</v>
      </c>
      <c r="W13" s="597">
        <v>15.770758828</v>
      </c>
      <c r="X13" s="597">
        <v>16.113592323999999</v>
      </c>
      <c r="Y13" s="597">
        <v>16.227678783999998</v>
      </c>
      <c r="Z13" s="597">
        <v>15.782568482</v>
      </c>
      <c r="AA13" s="597">
        <v>16.052458258000001</v>
      </c>
      <c r="AB13" s="597">
        <v>17.04790818</v>
      </c>
      <c r="AC13" s="597">
        <v>16.413688706999999</v>
      </c>
      <c r="AD13" s="597">
        <v>16.615875291999998</v>
      </c>
      <c r="AE13" s="597">
        <v>16.973977038000001</v>
      </c>
      <c r="AF13" s="597">
        <v>16.329909310000001</v>
      </c>
      <c r="AG13" s="597">
        <v>16.486208273999999</v>
      </c>
      <c r="AH13" s="597">
        <v>16.555050324</v>
      </c>
      <c r="AI13" s="597">
        <v>16.512398198</v>
      </c>
      <c r="AJ13" s="597">
        <v>16.400010966</v>
      </c>
      <c r="AK13" s="597">
        <v>16.332441914</v>
      </c>
      <c r="AL13" s="597">
        <v>15.953066203000001</v>
      </c>
      <c r="AM13" s="597">
        <v>15.720216965000001</v>
      </c>
      <c r="AN13" s="597">
        <v>16.291445894999999</v>
      </c>
      <c r="AO13" s="597">
        <v>15.583298493999999</v>
      </c>
      <c r="AP13" s="597">
        <v>14.86120945</v>
      </c>
      <c r="AQ13" s="597">
        <v>14.322323985000001</v>
      </c>
      <c r="AR13" s="597">
        <v>14.228832135999999</v>
      </c>
      <c r="AS13" s="597">
        <v>14.466377415</v>
      </c>
      <c r="AT13" s="597">
        <v>14.610567289</v>
      </c>
      <c r="AU13" s="597">
        <v>14.226866895000001</v>
      </c>
      <c r="AV13" s="597">
        <v>14.709938012</v>
      </c>
      <c r="AW13" s="597">
        <v>14.806431281</v>
      </c>
      <c r="AX13" s="597">
        <v>14.726973882999999</v>
      </c>
      <c r="AY13" s="376">
        <v>14.747515723999999</v>
      </c>
      <c r="AZ13" s="376">
        <v>14.728529363</v>
      </c>
      <c r="BA13" s="376">
        <v>14.871931371000001</v>
      </c>
      <c r="BB13" s="376">
        <v>14.839433236</v>
      </c>
      <c r="BC13" s="376">
        <v>15.33537533</v>
      </c>
      <c r="BD13" s="376">
        <v>15.352395398000001</v>
      </c>
      <c r="BE13" s="376">
        <v>15.372169216</v>
      </c>
      <c r="BF13" s="376">
        <v>15.383997215999999</v>
      </c>
      <c r="BG13" s="376">
        <v>15.389604721</v>
      </c>
      <c r="BH13" s="376">
        <v>15.465810455</v>
      </c>
      <c r="BI13" s="376">
        <v>15.559208442999999</v>
      </c>
      <c r="BJ13" s="376">
        <v>15.719934832</v>
      </c>
      <c r="BK13" s="376">
        <v>15.699419939</v>
      </c>
      <c r="BL13" s="376">
        <v>15.843177841999999</v>
      </c>
      <c r="BM13" s="376">
        <v>16.006245706000001</v>
      </c>
      <c r="BN13" s="376">
        <v>16.590957974999998</v>
      </c>
      <c r="BO13" s="376">
        <v>16.800820873999999</v>
      </c>
      <c r="BP13" s="376">
        <v>17.126938554999999</v>
      </c>
      <c r="BQ13" s="376">
        <v>17.349685399999998</v>
      </c>
      <c r="BR13" s="376">
        <v>17.561219456</v>
      </c>
      <c r="BS13" s="376">
        <v>17.674768657000001</v>
      </c>
      <c r="BT13" s="376">
        <v>17.887094845</v>
      </c>
      <c r="BU13" s="376">
        <v>18.057347655000001</v>
      </c>
      <c r="BV13" s="376">
        <v>18.236014132000001</v>
      </c>
    </row>
    <row r="14" spans="1:75" ht="11.1" customHeight="1" x14ac:dyDescent="0.2">
      <c r="A14" s="275" t="s">
        <v>1202</v>
      </c>
      <c r="B14" s="569" t="s">
        <v>1111</v>
      </c>
      <c r="C14" s="597">
        <v>15.919308801</v>
      </c>
      <c r="D14" s="597">
        <v>13.065536018</v>
      </c>
      <c r="E14" s="597">
        <v>16.259850863</v>
      </c>
      <c r="F14" s="597">
        <v>17.199143451000001</v>
      </c>
      <c r="G14" s="597">
        <v>17.084177935</v>
      </c>
      <c r="H14" s="597">
        <v>17.136366145</v>
      </c>
      <c r="I14" s="597">
        <v>17.599249060999998</v>
      </c>
      <c r="J14" s="597">
        <v>17.849916998000001</v>
      </c>
      <c r="K14" s="597">
        <v>18.415860468000002</v>
      </c>
      <c r="L14" s="597">
        <v>18.444790747999999</v>
      </c>
      <c r="M14" s="597">
        <v>18.479213031</v>
      </c>
      <c r="N14" s="597">
        <v>18.537107842000001</v>
      </c>
      <c r="O14" s="597">
        <v>18.139743670000001</v>
      </c>
      <c r="P14" s="597">
        <v>18.402149084000001</v>
      </c>
      <c r="Q14" s="597">
        <v>19.344339770000001</v>
      </c>
      <c r="R14" s="597">
        <v>19.752497383000001</v>
      </c>
      <c r="S14" s="597">
        <v>19.829081199000001</v>
      </c>
      <c r="T14" s="597">
        <v>19.674833880000001</v>
      </c>
      <c r="U14" s="597">
        <v>20.202219673999998</v>
      </c>
      <c r="V14" s="597">
        <v>20.648578272999998</v>
      </c>
      <c r="W14" s="597">
        <v>21.371153504999999</v>
      </c>
      <c r="X14" s="597">
        <v>21.252216610000001</v>
      </c>
      <c r="Y14" s="597">
        <v>21.144173837</v>
      </c>
      <c r="Z14" s="597">
        <v>20.915112682</v>
      </c>
      <c r="AA14" s="597">
        <v>21.220823225</v>
      </c>
      <c r="AB14" s="597">
        <v>21.239289894999999</v>
      </c>
      <c r="AC14" s="597">
        <v>22.133737873000001</v>
      </c>
      <c r="AD14" s="597">
        <v>22.400241796</v>
      </c>
      <c r="AE14" s="597">
        <v>22.451536504</v>
      </c>
      <c r="AF14" s="597">
        <v>22.399713471999998</v>
      </c>
      <c r="AG14" s="597">
        <v>22.586977710999999</v>
      </c>
      <c r="AH14" s="597">
        <v>23.170695914</v>
      </c>
      <c r="AI14" s="597">
        <v>23.322174173000001</v>
      </c>
      <c r="AJ14" s="597">
        <v>23.301951153000001</v>
      </c>
      <c r="AK14" s="597">
        <v>23.800679445</v>
      </c>
      <c r="AL14" s="597">
        <v>24.233983943999998</v>
      </c>
      <c r="AM14" s="597">
        <v>23.039744253999999</v>
      </c>
      <c r="AN14" s="597">
        <v>24.193403665999998</v>
      </c>
      <c r="AO14" s="597">
        <v>23.97783686</v>
      </c>
      <c r="AP14" s="597">
        <v>24.153720417999999</v>
      </c>
      <c r="AQ14" s="597">
        <v>24.262979745999999</v>
      </c>
      <c r="AR14" s="597">
        <v>24.937324869000001</v>
      </c>
      <c r="AS14" s="597">
        <v>25.289523632000002</v>
      </c>
      <c r="AT14" s="597">
        <v>25.501570391000001</v>
      </c>
      <c r="AU14" s="597">
        <v>25.721007459999999</v>
      </c>
      <c r="AV14" s="597">
        <v>25.588324416999999</v>
      </c>
      <c r="AW14" s="597">
        <v>25.684172967999999</v>
      </c>
      <c r="AX14" s="597">
        <v>25.83566076</v>
      </c>
      <c r="AY14" s="376">
        <v>25.567170762</v>
      </c>
      <c r="AZ14" s="376">
        <v>24.629289401000001</v>
      </c>
      <c r="BA14" s="376">
        <v>25.713870075999999</v>
      </c>
      <c r="BB14" s="376">
        <v>26.505365501</v>
      </c>
      <c r="BC14" s="376">
        <v>26.668150841999999</v>
      </c>
      <c r="BD14" s="376">
        <v>26.821818953000001</v>
      </c>
      <c r="BE14" s="376">
        <v>26.966324498999999</v>
      </c>
      <c r="BF14" s="376">
        <v>27.103766085</v>
      </c>
      <c r="BG14" s="376">
        <v>27.231861843000001</v>
      </c>
      <c r="BH14" s="376">
        <v>27.351169762000001</v>
      </c>
      <c r="BI14" s="376">
        <v>27.464330279999999</v>
      </c>
      <c r="BJ14" s="376">
        <v>27.548049468999999</v>
      </c>
      <c r="BK14" s="376">
        <v>27.621422385999999</v>
      </c>
      <c r="BL14" s="376">
        <v>26.155195968000001</v>
      </c>
      <c r="BM14" s="376">
        <v>27.747891818999999</v>
      </c>
      <c r="BN14" s="376">
        <v>27.79512532</v>
      </c>
      <c r="BO14" s="376">
        <v>27.834075091999999</v>
      </c>
      <c r="BP14" s="376">
        <v>27.867567486999999</v>
      </c>
      <c r="BQ14" s="376">
        <v>27.895770778999999</v>
      </c>
      <c r="BR14" s="376">
        <v>27.919200643</v>
      </c>
      <c r="BS14" s="376">
        <v>27.937823019</v>
      </c>
      <c r="BT14" s="376">
        <v>27.952258938</v>
      </c>
      <c r="BU14" s="376">
        <v>27.941463151000001</v>
      </c>
      <c r="BV14" s="376">
        <v>27.908246679000001</v>
      </c>
    </row>
    <row r="15" spans="1:75" ht="11.1" customHeight="1" x14ac:dyDescent="0.2">
      <c r="A15" s="275" t="s">
        <v>1203</v>
      </c>
      <c r="B15" s="569" t="s">
        <v>1113</v>
      </c>
      <c r="C15" s="597">
        <v>26.234885898000002</v>
      </c>
      <c r="D15" s="597">
        <v>24.053033133</v>
      </c>
      <c r="E15" s="597">
        <v>26.351816387</v>
      </c>
      <c r="F15" s="597">
        <v>26.309624360000001</v>
      </c>
      <c r="G15" s="597">
        <v>26.418097120999999</v>
      </c>
      <c r="H15" s="597">
        <v>25.812841976000001</v>
      </c>
      <c r="I15" s="597">
        <v>26.155598889</v>
      </c>
      <c r="J15" s="597">
        <v>25.87080504</v>
      </c>
      <c r="K15" s="597">
        <v>26.127509427</v>
      </c>
      <c r="L15" s="597">
        <v>26.332319211000002</v>
      </c>
      <c r="M15" s="597">
        <v>26.219102029999998</v>
      </c>
      <c r="N15" s="597">
        <v>26.128253732000001</v>
      </c>
      <c r="O15" s="597">
        <v>25.333583158</v>
      </c>
      <c r="P15" s="597">
        <v>25.244262957</v>
      </c>
      <c r="Q15" s="597">
        <v>25.883158570999999</v>
      </c>
      <c r="R15" s="597">
        <v>26.050983430999999</v>
      </c>
      <c r="S15" s="597">
        <v>25.959141033000002</v>
      </c>
      <c r="T15" s="597">
        <v>26.033864323</v>
      </c>
      <c r="U15" s="597">
        <v>26.153450074999999</v>
      </c>
      <c r="V15" s="597">
        <v>26.209995080999999</v>
      </c>
      <c r="W15" s="597">
        <v>26.352378479999999</v>
      </c>
      <c r="X15" s="597">
        <v>26.422392895000002</v>
      </c>
      <c r="Y15" s="597">
        <v>26.103145145999999</v>
      </c>
      <c r="Z15" s="597">
        <v>25.386710752999999</v>
      </c>
      <c r="AA15" s="597">
        <v>25.449826119000001</v>
      </c>
      <c r="AB15" s="597">
        <v>24.832147496000001</v>
      </c>
      <c r="AC15" s="597">
        <v>25.086433406000001</v>
      </c>
      <c r="AD15" s="597">
        <v>25.102964634999999</v>
      </c>
      <c r="AE15" s="597">
        <v>25.230282197000001</v>
      </c>
      <c r="AF15" s="597">
        <v>25.329583468999999</v>
      </c>
      <c r="AG15" s="597">
        <v>25.005291505999999</v>
      </c>
      <c r="AH15" s="597">
        <v>25.303871288</v>
      </c>
      <c r="AI15" s="597">
        <v>25.424212946000001</v>
      </c>
      <c r="AJ15" s="597">
        <v>25.489365148000001</v>
      </c>
      <c r="AK15" s="597">
        <v>25.453465916999999</v>
      </c>
      <c r="AL15" s="597">
        <v>25.455726906999999</v>
      </c>
      <c r="AM15" s="597">
        <v>24.329253562000002</v>
      </c>
      <c r="AN15" s="597">
        <v>24.991926582000001</v>
      </c>
      <c r="AO15" s="597">
        <v>25.502531907000002</v>
      </c>
      <c r="AP15" s="597">
        <v>25.209228741</v>
      </c>
      <c r="AQ15" s="597">
        <v>25.309845955</v>
      </c>
      <c r="AR15" s="597">
        <v>25.193102890999999</v>
      </c>
      <c r="AS15" s="597">
        <v>25.212234311</v>
      </c>
      <c r="AT15" s="597">
        <v>24.965353667999999</v>
      </c>
      <c r="AU15" s="597">
        <v>24.480300584999998</v>
      </c>
      <c r="AV15" s="597">
        <v>24.754845119999999</v>
      </c>
      <c r="AW15" s="597">
        <v>25.492371446</v>
      </c>
      <c r="AX15" s="597">
        <v>25.494758392000001</v>
      </c>
      <c r="AY15" s="376">
        <v>25.18408913</v>
      </c>
      <c r="AZ15" s="376">
        <v>24.899511125</v>
      </c>
      <c r="BA15" s="376">
        <v>25.022800716999999</v>
      </c>
      <c r="BB15" s="376">
        <v>24.921353407000002</v>
      </c>
      <c r="BC15" s="376">
        <v>24.794984818</v>
      </c>
      <c r="BD15" s="376">
        <v>24.727067373000001</v>
      </c>
      <c r="BE15" s="376">
        <v>24.647415585000001</v>
      </c>
      <c r="BF15" s="376">
        <v>24.563811997999998</v>
      </c>
      <c r="BG15" s="376">
        <v>24.493616840000001</v>
      </c>
      <c r="BH15" s="376">
        <v>24.394623305</v>
      </c>
      <c r="BI15" s="376">
        <v>24.274886980000002</v>
      </c>
      <c r="BJ15" s="376">
        <v>24.143209419000002</v>
      </c>
      <c r="BK15" s="376">
        <v>23.976530349000001</v>
      </c>
      <c r="BL15" s="376">
        <v>23.984846732000001</v>
      </c>
      <c r="BM15" s="376">
        <v>23.875953515999999</v>
      </c>
      <c r="BN15" s="376">
        <v>23.836641376999999</v>
      </c>
      <c r="BO15" s="376">
        <v>23.812838226</v>
      </c>
      <c r="BP15" s="376">
        <v>23.799696232999999</v>
      </c>
      <c r="BQ15" s="376">
        <v>23.79185824</v>
      </c>
      <c r="BR15" s="376">
        <v>23.782611806999999</v>
      </c>
      <c r="BS15" s="376">
        <v>23.871521608999998</v>
      </c>
      <c r="BT15" s="376">
        <v>23.885845736</v>
      </c>
      <c r="BU15" s="376">
        <v>23.813075092999998</v>
      </c>
      <c r="BV15" s="376">
        <v>23.827085142000001</v>
      </c>
    </row>
    <row r="16" spans="1:75" ht="11.1"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1" customHeight="1" x14ac:dyDescent="0.2">
      <c r="A17" s="618" t="s">
        <v>460</v>
      </c>
      <c r="B17" s="619" t="s">
        <v>1204</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107.04018381</v>
      </c>
      <c r="AB17" s="334">
        <v>105.70513939999999</v>
      </c>
      <c r="AC17" s="334">
        <v>97.751002546999999</v>
      </c>
      <c r="AD17" s="334">
        <v>80.722170003000002</v>
      </c>
      <c r="AE17" s="334">
        <v>74.621182126999997</v>
      </c>
      <c r="AF17" s="334">
        <v>78.981243737</v>
      </c>
      <c r="AG17" s="334">
        <v>86.264167416000006</v>
      </c>
      <c r="AH17" s="334">
        <v>86.649443485999996</v>
      </c>
      <c r="AI17" s="334">
        <v>79.601185232999995</v>
      </c>
      <c r="AJ17" s="334">
        <v>78.865978640999998</v>
      </c>
      <c r="AK17" s="334">
        <v>94.270709733000004</v>
      </c>
      <c r="AL17" s="334">
        <v>103.07773335</v>
      </c>
      <c r="AM17" s="334">
        <v>119.61470271</v>
      </c>
      <c r="AN17" s="334">
        <v>102.59917114</v>
      </c>
      <c r="AO17" s="334">
        <v>90.407194904999997</v>
      </c>
      <c r="AP17" s="334">
        <v>79.977428799999998</v>
      </c>
      <c r="AQ17" s="334">
        <v>75.383335973000001</v>
      </c>
      <c r="AR17" s="334">
        <v>81.131777130000003</v>
      </c>
      <c r="AS17" s="334">
        <v>88.667263935999998</v>
      </c>
      <c r="AT17" s="334">
        <v>87.797241647000007</v>
      </c>
      <c r="AU17" s="334">
        <v>80.925477498000006</v>
      </c>
      <c r="AV17" s="334">
        <v>78.607022354999998</v>
      </c>
      <c r="AW17" s="334">
        <v>89.924589100000006</v>
      </c>
      <c r="AX17" s="334">
        <v>108.1613911</v>
      </c>
      <c r="AY17" s="459">
        <v>118.6082</v>
      </c>
      <c r="AZ17" s="459">
        <v>107.17140000000001</v>
      </c>
      <c r="BA17" s="459">
        <v>93.915149999999997</v>
      </c>
      <c r="BB17" s="459">
        <v>81.188040000000001</v>
      </c>
      <c r="BC17" s="459">
        <v>75.15625</v>
      </c>
      <c r="BD17" s="459">
        <v>79.715860000000006</v>
      </c>
      <c r="BE17" s="459">
        <v>87.045879999999997</v>
      </c>
      <c r="BF17" s="459">
        <v>86.965739999999997</v>
      </c>
      <c r="BG17" s="459">
        <v>79.158730000000006</v>
      </c>
      <c r="BH17" s="459">
        <v>80.288550000000001</v>
      </c>
      <c r="BI17" s="459">
        <v>91.427180000000007</v>
      </c>
      <c r="BJ17" s="459">
        <v>107.00369999999999</v>
      </c>
      <c r="BK17" s="459">
        <v>115.3938</v>
      </c>
      <c r="BL17" s="459">
        <v>106.02809999999999</v>
      </c>
      <c r="BM17" s="459">
        <v>94.212320000000005</v>
      </c>
      <c r="BN17" s="459">
        <v>81.003140000000002</v>
      </c>
      <c r="BO17" s="459">
        <v>74.457490000000007</v>
      </c>
      <c r="BP17" s="459">
        <v>79.132369999999995</v>
      </c>
      <c r="BQ17" s="459">
        <v>86.500249999999994</v>
      </c>
      <c r="BR17" s="459">
        <v>86.493210000000005</v>
      </c>
      <c r="BS17" s="459">
        <v>80.201040000000006</v>
      </c>
      <c r="BT17" s="459">
        <v>81.269040000000004</v>
      </c>
      <c r="BU17" s="459">
        <v>93.582269999999994</v>
      </c>
      <c r="BV17" s="459">
        <v>107.4863</v>
      </c>
    </row>
    <row r="18" spans="1:74" ht="11.1" customHeight="1" x14ac:dyDescent="0.2">
      <c r="A18" s="275" t="s">
        <v>266</v>
      </c>
      <c r="B18" s="620" t="s">
        <v>1205</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0.77171684097000004</v>
      </c>
      <c r="AB18" s="597">
        <v>1.1837471100000001</v>
      </c>
      <c r="AC18" s="597">
        <v>-4.8437130645E-2</v>
      </c>
      <c r="AD18" s="597">
        <v>0.41387600333000002</v>
      </c>
      <c r="AE18" s="597">
        <v>-0.29965626031999998</v>
      </c>
      <c r="AF18" s="597">
        <v>-1.1555055967000001</v>
      </c>
      <c r="AG18" s="597">
        <v>-0.84172903581000003</v>
      </c>
      <c r="AH18" s="597">
        <v>-0.96881761065000005</v>
      </c>
      <c r="AI18" s="597">
        <v>-1.0229326000000001</v>
      </c>
      <c r="AJ18" s="597">
        <v>-1.6168982623000001</v>
      </c>
      <c r="AK18" s="597">
        <v>-0.37421616667000002</v>
      </c>
      <c r="AL18" s="597">
        <v>2.0762253861</v>
      </c>
      <c r="AM18" s="597">
        <v>-0.27602245064999997</v>
      </c>
      <c r="AN18" s="597">
        <v>0.58309289827999999</v>
      </c>
      <c r="AO18" s="597">
        <v>-0.30643125581000002</v>
      </c>
      <c r="AP18" s="597">
        <v>-1.9827345000000001</v>
      </c>
      <c r="AQ18" s="597">
        <v>-1.6077378015999999</v>
      </c>
      <c r="AR18" s="597">
        <v>-0.84747763666999998</v>
      </c>
      <c r="AS18" s="597">
        <v>-1.1186793865</v>
      </c>
      <c r="AT18" s="597">
        <v>-0.44296064323000001</v>
      </c>
      <c r="AU18" s="597">
        <v>0.18567329785</v>
      </c>
      <c r="AV18" s="597">
        <v>-1.2986409999999999</v>
      </c>
      <c r="AW18" s="597">
        <v>0.59637961905000003</v>
      </c>
      <c r="AX18" s="597">
        <v>0.45289611198000002</v>
      </c>
      <c r="AY18" s="376">
        <v>1.5650310000000001</v>
      </c>
      <c r="AZ18" s="376">
        <v>-5.5170900000000002E-2</v>
      </c>
      <c r="BA18" s="376">
        <v>-0.61220940000000001</v>
      </c>
      <c r="BB18" s="376">
        <v>-0.20066539999999999</v>
      </c>
      <c r="BC18" s="376">
        <v>-0.57948169999999999</v>
      </c>
      <c r="BD18" s="376">
        <v>1.5082249999999999</v>
      </c>
      <c r="BE18" s="376">
        <v>1.578433</v>
      </c>
      <c r="BF18" s="376">
        <v>1.3516889999999999</v>
      </c>
      <c r="BG18" s="376">
        <v>0.48595670000000002</v>
      </c>
      <c r="BH18" s="376">
        <v>0.69910070000000002</v>
      </c>
      <c r="BI18" s="376">
        <v>0.2165106</v>
      </c>
      <c r="BJ18" s="376">
        <v>1.4559979999999999</v>
      </c>
      <c r="BK18" s="376">
        <v>0.67082949999999997</v>
      </c>
      <c r="BL18" s="376">
        <v>1.5335240000000001</v>
      </c>
      <c r="BM18" s="376">
        <v>1.5683279999999999</v>
      </c>
      <c r="BN18" s="376">
        <v>0.68974239999999998</v>
      </c>
      <c r="BO18" s="376">
        <v>-1.3706560000000001</v>
      </c>
      <c r="BP18" s="376">
        <v>0.35043750000000001</v>
      </c>
      <c r="BQ18" s="376">
        <v>1.482283</v>
      </c>
      <c r="BR18" s="376">
        <v>1.7492719999999999</v>
      </c>
      <c r="BS18" s="376">
        <v>1.6874910000000001</v>
      </c>
      <c r="BT18" s="376">
        <v>1.3401419999999999</v>
      </c>
      <c r="BU18" s="376">
        <v>1.421505</v>
      </c>
      <c r="BV18" s="376">
        <v>1.80724</v>
      </c>
    </row>
    <row r="19" spans="1:74" s="291" customFormat="1" ht="11.1" customHeight="1" x14ac:dyDescent="0.2">
      <c r="A19" s="621" t="s">
        <v>459</v>
      </c>
      <c r="B19" s="622" t="s">
        <v>1206</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106.26846697000001</v>
      </c>
      <c r="AB19" s="334">
        <v>104.52139228999999</v>
      </c>
      <c r="AC19" s="334">
        <v>97.799439676999995</v>
      </c>
      <c r="AD19" s="334">
        <v>80.308294000000004</v>
      </c>
      <c r="AE19" s="334">
        <v>74.920838387000003</v>
      </c>
      <c r="AF19" s="334">
        <v>80.136749332999997</v>
      </c>
      <c r="AG19" s="334">
        <v>87.105896451999996</v>
      </c>
      <c r="AH19" s="334">
        <v>87.618261097000001</v>
      </c>
      <c r="AI19" s="334">
        <v>80.624117833</v>
      </c>
      <c r="AJ19" s="334">
        <v>80.482876903000005</v>
      </c>
      <c r="AK19" s="334">
        <v>94.644925900000004</v>
      </c>
      <c r="AL19" s="334">
        <v>101.00150797000001</v>
      </c>
      <c r="AM19" s="334">
        <v>119.89072516</v>
      </c>
      <c r="AN19" s="334">
        <v>102.01607824</v>
      </c>
      <c r="AO19" s="334">
        <v>90.713626160999993</v>
      </c>
      <c r="AP19" s="334">
        <v>81.960163300000005</v>
      </c>
      <c r="AQ19" s="334">
        <v>76.991073774</v>
      </c>
      <c r="AR19" s="334">
        <v>81.979254767</v>
      </c>
      <c r="AS19" s="334">
        <v>89.785943322999998</v>
      </c>
      <c r="AT19" s="334">
        <v>88.240202289999999</v>
      </c>
      <c r="AU19" s="334">
        <v>80.739804199999995</v>
      </c>
      <c r="AV19" s="334">
        <v>79.905663355000002</v>
      </c>
      <c r="AW19" s="334">
        <v>89.328209481000002</v>
      </c>
      <c r="AX19" s="334">
        <v>107.70849499000001</v>
      </c>
      <c r="AY19" s="459">
        <v>117.0432</v>
      </c>
      <c r="AZ19" s="459">
        <v>107.2266</v>
      </c>
      <c r="BA19" s="459">
        <v>94.527360000000002</v>
      </c>
      <c r="BB19" s="459">
        <v>81.388710000000003</v>
      </c>
      <c r="BC19" s="459">
        <v>75.735730000000004</v>
      </c>
      <c r="BD19" s="459">
        <v>78.207639999999998</v>
      </c>
      <c r="BE19" s="459">
        <v>85.467449999999999</v>
      </c>
      <c r="BF19" s="459">
        <v>85.614050000000006</v>
      </c>
      <c r="BG19" s="459">
        <v>78.67277</v>
      </c>
      <c r="BH19" s="459">
        <v>79.589449999999999</v>
      </c>
      <c r="BI19" s="459">
        <v>91.210669999999993</v>
      </c>
      <c r="BJ19" s="459">
        <v>105.54770000000001</v>
      </c>
      <c r="BK19" s="459">
        <v>114.723</v>
      </c>
      <c r="BL19" s="459">
        <v>104.49460000000001</v>
      </c>
      <c r="BM19" s="459">
        <v>92.644000000000005</v>
      </c>
      <c r="BN19" s="459">
        <v>80.313389999999998</v>
      </c>
      <c r="BO19" s="459">
        <v>75.828149999999994</v>
      </c>
      <c r="BP19" s="459">
        <v>78.781930000000003</v>
      </c>
      <c r="BQ19" s="459">
        <v>85.017960000000002</v>
      </c>
      <c r="BR19" s="459">
        <v>84.743930000000006</v>
      </c>
      <c r="BS19" s="459">
        <v>78.513549999999995</v>
      </c>
      <c r="BT19" s="459">
        <v>79.928899999999999</v>
      </c>
      <c r="BU19" s="459">
        <v>92.160769999999999</v>
      </c>
      <c r="BV19" s="459">
        <v>105.67910000000001</v>
      </c>
    </row>
    <row r="20" spans="1:74" ht="11.1" customHeight="1" x14ac:dyDescent="0.2">
      <c r="A20" s="275" t="s">
        <v>260</v>
      </c>
      <c r="B20" s="623" t="s">
        <v>1207</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103.52364516</v>
      </c>
      <c r="AN20" s="597">
        <v>105.93551724</v>
      </c>
      <c r="AO20" s="597">
        <v>102.63890323</v>
      </c>
      <c r="AP20" s="597">
        <v>101.69896667</v>
      </c>
      <c r="AQ20" s="597">
        <v>101.54225805999999</v>
      </c>
      <c r="AR20" s="597">
        <v>102.80206667</v>
      </c>
      <c r="AS20" s="597">
        <v>104.17729032</v>
      </c>
      <c r="AT20" s="597">
        <v>103.10461290000001</v>
      </c>
      <c r="AU20" s="597">
        <v>101.87446667</v>
      </c>
      <c r="AV20" s="597">
        <v>102.97283871</v>
      </c>
      <c r="AW20" s="597">
        <v>102.7193</v>
      </c>
      <c r="AX20" s="597">
        <v>104.5954</v>
      </c>
      <c r="AY20" s="376">
        <v>103.7396</v>
      </c>
      <c r="AZ20" s="376">
        <v>101.9504</v>
      </c>
      <c r="BA20" s="376">
        <v>103.9383</v>
      </c>
      <c r="BB20" s="376">
        <v>104.4358</v>
      </c>
      <c r="BC20" s="376">
        <v>104.5998</v>
      </c>
      <c r="BD20" s="376">
        <v>104.5402</v>
      </c>
      <c r="BE20" s="376">
        <v>104.4683</v>
      </c>
      <c r="BF20" s="376">
        <v>104.4404</v>
      </c>
      <c r="BG20" s="376">
        <v>104.9846</v>
      </c>
      <c r="BH20" s="376">
        <v>105.0539</v>
      </c>
      <c r="BI20" s="376">
        <v>105.7146</v>
      </c>
      <c r="BJ20" s="376">
        <v>106.17749999999999</v>
      </c>
      <c r="BK20" s="376">
        <v>106.21040000000001</v>
      </c>
      <c r="BL20" s="376">
        <v>103.92400000000001</v>
      </c>
      <c r="BM20" s="376">
        <v>105.8777</v>
      </c>
      <c r="BN20" s="376">
        <v>106.70480000000001</v>
      </c>
      <c r="BO20" s="376">
        <v>106.9907</v>
      </c>
      <c r="BP20" s="376">
        <v>107.31610000000001</v>
      </c>
      <c r="BQ20" s="376">
        <v>107.441</v>
      </c>
      <c r="BR20" s="376">
        <v>107.51779999999999</v>
      </c>
      <c r="BS20" s="376">
        <v>107.81870000000001</v>
      </c>
      <c r="BT20" s="376">
        <v>108.23180000000001</v>
      </c>
      <c r="BU20" s="376">
        <v>108.82940000000001</v>
      </c>
      <c r="BV20" s="376">
        <v>109.62949999999999</v>
      </c>
    </row>
    <row r="21" spans="1:74" ht="11.1" customHeight="1" x14ac:dyDescent="0.2">
      <c r="A21" s="275" t="s">
        <v>6</v>
      </c>
      <c r="B21" s="623" t="s">
        <v>1208</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14.661032258000001</v>
      </c>
      <c r="AB21" s="597">
        <v>14.238107143000001</v>
      </c>
      <c r="AC21" s="597">
        <v>7.1981612902999998</v>
      </c>
      <c r="AD21" s="597">
        <v>-8.9635666667000002</v>
      </c>
      <c r="AE21" s="597">
        <v>-15.273612903</v>
      </c>
      <c r="AF21" s="597">
        <v>-10.775866667000001</v>
      </c>
      <c r="AG21" s="597">
        <v>-4.3457096774000004</v>
      </c>
      <c r="AH21" s="597">
        <v>-4.2445483871</v>
      </c>
      <c r="AI21" s="597">
        <v>-10.6934</v>
      </c>
      <c r="AJ21" s="597">
        <v>-10.324548387</v>
      </c>
      <c r="AK21" s="597">
        <v>2.2090333332999998</v>
      </c>
      <c r="AL21" s="597">
        <v>9.0600322580999997</v>
      </c>
      <c r="AM21" s="597">
        <v>27.302612903</v>
      </c>
      <c r="AN21" s="597">
        <v>9.0176551723999996</v>
      </c>
      <c r="AO21" s="597">
        <v>1.4377096774</v>
      </c>
      <c r="AP21" s="597">
        <v>-8.5539666666999992</v>
      </c>
      <c r="AQ21" s="597">
        <v>-11.710741935</v>
      </c>
      <c r="AR21" s="597">
        <v>-8.452</v>
      </c>
      <c r="AS21" s="597">
        <v>-3.8691612903000001</v>
      </c>
      <c r="AT21" s="597">
        <v>-2.6276129032000002</v>
      </c>
      <c r="AU21" s="597">
        <v>-8.3515333333000008</v>
      </c>
      <c r="AV21" s="597">
        <v>-10.618032258</v>
      </c>
      <c r="AW21" s="597">
        <v>8.4552380952000003E-2</v>
      </c>
      <c r="AX21" s="597">
        <v>16.873437788</v>
      </c>
      <c r="AY21" s="376">
        <v>26.59769</v>
      </c>
      <c r="AZ21" s="376">
        <v>18.9465</v>
      </c>
      <c r="BA21" s="376">
        <v>5.3936000000000002</v>
      </c>
      <c r="BB21" s="376">
        <v>-8.5298890000000007</v>
      </c>
      <c r="BC21" s="376">
        <v>-13.86248</v>
      </c>
      <c r="BD21" s="376">
        <v>-10.483180000000001</v>
      </c>
      <c r="BE21" s="376">
        <v>-4.0866509999999998</v>
      </c>
      <c r="BF21" s="376">
        <v>-3.4433889999999998</v>
      </c>
      <c r="BG21" s="376">
        <v>-10.38711</v>
      </c>
      <c r="BH21" s="376">
        <v>-9.0348140000000008</v>
      </c>
      <c r="BI21" s="376">
        <v>2.1673749999999998</v>
      </c>
      <c r="BJ21" s="376">
        <v>16.264250000000001</v>
      </c>
      <c r="BK21" s="376">
        <v>25.061360000000001</v>
      </c>
      <c r="BL21" s="376">
        <v>18.01895</v>
      </c>
      <c r="BM21" s="376">
        <v>4.7151249999999996</v>
      </c>
      <c r="BN21" s="376">
        <v>-8.7672290000000004</v>
      </c>
      <c r="BO21" s="376">
        <v>-13.31949</v>
      </c>
      <c r="BP21" s="376">
        <v>-10.61993</v>
      </c>
      <c r="BQ21" s="376">
        <v>-4.8153620000000004</v>
      </c>
      <c r="BR21" s="376">
        <v>-4.6498790000000003</v>
      </c>
      <c r="BS21" s="376">
        <v>-10.505739999999999</v>
      </c>
      <c r="BT21" s="376">
        <v>-9.1631789999999995</v>
      </c>
      <c r="BU21" s="376">
        <v>3.3731939999999998</v>
      </c>
      <c r="BV21" s="376">
        <v>16.024809999999999</v>
      </c>
    </row>
    <row r="22" spans="1:74" ht="11.1" customHeight="1" x14ac:dyDescent="0.2">
      <c r="A22" s="275" t="s">
        <v>264</v>
      </c>
      <c r="B22" s="623" t="s">
        <v>1209</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0.38706451612999998</v>
      </c>
      <c r="AN22" s="597">
        <v>0.34710344828</v>
      </c>
      <c r="AO22" s="597">
        <v>0.33300000000000002</v>
      </c>
      <c r="AP22" s="597">
        <v>0.32553333333000001</v>
      </c>
      <c r="AQ22" s="597">
        <v>0.31867741934999999</v>
      </c>
      <c r="AR22" s="597">
        <v>0.29670000000000002</v>
      </c>
      <c r="AS22" s="597">
        <v>0.33854838710000001</v>
      </c>
      <c r="AT22" s="597">
        <v>0.32406451612999998</v>
      </c>
      <c r="AU22" s="597">
        <v>0.27510000000000001</v>
      </c>
      <c r="AV22" s="597">
        <v>0.28741935483999997</v>
      </c>
      <c r="AW22" s="597">
        <v>0.32136710000000002</v>
      </c>
      <c r="AX22" s="597">
        <v>0.32723720000000001</v>
      </c>
      <c r="AY22" s="376">
        <v>0.3245596</v>
      </c>
      <c r="AZ22" s="376">
        <v>0.31896200000000002</v>
      </c>
      <c r="BA22" s="376">
        <v>0.32518140000000001</v>
      </c>
      <c r="BB22" s="376">
        <v>0.32673780000000002</v>
      </c>
      <c r="BC22" s="376">
        <v>0.32725080000000001</v>
      </c>
      <c r="BD22" s="376">
        <v>0.32706449999999998</v>
      </c>
      <c r="BE22" s="376">
        <v>0.32683950000000001</v>
      </c>
      <c r="BF22" s="376">
        <v>0.32675219999999999</v>
      </c>
      <c r="BG22" s="376">
        <v>0.32845479999999999</v>
      </c>
      <c r="BH22" s="376">
        <v>0.32867150000000001</v>
      </c>
      <c r="BI22" s="376">
        <v>0.33073859999999999</v>
      </c>
      <c r="BJ22" s="376">
        <v>0.3321868</v>
      </c>
      <c r="BK22" s="376">
        <v>0.33228970000000002</v>
      </c>
      <c r="BL22" s="376">
        <v>0.3251367</v>
      </c>
      <c r="BM22" s="376">
        <v>0.33124890000000001</v>
      </c>
      <c r="BN22" s="376">
        <v>0.33383649999999998</v>
      </c>
      <c r="BO22" s="376">
        <v>0.334731</v>
      </c>
      <c r="BP22" s="376">
        <v>0.33574910000000002</v>
      </c>
      <c r="BQ22" s="376">
        <v>0.33613979999999999</v>
      </c>
      <c r="BR22" s="376">
        <v>0.33638010000000002</v>
      </c>
      <c r="BS22" s="376">
        <v>0.3373215</v>
      </c>
      <c r="BT22" s="376">
        <v>0.33861409999999997</v>
      </c>
      <c r="BU22" s="376">
        <v>0.3404836</v>
      </c>
      <c r="BV22" s="376">
        <v>0.34298679999999998</v>
      </c>
    </row>
    <row r="23" spans="1:74" ht="11.1" customHeight="1" x14ac:dyDescent="0.2">
      <c r="A23" s="275" t="s">
        <v>1210</v>
      </c>
      <c r="B23" s="623" t="s">
        <v>1211</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-10.860734097</v>
      </c>
      <c r="AT23" s="597">
        <v>-12.560862225999999</v>
      </c>
      <c r="AU23" s="597">
        <v>-13.058229132999999</v>
      </c>
      <c r="AV23" s="597">
        <v>-12.736562451999999</v>
      </c>
      <c r="AW23" s="597">
        <v>-13.79701</v>
      </c>
      <c r="AX23" s="597">
        <v>-14.087580000000001</v>
      </c>
      <c r="AY23" s="376">
        <v>-13.61863</v>
      </c>
      <c r="AZ23" s="376">
        <v>-13.989280000000001</v>
      </c>
      <c r="BA23" s="376">
        <v>-15.12975</v>
      </c>
      <c r="BB23" s="376">
        <v>-14.84393</v>
      </c>
      <c r="BC23" s="376">
        <v>-15.328810000000001</v>
      </c>
      <c r="BD23" s="376">
        <v>-16.176469999999998</v>
      </c>
      <c r="BE23" s="376">
        <v>-15.24104</v>
      </c>
      <c r="BF23" s="376">
        <v>-15.7097</v>
      </c>
      <c r="BG23" s="376">
        <v>-16.253170000000001</v>
      </c>
      <c r="BH23" s="376">
        <v>-16.75827</v>
      </c>
      <c r="BI23" s="376">
        <v>-17.002020000000002</v>
      </c>
      <c r="BJ23" s="376">
        <v>-17.226179999999999</v>
      </c>
      <c r="BK23" s="376">
        <v>-16.881049999999998</v>
      </c>
      <c r="BL23" s="376">
        <v>-17.773510000000002</v>
      </c>
      <c r="BM23" s="376">
        <v>-18.28004</v>
      </c>
      <c r="BN23" s="376">
        <v>-17.95797</v>
      </c>
      <c r="BO23" s="376">
        <v>-18.177759999999999</v>
      </c>
      <c r="BP23" s="376">
        <v>-18.249970000000001</v>
      </c>
      <c r="BQ23" s="376">
        <v>-17.94379</v>
      </c>
      <c r="BR23" s="376">
        <v>-18.460349999999998</v>
      </c>
      <c r="BS23" s="376">
        <v>-19.136690000000002</v>
      </c>
      <c r="BT23" s="376">
        <v>-19.478349999999999</v>
      </c>
      <c r="BU23" s="376">
        <v>-20.382280000000002</v>
      </c>
      <c r="BV23" s="376">
        <v>-20.31822</v>
      </c>
    </row>
    <row r="24" spans="1:74" ht="11.1" customHeight="1" x14ac:dyDescent="0.2">
      <c r="A24" s="275" t="s">
        <v>263</v>
      </c>
      <c r="B24" s="624" t="s">
        <v>1212</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4.7738698460999998E-2</v>
      </c>
      <c r="AX24" s="597">
        <v>0.10344488939</v>
      </c>
      <c r="AY24" s="376">
        <v>0.14804888301999999</v>
      </c>
      <c r="AZ24" s="376">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1" customHeight="1" x14ac:dyDescent="0.2">
      <c r="A25" s="275" t="s">
        <v>532</v>
      </c>
      <c r="B25" s="624" t="s">
        <v>1213</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10.447505871000001</v>
      </c>
      <c r="AT25" s="597">
        <v>11.728194096999999</v>
      </c>
      <c r="AU25" s="597">
        <v>12.1009837</v>
      </c>
      <c r="AV25" s="597">
        <v>12.135486258</v>
      </c>
      <c r="AW25" s="597">
        <v>12.75</v>
      </c>
      <c r="AX25" s="597">
        <v>13.53</v>
      </c>
      <c r="AY25" s="376">
        <v>13.81</v>
      </c>
      <c r="AZ25" s="376">
        <v>13.82</v>
      </c>
      <c r="BA25" s="376">
        <v>13.85</v>
      </c>
      <c r="BB25" s="376">
        <v>13.72</v>
      </c>
      <c r="BC25" s="376">
        <v>13.42</v>
      </c>
      <c r="BD25" s="376">
        <v>13.88</v>
      </c>
      <c r="BE25" s="376">
        <v>13.32</v>
      </c>
      <c r="BF25" s="376">
        <v>13.63</v>
      </c>
      <c r="BG25" s="376">
        <v>13.77</v>
      </c>
      <c r="BH25" s="376">
        <v>14.63</v>
      </c>
      <c r="BI25" s="376">
        <v>15.01</v>
      </c>
      <c r="BJ25" s="376">
        <v>16</v>
      </c>
      <c r="BK25" s="376">
        <v>16.18</v>
      </c>
      <c r="BL25" s="376">
        <v>16.38</v>
      </c>
      <c r="BM25" s="376">
        <v>15.81</v>
      </c>
      <c r="BN25" s="376">
        <v>15.58</v>
      </c>
      <c r="BO25" s="376">
        <v>15.48</v>
      </c>
      <c r="BP25" s="376">
        <v>15.44</v>
      </c>
      <c r="BQ25" s="376">
        <v>15.52</v>
      </c>
      <c r="BR25" s="376">
        <v>15.66</v>
      </c>
      <c r="BS25" s="376">
        <v>16.100000000000001</v>
      </c>
      <c r="BT25" s="376">
        <v>16.309999999999999</v>
      </c>
      <c r="BU25" s="376">
        <v>17.32</v>
      </c>
      <c r="BV25" s="376">
        <v>18.07</v>
      </c>
    </row>
    <row r="26" spans="1:74" ht="11.1" customHeight="1" x14ac:dyDescent="0.2">
      <c r="A26" s="275" t="s">
        <v>262</v>
      </c>
      <c r="B26" s="624" t="s">
        <v>1214</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8.2152480000000008</v>
      </c>
      <c r="AX26" s="597">
        <v>8.6689740000000004</v>
      </c>
      <c r="AY26" s="376">
        <v>9.5333179999999995</v>
      </c>
      <c r="AZ26" s="376">
        <v>9.1434350000000002</v>
      </c>
      <c r="BA26" s="376">
        <v>8.5589110000000002</v>
      </c>
      <c r="BB26" s="376">
        <v>8.0657219999999992</v>
      </c>
      <c r="BC26" s="376">
        <v>7.8203519999999997</v>
      </c>
      <c r="BD26" s="376">
        <v>7.9909439999999998</v>
      </c>
      <c r="BE26" s="376">
        <v>8.4013570000000009</v>
      </c>
      <c r="BF26" s="376">
        <v>8.1277679999999997</v>
      </c>
      <c r="BG26" s="376">
        <v>7.8876720000000002</v>
      </c>
      <c r="BH26" s="376">
        <v>7.8125980000000004</v>
      </c>
      <c r="BI26" s="376">
        <v>8.2802399999999992</v>
      </c>
      <c r="BJ26" s="376">
        <v>8.9403749999999995</v>
      </c>
      <c r="BK26" s="376">
        <v>9.4809009999999994</v>
      </c>
      <c r="BL26" s="376">
        <v>8.9592080000000003</v>
      </c>
      <c r="BM26" s="376">
        <v>8.2986160000000009</v>
      </c>
      <c r="BN26" s="376">
        <v>7.7616800000000001</v>
      </c>
      <c r="BO26" s="376">
        <v>7.4914100000000001</v>
      </c>
      <c r="BP26" s="376">
        <v>7.6974460000000002</v>
      </c>
      <c r="BQ26" s="376">
        <v>8.1286009999999997</v>
      </c>
      <c r="BR26" s="376">
        <v>7.8671189999999998</v>
      </c>
      <c r="BS26" s="376">
        <v>7.63415</v>
      </c>
      <c r="BT26" s="376">
        <v>7.562519</v>
      </c>
      <c r="BU26" s="376">
        <v>8.0299770000000006</v>
      </c>
      <c r="BV26" s="376">
        <v>8.6883320000000008</v>
      </c>
    </row>
    <row r="27" spans="1:74" ht="11.1" customHeight="1" x14ac:dyDescent="0.2">
      <c r="A27" s="275" t="s">
        <v>533</v>
      </c>
      <c r="B27" s="624" t="s">
        <v>1215</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8.7935548387000004</v>
      </c>
      <c r="AW27" s="597">
        <v>9.31</v>
      </c>
      <c r="AX27" s="597">
        <v>9.33</v>
      </c>
      <c r="AY27" s="376">
        <v>9.49</v>
      </c>
      <c r="AZ27" s="376">
        <v>9.4</v>
      </c>
      <c r="BA27" s="376">
        <v>9.89</v>
      </c>
      <c r="BB27" s="376">
        <v>9.23</v>
      </c>
      <c r="BC27" s="376">
        <v>9.76</v>
      </c>
      <c r="BD27" s="376">
        <v>10.33</v>
      </c>
      <c r="BE27" s="376">
        <v>10.37</v>
      </c>
      <c r="BF27" s="376">
        <v>10.26</v>
      </c>
      <c r="BG27" s="376">
        <v>10.39</v>
      </c>
      <c r="BH27" s="376">
        <v>9.98</v>
      </c>
      <c r="BI27" s="376">
        <v>10.32</v>
      </c>
      <c r="BJ27" s="376">
        <v>10.27</v>
      </c>
      <c r="BK27" s="376">
        <v>10.33</v>
      </c>
      <c r="BL27" s="376">
        <v>10.44</v>
      </c>
      <c r="BM27" s="376">
        <v>10.82</v>
      </c>
      <c r="BN27" s="376">
        <v>10.18</v>
      </c>
      <c r="BO27" s="376">
        <v>10.220000000000001</v>
      </c>
      <c r="BP27" s="376">
        <v>10.55</v>
      </c>
      <c r="BQ27" s="376">
        <v>10.6</v>
      </c>
      <c r="BR27" s="376">
        <v>10.72</v>
      </c>
      <c r="BS27" s="376">
        <v>10.69</v>
      </c>
      <c r="BT27" s="376">
        <v>10.77</v>
      </c>
      <c r="BU27" s="376">
        <v>11.14</v>
      </c>
      <c r="BV27" s="376">
        <v>11.04</v>
      </c>
    </row>
    <row r="28" spans="1:74" ht="11.1"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1" customHeight="1" x14ac:dyDescent="0.2">
      <c r="A30" s="618" t="s">
        <v>272</v>
      </c>
      <c r="B30" s="619" t="s">
        <v>1216</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107.04018381</v>
      </c>
      <c r="AB30" s="334">
        <v>105.70513939999999</v>
      </c>
      <c r="AC30" s="334">
        <v>97.751002546999999</v>
      </c>
      <c r="AD30" s="334">
        <v>80.722170003000002</v>
      </c>
      <c r="AE30" s="334">
        <v>74.621182126999997</v>
      </c>
      <c r="AF30" s="334">
        <v>78.981243737</v>
      </c>
      <c r="AG30" s="334">
        <v>86.264167416000006</v>
      </c>
      <c r="AH30" s="334">
        <v>86.649443485999996</v>
      </c>
      <c r="AI30" s="334">
        <v>79.601185232999995</v>
      </c>
      <c r="AJ30" s="334">
        <v>78.865978640999998</v>
      </c>
      <c r="AK30" s="334">
        <v>94.270709733000004</v>
      </c>
      <c r="AL30" s="334">
        <v>103.07773335</v>
      </c>
      <c r="AM30" s="334">
        <v>119.61470271</v>
      </c>
      <c r="AN30" s="334">
        <v>102.59917114</v>
      </c>
      <c r="AO30" s="334">
        <v>90.407194904999997</v>
      </c>
      <c r="AP30" s="334">
        <v>79.977428799999998</v>
      </c>
      <c r="AQ30" s="334">
        <v>75.383335973000001</v>
      </c>
      <c r="AR30" s="334">
        <v>81.131777130000003</v>
      </c>
      <c r="AS30" s="334">
        <v>88.667263935999998</v>
      </c>
      <c r="AT30" s="334">
        <v>87.797241647000007</v>
      </c>
      <c r="AU30" s="334">
        <v>80.925477498000006</v>
      </c>
      <c r="AV30" s="334">
        <v>78.607022354999998</v>
      </c>
      <c r="AW30" s="334">
        <v>89.924589100000006</v>
      </c>
      <c r="AX30" s="334">
        <v>108.1613911</v>
      </c>
      <c r="AY30" s="459">
        <v>118.6082</v>
      </c>
      <c r="AZ30" s="459">
        <v>107.17140000000001</v>
      </c>
      <c r="BA30" s="459">
        <v>93.915149999999997</v>
      </c>
      <c r="BB30" s="459">
        <v>81.188040000000001</v>
      </c>
      <c r="BC30" s="459">
        <v>75.15625</v>
      </c>
      <c r="BD30" s="459">
        <v>79.715860000000006</v>
      </c>
      <c r="BE30" s="459">
        <v>87.045879999999997</v>
      </c>
      <c r="BF30" s="459">
        <v>86.965739999999997</v>
      </c>
      <c r="BG30" s="459">
        <v>79.158730000000006</v>
      </c>
      <c r="BH30" s="459">
        <v>80.288550000000001</v>
      </c>
      <c r="BI30" s="459">
        <v>91.427180000000007</v>
      </c>
      <c r="BJ30" s="459">
        <v>107.00369999999999</v>
      </c>
      <c r="BK30" s="459">
        <v>115.3938</v>
      </c>
      <c r="BL30" s="459">
        <v>106.02809999999999</v>
      </c>
      <c r="BM30" s="459">
        <v>94.212320000000005</v>
      </c>
      <c r="BN30" s="459">
        <v>81.003140000000002</v>
      </c>
      <c r="BO30" s="459">
        <v>74.457490000000007</v>
      </c>
      <c r="BP30" s="459">
        <v>79.132369999999995</v>
      </c>
      <c r="BQ30" s="459">
        <v>86.500249999999994</v>
      </c>
      <c r="BR30" s="459">
        <v>86.493210000000005</v>
      </c>
      <c r="BS30" s="459">
        <v>80.201040000000006</v>
      </c>
      <c r="BT30" s="459">
        <v>81.269040000000004</v>
      </c>
      <c r="BU30" s="459">
        <v>93.582269999999994</v>
      </c>
      <c r="BV30" s="459">
        <v>107.4863</v>
      </c>
    </row>
    <row r="31" spans="1:74" ht="11.1" customHeight="1" x14ac:dyDescent="0.2">
      <c r="A31" s="275" t="s">
        <v>267</v>
      </c>
      <c r="B31" s="620" t="s">
        <v>1217</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29.647838709999998</v>
      </c>
      <c r="AN31" s="597">
        <v>22.297931034000001</v>
      </c>
      <c r="AO31" s="597">
        <v>16.43083871</v>
      </c>
      <c r="AP31" s="597">
        <v>10.614033333</v>
      </c>
      <c r="AQ31" s="597">
        <v>5.5440322580999997</v>
      </c>
      <c r="AR31" s="597">
        <v>4.0895999999999999</v>
      </c>
      <c r="AS31" s="597">
        <v>3.4552258065000001</v>
      </c>
      <c r="AT31" s="597">
        <v>3.3962258064999999</v>
      </c>
      <c r="AU31" s="597">
        <v>3.8063666666999998</v>
      </c>
      <c r="AV31" s="597">
        <v>6.276516129</v>
      </c>
      <c r="AW31" s="597">
        <v>14.007720000000001</v>
      </c>
      <c r="AX31" s="597">
        <v>24.1966</v>
      </c>
      <c r="AY31" s="376">
        <v>29.157699999999998</v>
      </c>
      <c r="AZ31" s="376">
        <v>25.600729999999999</v>
      </c>
      <c r="BA31" s="376">
        <v>18.66872</v>
      </c>
      <c r="BB31" s="376">
        <v>11.176830000000001</v>
      </c>
      <c r="BC31" s="376">
        <v>6.3948660000000004</v>
      </c>
      <c r="BD31" s="376">
        <v>4.3797119999999996</v>
      </c>
      <c r="BE31" s="376">
        <v>3.6883279999999998</v>
      </c>
      <c r="BF31" s="376">
        <v>3.4625149999999998</v>
      </c>
      <c r="BG31" s="376">
        <v>4.3262859999999996</v>
      </c>
      <c r="BH31" s="376">
        <v>7.8158919999999998</v>
      </c>
      <c r="BI31" s="376">
        <v>16.007180000000002</v>
      </c>
      <c r="BJ31" s="376">
        <v>24.528680000000001</v>
      </c>
      <c r="BK31" s="376">
        <v>28.45457</v>
      </c>
      <c r="BL31" s="376">
        <v>25.416620000000002</v>
      </c>
      <c r="BM31" s="376">
        <v>18.585560000000001</v>
      </c>
      <c r="BN31" s="376">
        <v>11.132529999999999</v>
      </c>
      <c r="BO31" s="376">
        <v>6.3746989999999997</v>
      </c>
      <c r="BP31" s="376">
        <v>4.3740410000000001</v>
      </c>
      <c r="BQ31" s="376">
        <v>3.6869939999999999</v>
      </c>
      <c r="BR31" s="376">
        <v>3.4615109999999998</v>
      </c>
      <c r="BS31" s="376">
        <v>4.32118</v>
      </c>
      <c r="BT31" s="376">
        <v>7.792268</v>
      </c>
      <c r="BU31" s="376">
        <v>15.95492</v>
      </c>
      <c r="BV31" s="376">
        <v>24.44942</v>
      </c>
    </row>
    <row r="32" spans="1:74" ht="11.1" customHeight="1" x14ac:dyDescent="0.2">
      <c r="A32" s="275" t="s">
        <v>268</v>
      </c>
      <c r="B32" s="620" t="s">
        <v>1218</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17.291548386999999</v>
      </c>
      <c r="AN32" s="597">
        <v>14.322068966</v>
      </c>
      <c r="AO32" s="597">
        <v>11.148967742</v>
      </c>
      <c r="AP32" s="597">
        <v>8.2512333333000001</v>
      </c>
      <c r="AQ32" s="597">
        <v>5.6635483870999996</v>
      </c>
      <c r="AR32" s="597">
        <v>5.1252000000000004</v>
      </c>
      <c r="AS32" s="597">
        <v>4.7218064516</v>
      </c>
      <c r="AT32" s="597">
        <v>4.8099677419000004</v>
      </c>
      <c r="AU32" s="597">
        <v>5.2570666667000001</v>
      </c>
      <c r="AV32" s="597">
        <v>6.8414193548000002</v>
      </c>
      <c r="AW32" s="597">
        <v>10.399839999999999</v>
      </c>
      <c r="AX32" s="597">
        <v>14.930630000000001</v>
      </c>
      <c r="AY32" s="376">
        <v>17.280090000000001</v>
      </c>
      <c r="AZ32" s="376">
        <v>15.91499</v>
      </c>
      <c r="BA32" s="376">
        <v>12.51615</v>
      </c>
      <c r="BB32" s="376">
        <v>8.7006110000000003</v>
      </c>
      <c r="BC32" s="376">
        <v>6.2182579999999996</v>
      </c>
      <c r="BD32" s="376">
        <v>5.3733760000000004</v>
      </c>
      <c r="BE32" s="376">
        <v>5.0826890000000002</v>
      </c>
      <c r="BF32" s="376">
        <v>5.1170340000000003</v>
      </c>
      <c r="BG32" s="376">
        <v>5.6294979999999999</v>
      </c>
      <c r="BH32" s="376">
        <v>7.654274</v>
      </c>
      <c r="BI32" s="376">
        <v>11.52957</v>
      </c>
      <c r="BJ32" s="376">
        <v>15.105639999999999</v>
      </c>
      <c r="BK32" s="376">
        <v>16.990210000000001</v>
      </c>
      <c r="BL32" s="376">
        <v>15.86276</v>
      </c>
      <c r="BM32" s="376">
        <v>12.510770000000001</v>
      </c>
      <c r="BN32" s="376">
        <v>8.7008050000000008</v>
      </c>
      <c r="BO32" s="376">
        <v>6.2274450000000003</v>
      </c>
      <c r="BP32" s="376">
        <v>5.3887150000000004</v>
      </c>
      <c r="BQ32" s="376">
        <v>5.0933849999999996</v>
      </c>
      <c r="BR32" s="376">
        <v>5.1268209999999996</v>
      </c>
      <c r="BS32" s="376">
        <v>5.6372679999999997</v>
      </c>
      <c r="BT32" s="376">
        <v>7.6540840000000001</v>
      </c>
      <c r="BU32" s="376">
        <v>11.516260000000001</v>
      </c>
      <c r="BV32" s="376">
        <v>15.07992</v>
      </c>
    </row>
    <row r="33" spans="1:75" ht="11.1" customHeight="1" x14ac:dyDescent="0.2">
      <c r="A33" s="275" t="s">
        <v>270</v>
      </c>
      <c r="B33" s="620" t="s">
        <v>1219</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25.885580645000001</v>
      </c>
      <c r="AN33" s="597">
        <v>24.743965516999999</v>
      </c>
      <c r="AO33" s="597">
        <v>24.078387097</v>
      </c>
      <c r="AP33" s="597">
        <v>23.147066667000001</v>
      </c>
      <c r="AQ33" s="597">
        <v>22.057225806000002</v>
      </c>
      <c r="AR33" s="597">
        <v>21.790566667</v>
      </c>
      <c r="AS33" s="597">
        <v>21.982387097</v>
      </c>
      <c r="AT33" s="597">
        <v>22.476032258</v>
      </c>
      <c r="AU33" s="597">
        <v>22.309433333000001</v>
      </c>
      <c r="AV33" s="597">
        <v>22.364387097000002</v>
      </c>
      <c r="AW33" s="597">
        <v>24.073879999999999</v>
      </c>
      <c r="AX33" s="597">
        <v>24.930589999999999</v>
      </c>
      <c r="AY33" s="376">
        <v>25.504169999999998</v>
      </c>
      <c r="AZ33" s="376">
        <v>25.128409999999999</v>
      </c>
      <c r="BA33" s="376">
        <v>23.75132</v>
      </c>
      <c r="BB33" s="376">
        <v>22.839790000000001</v>
      </c>
      <c r="BC33" s="376">
        <v>21.631180000000001</v>
      </c>
      <c r="BD33" s="376">
        <v>21.45608</v>
      </c>
      <c r="BE33" s="376">
        <v>21.38766</v>
      </c>
      <c r="BF33" s="376">
        <v>21.752970000000001</v>
      </c>
      <c r="BG33" s="376">
        <v>21.836379999999998</v>
      </c>
      <c r="BH33" s="376">
        <v>22.3246</v>
      </c>
      <c r="BI33" s="376">
        <v>24.309840000000001</v>
      </c>
      <c r="BJ33" s="376">
        <v>25.137049999999999</v>
      </c>
      <c r="BK33" s="376">
        <v>25.605609999999999</v>
      </c>
      <c r="BL33" s="376">
        <v>25.231940000000002</v>
      </c>
      <c r="BM33" s="376">
        <v>23.88006</v>
      </c>
      <c r="BN33" s="376">
        <v>23.07751</v>
      </c>
      <c r="BO33" s="376">
        <v>21.935310000000001</v>
      </c>
      <c r="BP33" s="376">
        <v>21.789079999999998</v>
      </c>
      <c r="BQ33" s="376">
        <v>21.67306</v>
      </c>
      <c r="BR33" s="376">
        <v>21.99624</v>
      </c>
      <c r="BS33" s="376">
        <v>22.04091</v>
      </c>
      <c r="BT33" s="376">
        <v>22.487380000000002</v>
      </c>
      <c r="BU33" s="376">
        <v>24.445350000000001</v>
      </c>
      <c r="BV33" s="376">
        <v>25.25714</v>
      </c>
    </row>
    <row r="34" spans="1:75" ht="11.1" customHeight="1" x14ac:dyDescent="0.2">
      <c r="A34" s="275" t="s">
        <v>271</v>
      </c>
      <c r="B34" s="620" t="s">
        <v>1220</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36.688380129999999</v>
      </c>
      <c r="AN34" s="597">
        <v>31.628300450000001</v>
      </c>
      <c r="AO34" s="597">
        <v>29.74945297</v>
      </c>
      <c r="AP34" s="597">
        <v>29.397928799999999</v>
      </c>
      <c r="AQ34" s="597">
        <v>33.730045650000001</v>
      </c>
      <c r="AR34" s="597">
        <v>41.461777130000002</v>
      </c>
      <c r="AS34" s="597">
        <v>49.498199419999999</v>
      </c>
      <c r="AT34" s="597">
        <v>48.181693260000003</v>
      </c>
      <c r="AU34" s="597">
        <v>40.931352767</v>
      </c>
      <c r="AV34" s="597">
        <v>34.533473968000003</v>
      </c>
      <c r="AW34" s="597">
        <v>32.417520000000003</v>
      </c>
      <c r="AX34" s="597">
        <v>34.273040000000002</v>
      </c>
      <c r="AY34" s="376">
        <v>36.4649</v>
      </c>
      <c r="AZ34" s="376">
        <v>30.866620000000001</v>
      </c>
      <c r="BA34" s="376">
        <v>29.746770000000001</v>
      </c>
      <c r="BB34" s="376">
        <v>29.719049999999999</v>
      </c>
      <c r="BC34" s="376">
        <v>32.392449999999997</v>
      </c>
      <c r="BD34" s="376">
        <v>39.808819999999997</v>
      </c>
      <c r="BE34" s="376">
        <v>47.904910000000001</v>
      </c>
      <c r="BF34" s="376">
        <v>47.649439999999998</v>
      </c>
      <c r="BG34" s="376">
        <v>38.664610000000003</v>
      </c>
      <c r="BH34" s="376">
        <v>33.732799999999997</v>
      </c>
      <c r="BI34" s="376">
        <v>30.34103</v>
      </c>
      <c r="BJ34" s="376">
        <v>32.35013</v>
      </c>
      <c r="BK34" s="376">
        <v>34.107059999999997</v>
      </c>
      <c r="BL34" s="376">
        <v>29.761320000000001</v>
      </c>
      <c r="BM34" s="376">
        <v>29.853380000000001</v>
      </c>
      <c r="BN34" s="376">
        <v>29.194859999999998</v>
      </c>
      <c r="BO34" s="376">
        <v>31.26745</v>
      </c>
      <c r="BP34" s="376">
        <v>38.729190000000003</v>
      </c>
      <c r="BQ34" s="376">
        <v>46.895620000000001</v>
      </c>
      <c r="BR34" s="376">
        <v>46.750419999999998</v>
      </c>
      <c r="BS34" s="376">
        <v>39.277349999999998</v>
      </c>
      <c r="BT34" s="376">
        <v>34.34592</v>
      </c>
      <c r="BU34" s="376">
        <v>32.150539999999999</v>
      </c>
      <c r="BV34" s="376">
        <v>32.59469</v>
      </c>
    </row>
    <row r="35" spans="1:75" ht="11.1" customHeight="1" x14ac:dyDescent="0.2">
      <c r="A35" s="275" t="s">
        <v>269</v>
      </c>
      <c r="B35" s="620" t="s">
        <v>1221</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5.3516333332999997</v>
      </c>
      <c r="AV35" s="597">
        <v>5.4100322581000002</v>
      </c>
      <c r="AW35" s="597">
        <v>5.3873670000000002</v>
      </c>
      <c r="AX35" s="597">
        <v>5.4615520000000002</v>
      </c>
      <c r="AY35" s="376">
        <v>5.4141769999999996</v>
      </c>
      <c r="AZ35" s="376">
        <v>5.3268500000000003</v>
      </c>
      <c r="BA35" s="376">
        <v>5.431997</v>
      </c>
      <c r="BB35" s="376">
        <v>5.4621019999999998</v>
      </c>
      <c r="BC35" s="376">
        <v>5.4732180000000001</v>
      </c>
      <c r="BD35" s="376">
        <v>5.4661629999999999</v>
      </c>
      <c r="BE35" s="376">
        <v>5.4611710000000002</v>
      </c>
      <c r="BF35" s="376">
        <v>5.4639449999999998</v>
      </c>
      <c r="BG35" s="376">
        <v>5.4943400000000002</v>
      </c>
      <c r="BH35" s="376">
        <v>5.502974</v>
      </c>
      <c r="BI35" s="376">
        <v>5.5353620000000001</v>
      </c>
      <c r="BJ35" s="376">
        <v>5.549855</v>
      </c>
      <c r="BK35" s="376">
        <v>5.5513269999999997</v>
      </c>
      <c r="BL35" s="376">
        <v>5.438866</v>
      </c>
      <c r="BM35" s="376">
        <v>5.545979</v>
      </c>
      <c r="BN35" s="376">
        <v>5.591926</v>
      </c>
      <c r="BO35" s="376">
        <v>5.6099649999999999</v>
      </c>
      <c r="BP35" s="376">
        <v>5.6227200000000002</v>
      </c>
      <c r="BQ35" s="376">
        <v>5.6278899999999998</v>
      </c>
      <c r="BR35" s="376">
        <v>5.6345470000000004</v>
      </c>
      <c r="BS35" s="376">
        <v>5.6498119999999998</v>
      </c>
      <c r="BT35" s="376">
        <v>5.6717040000000001</v>
      </c>
      <c r="BU35" s="376">
        <v>5.700145</v>
      </c>
      <c r="BV35" s="376">
        <v>5.7309099999999997</v>
      </c>
    </row>
    <row r="36" spans="1:75" ht="11.1" customHeight="1" x14ac:dyDescent="0.2">
      <c r="A36" s="275" t="s">
        <v>273</v>
      </c>
      <c r="B36" s="620" t="s">
        <v>1222</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4.5596774193999998</v>
      </c>
      <c r="AN36" s="597">
        <v>3.9108275861999999</v>
      </c>
      <c r="AO36" s="597">
        <v>3.4459032258</v>
      </c>
      <c r="AP36" s="597">
        <v>3.0482</v>
      </c>
      <c r="AQ36" s="597">
        <v>2.8730322580999998</v>
      </c>
      <c r="AR36" s="597">
        <v>3.0922333332999998</v>
      </c>
      <c r="AS36" s="597">
        <v>3.3795806451999999</v>
      </c>
      <c r="AT36" s="597">
        <v>3.3463870968</v>
      </c>
      <c r="AU36" s="597">
        <v>3.0843666666999998</v>
      </c>
      <c r="AV36" s="597">
        <v>2.9959354838999999</v>
      </c>
      <c r="AW36" s="597">
        <v>3.453004</v>
      </c>
      <c r="AX36" s="597">
        <v>4.1837210000000002</v>
      </c>
      <c r="AY36" s="376">
        <v>4.6049329999999999</v>
      </c>
      <c r="AZ36" s="376">
        <v>4.1515560000000002</v>
      </c>
      <c r="BA36" s="376">
        <v>3.6179290000000002</v>
      </c>
      <c r="BB36" s="376">
        <v>3.107399</v>
      </c>
      <c r="BC36" s="376">
        <v>2.8640180000000002</v>
      </c>
      <c r="BD36" s="376">
        <v>3.0494599999999998</v>
      </c>
      <c r="BE36" s="376">
        <v>3.3388710000000001</v>
      </c>
      <c r="BF36" s="376">
        <v>3.337574</v>
      </c>
      <c r="BG36" s="376">
        <v>3.02536</v>
      </c>
      <c r="BH36" s="376">
        <v>3.0757479999999999</v>
      </c>
      <c r="BI36" s="376">
        <v>3.5219429999999998</v>
      </c>
      <c r="BJ36" s="376">
        <v>4.1501260000000002</v>
      </c>
      <c r="BK36" s="376">
        <v>4.4857630000000004</v>
      </c>
      <c r="BL36" s="376">
        <v>4.117375</v>
      </c>
      <c r="BM36" s="376">
        <v>3.6373160000000002</v>
      </c>
      <c r="BN36" s="376">
        <v>3.1062430000000001</v>
      </c>
      <c r="BO36" s="376">
        <v>2.8433570000000001</v>
      </c>
      <c r="BP36" s="376">
        <v>3.0293600000000001</v>
      </c>
      <c r="BQ36" s="376">
        <v>3.3240400000000001</v>
      </c>
      <c r="BR36" s="376">
        <v>3.3244030000000002</v>
      </c>
      <c r="BS36" s="376">
        <v>3.0752670000000002</v>
      </c>
      <c r="BT36" s="376">
        <v>3.1184270000000001</v>
      </c>
      <c r="BU36" s="376">
        <v>3.6158060000000001</v>
      </c>
      <c r="BV36" s="376">
        <v>4.1749559999999999</v>
      </c>
    </row>
    <row r="37" spans="1:75" ht="11.1" customHeight="1" x14ac:dyDescent="0.2">
      <c r="A37" s="275" t="s">
        <v>276</v>
      </c>
      <c r="B37" s="620" t="s">
        <v>1223</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0.18525810000000001</v>
      </c>
      <c r="AX37" s="597">
        <v>0.18525810000000001</v>
      </c>
      <c r="AY37" s="376">
        <v>0.18225810000000001</v>
      </c>
      <c r="AZ37" s="376">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1"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374"/>
      <c r="AZ38" s="374"/>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1" customHeight="1" x14ac:dyDescent="0.2">
      <c r="A39" s="625"/>
      <c r="B39" s="39" t="s">
        <v>1224</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1" customHeight="1" x14ac:dyDescent="0.2">
      <c r="A40" s="618" t="s">
        <v>265</v>
      </c>
      <c r="B40" s="619" t="s">
        <v>1225</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2611.4029999999998</v>
      </c>
      <c r="AN40" s="369">
        <v>2349.7179999999998</v>
      </c>
      <c r="AO40" s="369">
        <v>2306.0940000000001</v>
      </c>
      <c r="AP40" s="369">
        <v>2562.4859999999999</v>
      </c>
      <c r="AQ40" s="369">
        <v>2923.2139999999999</v>
      </c>
      <c r="AR40" s="369">
        <v>3174.9960000000001</v>
      </c>
      <c r="AS40" s="369">
        <v>3293.6170000000002</v>
      </c>
      <c r="AT40" s="369">
        <v>3370.259</v>
      </c>
      <c r="AU40" s="369">
        <v>3616.1010000000001</v>
      </c>
      <c r="AV40" s="369">
        <v>3943.5439999999999</v>
      </c>
      <c r="AW40" s="369">
        <v>3941.0074285999999</v>
      </c>
      <c r="AX40" s="369">
        <v>3417.9308571000001</v>
      </c>
      <c r="AY40" s="380">
        <v>2593.4029999999998</v>
      </c>
      <c r="AZ40" s="380">
        <v>2062.9</v>
      </c>
      <c r="BA40" s="380">
        <v>1895.6990000000001</v>
      </c>
      <c r="BB40" s="380">
        <v>2151.5949999999998</v>
      </c>
      <c r="BC40" s="380">
        <v>2581.3319999999999</v>
      </c>
      <c r="BD40" s="380">
        <v>2895.828</v>
      </c>
      <c r="BE40" s="380">
        <v>3022.5140000000001</v>
      </c>
      <c r="BF40" s="380">
        <v>3129.259</v>
      </c>
      <c r="BG40" s="380">
        <v>3440.8719999999998</v>
      </c>
      <c r="BH40" s="380">
        <v>3720.951</v>
      </c>
      <c r="BI40" s="380">
        <v>3655.93</v>
      </c>
      <c r="BJ40" s="380">
        <v>3151.7379999999998</v>
      </c>
      <c r="BK40" s="380">
        <v>2374.8359999999998</v>
      </c>
      <c r="BL40" s="380">
        <v>1870.3050000000001</v>
      </c>
      <c r="BM40" s="380">
        <v>1724.1369999999999</v>
      </c>
      <c r="BN40" s="380">
        <v>1987.153</v>
      </c>
      <c r="BO40" s="380">
        <v>2400.058</v>
      </c>
      <c r="BP40" s="380">
        <v>2718.6550000000002</v>
      </c>
      <c r="BQ40" s="380">
        <v>2867.9319999999998</v>
      </c>
      <c r="BR40" s="380">
        <v>3012.078</v>
      </c>
      <c r="BS40" s="380">
        <v>3327.25</v>
      </c>
      <c r="BT40" s="380">
        <v>3611.3090000000002</v>
      </c>
      <c r="BU40" s="380">
        <v>3510.1129999999998</v>
      </c>
      <c r="BV40" s="380">
        <v>3013.3440000000001</v>
      </c>
    </row>
    <row r="41" spans="1:75" ht="11.1" customHeight="1" x14ac:dyDescent="0.2">
      <c r="A41" s="275" t="s">
        <v>548</v>
      </c>
      <c r="B41" s="620" t="s">
        <v>1226</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905.71428571000001</v>
      </c>
      <c r="AX41" s="369">
        <v>740.42857143000003</v>
      </c>
      <c r="AY41" s="380">
        <v>522.89099999999996</v>
      </c>
      <c r="AZ41" s="380">
        <v>367.9692</v>
      </c>
      <c r="BA41" s="380">
        <v>287.88810000000001</v>
      </c>
      <c r="BB41" s="380">
        <v>349.99520000000001</v>
      </c>
      <c r="BC41" s="380">
        <v>471.96780000000001</v>
      </c>
      <c r="BD41" s="380">
        <v>576.5856</v>
      </c>
      <c r="BE41" s="380">
        <v>643.59069999999997</v>
      </c>
      <c r="BF41" s="380">
        <v>705.12480000000005</v>
      </c>
      <c r="BG41" s="380">
        <v>807.00519999999995</v>
      </c>
      <c r="BH41" s="380">
        <v>870.11850000000004</v>
      </c>
      <c r="BI41" s="380">
        <v>844.74699999999996</v>
      </c>
      <c r="BJ41" s="380">
        <v>721.30970000000002</v>
      </c>
      <c r="BK41" s="380">
        <v>505.02429999999998</v>
      </c>
      <c r="BL41" s="380">
        <v>353.7509</v>
      </c>
      <c r="BM41" s="380">
        <v>276.74220000000003</v>
      </c>
      <c r="BN41" s="380">
        <v>339.2022</v>
      </c>
      <c r="BO41" s="380">
        <v>461.22480000000002</v>
      </c>
      <c r="BP41" s="380">
        <v>564.99609999999996</v>
      </c>
      <c r="BQ41" s="380">
        <v>630.79690000000005</v>
      </c>
      <c r="BR41" s="380">
        <v>697.38580000000002</v>
      </c>
      <c r="BS41" s="380">
        <v>792.23170000000005</v>
      </c>
      <c r="BT41" s="380">
        <v>855.42160000000001</v>
      </c>
      <c r="BU41" s="380">
        <v>820.7029</v>
      </c>
      <c r="BV41" s="380">
        <v>704.36090000000002</v>
      </c>
    </row>
    <row r="42" spans="1:75" ht="11.1" customHeight="1" x14ac:dyDescent="0.2">
      <c r="A42" s="275" t="s">
        <v>549</v>
      </c>
      <c r="B42" s="620" t="s">
        <v>1227</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1119.4280000000001</v>
      </c>
      <c r="AW42" s="369">
        <v>1106.4285714</v>
      </c>
      <c r="AX42" s="369">
        <v>895.14285714000005</v>
      </c>
      <c r="AY42" s="380">
        <v>635.26340000000005</v>
      </c>
      <c r="AZ42" s="380">
        <v>457.8897</v>
      </c>
      <c r="BA42" s="380">
        <v>370.31360000000001</v>
      </c>
      <c r="BB42" s="380">
        <v>427.74259999999998</v>
      </c>
      <c r="BC42" s="380">
        <v>544.05470000000003</v>
      </c>
      <c r="BD42" s="380">
        <v>657.15009999999995</v>
      </c>
      <c r="BE42" s="380">
        <v>736.79330000000004</v>
      </c>
      <c r="BF42" s="380">
        <v>828.21590000000003</v>
      </c>
      <c r="BG42" s="380">
        <v>950.07709999999997</v>
      </c>
      <c r="BH42" s="380">
        <v>1056.3610000000001</v>
      </c>
      <c r="BI42" s="380">
        <v>1028.568</v>
      </c>
      <c r="BJ42" s="380">
        <v>854.69290000000001</v>
      </c>
      <c r="BK42" s="380">
        <v>605.71079999999995</v>
      </c>
      <c r="BL42" s="380">
        <v>440.55</v>
      </c>
      <c r="BM42" s="380">
        <v>361.08980000000003</v>
      </c>
      <c r="BN42" s="380">
        <v>422.12119999999999</v>
      </c>
      <c r="BO42" s="380">
        <v>539.74710000000005</v>
      </c>
      <c r="BP42" s="380">
        <v>652.62639999999999</v>
      </c>
      <c r="BQ42" s="380">
        <v>736.44</v>
      </c>
      <c r="BR42" s="380">
        <v>828.02030000000002</v>
      </c>
      <c r="BS42" s="380">
        <v>952.44880000000001</v>
      </c>
      <c r="BT42" s="380">
        <v>1056.0719999999999</v>
      </c>
      <c r="BU42" s="380">
        <v>1017.332</v>
      </c>
      <c r="BV42" s="380">
        <v>843.49369999999999</v>
      </c>
    </row>
    <row r="43" spans="1:75" ht="11.1" customHeight="1" x14ac:dyDescent="0.2">
      <c r="A43" s="275" t="s">
        <v>550</v>
      </c>
      <c r="B43" s="620" t="s">
        <v>1228</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911.76300000000003</v>
      </c>
      <c r="AN43" s="369">
        <v>942.87900000000002</v>
      </c>
      <c r="AO43" s="369">
        <v>1007.371</v>
      </c>
      <c r="AP43" s="369">
        <v>1077.588</v>
      </c>
      <c r="AQ43" s="369">
        <v>1143.3330000000001</v>
      </c>
      <c r="AR43" s="369">
        <v>1171.884</v>
      </c>
      <c r="AS43" s="369">
        <v>1154.673</v>
      </c>
      <c r="AT43" s="369">
        <v>1096.1030000000001</v>
      </c>
      <c r="AU43" s="369">
        <v>1121.373</v>
      </c>
      <c r="AV43" s="369">
        <v>1259.4839999999999</v>
      </c>
      <c r="AW43" s="369">
        <v>1301.5714286</v>
      </c>
      <c r="AX43" s="369">
        <v>1202.7142856999999</v>
      </c>
      <c r="AY43" s="380">
        <v>971.07349999999997</v>
      </c>
      <c r="AZ43" s="380">
        <v>837.47029999999995</v>
      </c>
      <c r="BA43" s="380">
        <v>843.56479999999999</v>
      </c>
      <c r="BB43" s="380">
        <v>953.24339999999995</v>
      </c>
      <c r="BC43" s="380">
        <v>1065.336</v>
      </c>
      <c r="BD43" s="380">
        <v>1116.08</v>
      </c>
      <c r="BE43" s="380">
        <v>1089.248</v>
      </c>
      <c r="BF43" s="380">
        <v>1047.3789999999999</v>
      </c>
      <c r="BG43" s="380">
        <v>1116.002</v>
      </c>
      <c r="BH43" s="380">
        <v>1216.566</v>
      </c>
      <c r="BI43" s="380">
        <v>1225.7360000000001</v>
      </c>
      <c r="BJ43" s="380">
        <v>1100.8979999999999</v>
      </c>
      <c r="BK43" s="380">
        <v>882.90750000000003</v>
      </c>
      <c r="BL43" s="380">
        <v>754.1268</v>
      </c>
      <c r="BM43" s="380">
        <v>769.65229999999997</v>
      </c>
      <c r="BN43" s="380">
        <v>886.16759999999999</v>
      </c>
      <c r="BO43" s="380">
        <v>1003.261</v>
      </c>
      <c r="BP43" s="380">
        <v>1058.383</v>
      </c>
      <c r="BQ43" s="380">
        <v>1039.9590000000001</v>
      </c>
      <c r="BR43" s="380">
        <v>1005.484</v>
      </c>
      <c r="BS43" s="380">
        <v>1074.56</v>
      </c>
      <c r="BT43" s="380">
        <v>1175.5039999999999</v>
      </c>
      <c r="BU43" s="380">
        <v>1172.9349999999999</v>
      </c>
      <c r="BV43" s="380">
        <v>1047.44</v>
      </c>
    </row>
    <row r="44" spans="1:75" ht="11.1" customHeight="1" x14ac:dyDescent="0.2">
      <c r="A44" s="275" t="s">
        <v>551</v>
      </c>
      <c r="B44" s="620" t="s">
        <v>1229</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288</v>
      </c>
      <c r="AX44" s="369">
        <v>258</v>
      </c>
      <c r="AY44" s="380">
        <v>191.72710000000001</v>
      </c>
      <c r="AZ44" s="380">
        <v>156.12469999999999</v>
      </c>
      <c r="BA44" s="380">
        <v>150.27160000000001</v>
      </c>
      <c r="BB44" s="380">
        <v>160.25059999999999</v>
      </c>
      <c r="BC44" s="380">
        <v>191.31469999999999</v>
      </c>
      <c r="BD44" s="380">
        <v>220.77950000000001</v>
      </c>
      <c r="BE44" s="380">
        <v>226.72790000000001</v>
      </c>
      <c r="BF44" s="380">
        <v>228.42060000000001</v>
      </c>
      <c r="BG44" s="380">
        <v>241.5094</v>
      </c>
      <c r="BH44" s="380">
        <v>253.2218</v>
      </c>
      <c r="BI44" s="380">
        <v>245.22149999999999</v>
      </c>
      <c r="BJ44" s="380">
        <v>209.24969999999999</v>
      </c>
      <c r="BK44" s="380">
        <v>156.2302</v>
      </c>
      <c r="BL44" s="380">
        <v>126.5459</v>
      </c>
      <c r="BM44" s="380">
        <v>115.8335</v>
      </c>
      <c r="BN44" s="380">
        <v>117.2315</v>
      </c>
      <c r="BO44" s="380">
        <v>135.94229999999999</v>
      </c>
      <c r="BP44" s="380">
        <v>161.05619999999999</v>
      </c>
      <c r="BQ44" s="380">
        <v>174.28909999999999</v>
      </c>
      <c r="BR44" s="380">
        <v>197.4693</v>
      </c>
      <c r="BS44" s="380">
        <v>215.02160000000001</v>
      </c>
      <c r="BT44" s="380">
        <v>230.00020000000001</v>
      </c>
      <c r="BU44" s="380">
        <v>215.1465</v>
      </c>
      <c r="BV44" s="380">
        <v>177.8441</v>
      </c>
    </row>
    <row r="45" spans="1:75" ht="11.1" customHeight="1" x14ac:dyDescent="0.2">
      <c r="A45" s="275" t="s">
        <v>552</v>
      </c>
      <c r="B45" s="620" t="s">
        <v>1230</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308.85714286000001</v>
      </c>
      <c r="AX45" s="369">
        <v>293.85714286000001</v>
      </c>
      <c r="AY45" s="380">
        <v>245.77780000000001</v>
      </c>
      <c r="AZ45" s="380">
        <v>218.52080000000001</v>
      </c>
      <c r="BA45" s="380">
        <v>220.02529999999999</v>
      </c>
      <c r="BB45" s="380">
        <v>236.7114</v>
      </c>
      <c r="BC45" s="380">
        <v>283.65640000000002</v>
      </c>
      <c r="BD45" s="380">
        <v>298.29829999999998</v>
      </c>
      <c r="BE45" s="380">
        <v>297.29610000000002</v>
      </c>
      <c r="BF45" s="380">
        <v>289.40429999999998</v>
      </c>
      <c r="BG45" s="380">
        <v>294.11770000000001</v>
      </c>
      <c r="BH45" s="380">
        <v>292.4923</v>
      </c>
      <c r="BI45" s="380">
        <v>281.18900000000002</v>
      </c>
      <c r="BJ45" s="380">
        <v>237.39429999999999</v>
      </c>
      <c r="BK45" s="380">
        <v>198.5857</v>
      </c>
      <c r="BL45" s="380">
        <v>170.5643</v>
      </c>
      <c r="BM45" s="380">
        <v>177.1369</v>
      </c>
      <c r="BN45" s="380">
        <v>198.6446</v>
      </c>
      <c r="BO45" s="380">
        <v>234.685</v>
      </c>
      <c r="BP45" s="380">
        <v>254.34379999999999</v>
      </c>
      <c r="BQ45" s="380">
        <v>257.23849999999999</v>
      </c>
      <c r="BR45" s="380">
        <v>252.74969999999999</v>
      </c>
      <c r="BS45" s="380">
        <v>260.6293</v>
      </c>
      <c r="BT45" s="380">
        <v>261.9588</v>
      </c>
      <c r="BU45" s="380">
        <v>253.41319999999999</v>
      </c>
      <c r="BV45" s="380">
        <v>212.0324</v>
      </c>
    </row>
    <row r="46" spans="1:75" ht="11.1" customHeight="1" x14ac:dyDescent="0.2">
      <c r="A46" s="275" t="s">
        <v>553</v>
      </c>
      <c r="B46" s="626" t="s">
        <v>1099</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30.436</v>
      </c>
      <c r="AX46" s="409">
        <v>27.788</v>
      </c>
      <c r="AY46" s="382">
        <v>26.669799999999999</v>
      </c>
      <c r="AZ46" s="382">
        <v>24.925599999999999</v>
      </c>
      <c r="BA46" s="382">
        <v>23.635400000000001</v>
      </c>
      <c r="BB46" s="382">
        <v>23.652200000000001</v>
      </c>
      <c r="BC46" s="382">
        <v>25.003</v>
      </c>
      <c r="BD46" s="382">
        <v>26.9344</v>
      </c>
      <c r="BE46" s="382">
        <v>28.858000000000001</v>
      </c>
      <c r="BF46" s="382">
        <v>30.714400000000001</v>
      </c>
      <c r="BG46" s="382">
        <v>32.160600000000002</v>
      </c>
      <c r="BH46" s="382">
        <v>32.192</v>
      </c>
      <c r="BI46" s="382">
        <v>30.468599999999999</v>
      </c>
      <c r="BJ46" s="382">
        <v>28.1934</v>
      </c>
      <c r="BK46" s="382">
        <v>26.377559999999999</v>
      </c>
      <c r="BL46" s="382">
        <v>24.767520000000001</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30.582519999999999</v>
      </c>
      <c r="BV46" s="382">
        <v>28.172280000000001</v>
      </c>
    </row>
    <row r="47" spans="1:75" s="172" customFormat="1" ht="12" customHeight="1" x14ac:dyDescent="0.25">
      <c r="A47" s="171"/>
      <c r="B47" s="989" t="s">
        <v>1241</v>
      </c>
      <c r="C47" s="995"/>
      <c r="D47" s="995"/>
      <c r="E47" s="995"/>
      <c r="F47" s="995"/>
      <c r="G47" s="995"/>
      <c r="H47" s="995"/>
      <c r="I47" s="995"/>
      <c r="J47" s="995"/>
      <c r="K47" s="995"/>
      <c r="L47" s="995"/>
      <c r="M47" s="995"/>
      <c r="N47" s="995"/>
      <c r="O47" s="995"/>
      <c r="P47" s="995"/>
      <c r="Q47" s="990"/>
      <c r="R47" s="641"/>
      <c r="AY47" s="217"/>
      <c r="AZ47" s="217"/>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2" customHeight="1" x14ac:dyDescent="0.25">
      <c r="A48" s="171"/>
      <c r="B48" s="1004" t="s">
        <v>1242</v>
      </c>
      <c r="C48" s="995"/>
      <c r="D48" s="995"/>
      <c r="E48" s="995"/>
      <c r="F48" s="995"/>
      <c r="G48" s="995"/>
      <c r="H48" s="995"/>
      <c r="I48" s="995"/>
      <c r="J48" s="995"/>
      <c r="K48" s="995"/>
      <c r="L48" s="995"/>
      <c r="M48" s="995"/>
      <c r="N48" s="995"/>
      <c r="O48" s="995"/>
      <c r="P48" s="995"/>
      <c r="Q48" s="990"/>
      <c r="R48" s="641"/>
      <c r="Y48" s="307"/>
      <c r="Z48" s="307"/>
      <c r="AA48" s="307"/>
      <c r="AB48" s="307"/>
      <c r="AY48" s="217"/>
      <c r="AZ48" s="217"/>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2" customHeight="1" x14ac:dyDescent="0.25">
      <c r="A49" s="171"/>
      <c r="B49" s="1004" t="s">
        <v>1243</v>
      </c>
      <c r="C49" s="995"/>
      <c r="D49" s="995"/>
      <c r="E49" s="995"/>
      <c r="F49" s="995"/>
      <c r="G49" s="995"/>
      <c r="H49" s="995"/>
      <c r="I49" s="995"/>
      <c r="J49" s="995"/>
      <c r="K49" s="995"/>
      <c r="L49" s="995"/>
      <c r="M49" s="995"/>
      <c r="N49" s="995"/>
      <c r="O49" s="995"/>
      <c r="P49" s="995"/>
      <c r="Q49" s="990"/>
      <c r="R49" s="642"/>
      <c r="AY49" s="217"/>
      <c r="AZ49" s="217"/>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2" customHeight="1" x14ac:dyDescent="0.25">
      <c r="A50" s="171"/>
      <c r="B50" s="1004" t="s">
        <v>1244</v>
      </c>
      <c r="C50" s="995"/>
      <c r="D50" s="995"/>
      <c r="E50" s="995"/>
      <c r="F50" s="995"/>
      <c r="G50" s="995"/>
      <c r="H50" s="995"/>
      <c r="I50" s="995"/>
      <c r="J50" s="995"/>
      <c r="K50" s="995"/>
      <c r="L50" s="995"/>
      <c r="M50" s="995"/>
      <c r="N50" s="995"/>
      <c r="O50" s="995"/>
      <c r="P50" s="995"/>
      <c r="Q50" s="990"/>
      <c r="R50" s="642"/>
      <c r="AY50" s="217"/>
      <c r="AZ50" s="217"/>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2" customHeight="1" x14ac:dyDescent="0.25">
      <c r="A51" s="357"/>
      <c r="B51" s="1004" t="s">
        <v>1245</v>
      </c>
      <c r="C51" s="995"/>
      <c r="D51" s="995"/>
      <c r="E51" s="995"/>
      <c r="F51" s="995"/>
      <c r="G51" s="995"/>
      <c r="H51" s="995"/>
      <c r="I51" s="995"/>
      <c r="J51" s="995"/>
      <c r="K51" s="995"/>
      <c r="L51" s="995"/>
      <c r="M51" s="995"/>
      <c r="N51" s="995"/>
      <c r="O51" s="995"/>
      <c r="P51" s="995"/>
      <c r="Q51" s="990"/>
      <c r="R51" s="642"/>
      <c r="BD51" s="361"/>
      <c r="BF51" s="361"/>
      <c r="BG51" s="361"/>
      <c r="BH51" s="361"/>
      <c r="BI51" s="361"/>
    </row>
    <row r="52" spans="1:75" s="115" customFormat="1" ht="12" customHeight="1" x14ac:dyDescent="0.25">
      <c r="A52" s="38"/>
      <c r="B52" s="1004" t="s">
        <v>1246</v>
      </c>
      <c r="C52" s="990"/>
      <c r="D52" s="990"/>
      <c r="E52" s="990"/>
      <c r="F52" s="990"/>
      <c r="G52" s="990"/>
      <c r="H52" s="990"/>
      <c r="I52" s="990"/>
      <c r="J52" s="990"/>
      <c r="K52" s="990"/>
      <c r="L52" s="990"/>
      <c r="M52" s="990"/>
      <c r="N52" s="990"/>
      <c r="O52" s="990"/>
      <c r="P52" s="990"/>
      <c r="Q52" s="990"/>
      <c r="R52" s="642"/>
      <c r="AY52" s="216"/>
      <c r="AZ52" s="216"/>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2" customHeight="1" x14ac:dyDescent="0.2">
      <c r="A53" s="171"/>
      <c r="B53" s="799" t="s">
        <v>826</v>
      </c>
      <c r="C53" s="799"/>
      <c r="D53" s="799"/>
      <c r="E53" s="799"/>
      <c r="F53" s="799"/>
      <c r="G53" s="799"/>
      <c r="H53" s="799"/>
      <c r="I53" s="799"/>
      <c r="J53" s="799"/>
      <c r="K53" s="799"/>
      <c r="L53" s="799"/>
      <c r="M53" s="799"/>
      <c r="N53" s="799"/>
      <c r="O53" s="799"/>
      <c r="P53" s="799"/>
      <c r="Q53" s="799"/>
      <c r="R53" s="642"/>
      <c r="AY53" s="217"/>
      <c r="AZ53" s="217"/>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2" customHeight="1" x14ac:dyDescent="0.25">
      <c r="A54" s="171"/>
      <c r="B54" s="940" t="str">
        <f>Dates!$G$2</f>
        <v>EIA completed modeling and analysis for this report on Thursday, January 9, 2025.</v>
      </c>
      <c r="C54" s="927"/>
      <c r="D54" s="927"/>
      <c r="E54" s="927"/>
      <c r="F54" s="927"/>
      <c r="G54" s="927"/>
      <c r="H54" s="927"/>
      <c r="I54" s="927"/>
      <c r="J54" s="927"/>
      <c r="K54" s="927"/>
      <c r="L54" s="927"/>
      <c r="M54" s="927"/>
      <c r="N54" s="927"/>
      <c r="O54" s="927"/>
      <c r="P54" s="927"/>
      <c r="Q54" s="927"/>
      <c r="R54" s="642"/>
      <c r="AY54" s="217"/>
      <c r="AZ54" s="217"/>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2" customHeight="1" x14ac:dyDescent="0.25">
      <c r="A55" s="171"/>
      <c r="B55" s="935" t="s">
        <v>483</v>
      </c>
      <c r="C55" s="927"/>
      <c r="D55" s="927"/>
      <c r="E55" s="927"/>
      <c r="F55" s="927"/>
      <c r="G55" s="927"/>
      <c r="H55" s="927"/>
      <c r="I55" s="927"/>
      <c r="J55" s="927"/>
      <c r="K55" s="927"/>
      <c r="L55" s="927"/>
      <c r="M55" s="927"/>
      <c r="N55" s="927"/>
      <c r="O55" s="927"/>
      <c r="P55" s="927"/>
      <c r="Q55" s="927"/>
      <c r="R55" s="642"/>
      <c r="AY55" s="217"/>
      <c r="AZ55" s="217"/>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2" customHeight="1" x14ac:dyDescent="0.25">
      <c r="A56" s="171"/>
      <c r="B56" s="949" t="s">
        <v>1442</v>
      </c>
      <c r="C56" s="936"/>
      <c r="D56" s="936"/>
      <c r="E56" s="936"/>
      <c r="F56" s="936"/>
      <c r="G56" s="936"/>
      <c r="H56" s="936"/>
      <c r="I56" s="936"/>
      <c r="J56" s="936"/>
      <c r="K56" s="936"/>
      <c r="L56" s="936"/>
      <c r="M56" s="936"/>
      <c r="N56" s="936"/>
      <c r="O56" s="936"/>
      <c r="P56" s="936"/>
      <c r="Q56" s="936"/>
      <c r="R56" s="642"/>
      <c r="AY56" s="217"/>
      <c r="AZ56" s="217"/>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2" customHeight="1" x14ac:dyDescent="0.25">
      <c r="A57" s="171"/>
      <c r="B57" s="944" t="s">
        <v>492</v>
      </c>
      <c r="C57" s="946"/>
      <c r="D57" s="946"/>
      <c r="E57" s="946"/>
      <c r="F57" s="946"/>
      <c r="G57" s="946"/>
      <c r="H57" s="946"/>
      <c r="I57" s="946"/>
      <c r="J57" s="946"/>
      <c r="K57" s="946"/>
      <c r="L57" s="946"/>
      <c r="M57" s="946"/>
      <c r="N57" s="946"/>
      <c r="O57" s="946"/>
      <c r="P57" s="946"/>
      <c r="Q57" s="990"/>
      <c r="R57" s="642"/>
      <c r="AY57" s="217"/>
      <c r="AZ57" s="217"/>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2" customHeight="1" x14ac:dyDescent="0.2">
      <c r="A58" s="160"/>
      <c r="B58" s="941" t="s">
        <v>840</v>
      </c>
      <c r="C58" s="941"/>
      <c r="D58" s="941"/>
      <c r="E58" s="941"/>
      <c r="F58" s="941"/>
      <c r="G58" s="941"/>
      <c r="H58" s="941"/>
      <c r="I58" s="941"/>
      <c r="J58" s="941"/>
      <c r="K58" s="941"/>
      <c r="L58" s="941"/>
      <c r="M58" s="941"/>
      <c r="N58" s="941"/>
      <c r="O58" s="941"/>
      <c r="P58" s="941"/>
      <c r="Q58" s="941"/>
      <c r="R58" s="941"/>
      <c r="AY58" s="218"/>
      <c r="AZ58" s="218"/>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3.2" x14ac:dyDescent="0.25">
      <c r="A59" s="160"/>
      <c r="B59" s="944" t="s">
        <v>1597</v>
      </c>
      <c r="C59" s="995"/>
      <c r="D59" s="995"/>
      <c r="E59" s="995"/>
      <c r="F59" s="995"/>
      <c r="G59" s="995"/>
      <c r="H59" s="995"/>
      <c r="I59" s="995"/>
      <c r="J59" s="995"/>
      <c r="K59" s="995"/>
      <c r="L59" s="995"/>
      <c r="M59" s="995"/>
      <c r="N59" s="995"/>
      <c r="O59" s="995"/>
      <c r="P59" s="995"/>
      <c r="Q59" s="990"/>
      <c r="R59" s="642"/>
    </row>
    <row r="60" spans="1:75" ht="13.2" x14ac:dyDescent="0.25">
      <c r="A60" s="160"/>
      <c r="B60" s="994" t="s">
        <v>1097</v>
      </c>
      <c r="C60" s="990"/>
      <c r="D60" s="990"/>
      <c r="E60" s="990"/>
      <c r="F60" s="990"/>
      <c r="G60" s="990"/>
      <c r="H60" s="990"/>
      <c r="I60" s="990"/>
      <c r="J60" s="990"/>
      <c r="K60" s="990"/>
      <c r="L60" s="990"/>
      <c r="M60" s="990"/>
      <c r="N60" s="990"/>
      <c r="O60" s="990"/>
      <c r="P60" s="990"/>
      <c r="Q60" s="990"/>
      <c r="R60" s="628"/>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6"/>
      <c r="AZ187" s="146"/>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6"/>
      <c r="AZ188" s="146"/>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6"/>
      <c r="AZ189" s="146"/>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6"/>
      <c r="AZ190" s="146"/>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6"/>
      <c r="AZ191" s="146"/>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19"/>
      <c r="AZ192" s="219"/>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6"/>
      <c r="AZ193" s="146"/>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6"/>
      <c r="AZ194" s="146"/>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6"/>
      <c r="AZ195" s="146"/>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6"/>
      <c r="AZ196" s="146"/>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145" customWidth="1"/>
    <col min="56" max="56" width="6.5546875" style="687" customWidth="1"/>
    <col min="57" max="57" width="6.5546875" style="45" customWidth="1"/>
    <col min="58" max="59" width="6.5546875" style="687" customWidth="1"/>
    <col min="60" max="61" width="6.5546875" style="688" customWidth="1"/>
    <col min="62" max="62" width="6.5546875" style="145" customWidth="1"/>
    <col min="63" max="74" width="6.5546875" style="5" customWidth="1"/>
    <col min="75" max="16384" width="9.5546875" style="5"/>
  </cols>
  <sheetData>
    <row r="1" spans="1:74" ht="13.35" customHeight="1" x14ac:dyDescent="0.25">
      <c r="A1" s="924" t="s">
        <v>479</v>
      </c>
      <c r="B1" s="1010" t="s">
        <v>815</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35"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7"/>
      <c r="AZ2" s="147"/>
      <c r="BA2" s="147"/>
      <c r="BB2" s="147"/>
      <c r="BC2" s="147"/>
      <c r="BD2" s="676"/>
      <c r="BE2" s="291"/>
      <c r="BF2" s="676"/>
      <c r="BG2" s="676"/>
      <c r="BH2" s="853"/>
      <c r="BI2" s="853"/>
      <c r="BJ2" s="147"/>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9"/>
      <c r="B5" s="44" t="s">
        <v>1231</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893"/>
      <c r="AZ5" s="893"/>
      <c r="BA5" s="893"/>
      <c r="BB5" s="893"/>
      <c r="BC5" s="893"/>
      <c r="BD5" s="894"/>
      <c r="BE5" s="894"/>
      <c r="BF5" s="894"/>
      <c r="BG5" s="894"/>
      <c r="BH5" s="894"/>
      <c r="BI5" s="894"/>
      <c r="BJ5" s="638"/>
      <c r="BK5" s="638"/>
      <c r="BL5" s="638"/>
      <c r="BM5" s="638"/>
      <c r="BN5" s="638"/>
      <c r="BO5" s="638"/>
      <c r="BP5" s="638"/>
      <c r="BQ5" s="638"/>
      <c r="BR5" s="638"/>
      <c r="BS5" s="638"/>
      <c r="BT5" s="638"/>
      <c r="BU5" s="638"/>
      <c r="BV5" s="638"/>
    </row>
    <row r="6" spans="1:74" ht="11.1" customHeight="1" x14ac:dyDescent="0.2">
      <c r="A6" s="629" t="s">
        <v>430</v>
      </c>
      <c r="B6" s="601" t="s">
        <v>1232</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451">
        <v>3.1243799999999999</v>
      </c>
      <c r="AY6" s="374">
        <v>3.6921569999999999</v>
      </c>
      <c r="AZ6" s="374">
        <v>3.3804289999999999</v>
      </c>
      <c r="BA6" s="374">
        <v>2.912153</v>
      </c>
      <c r="BB6" s="374">
        <v>2.6412209999999998</v>
      </c>
      <c r="BC6" s="374">
        <v>2.619783</v>
      </c>
      <c r="BD6" s="374">
        <v>2.7958349999999998</v>
      </c>
      <c r="BE6" s="374">
        <v>3.0550169999999999</v>
      </c>
      <c r="BF6" s="374">
        <v>3.3684180000000001</v>
      </c>
      <c r="BG6" s="374">
        <v>3.471244</v>
      </c>
      <c r="BH6" s="374">
        <v>3.4703780000000002</v>
      </c>
      <c r="BI6" s="374">
        <v>3.7398340000000001</v>
      </c>
      <c r="BJ6" s="374">
        <v>3.9600029999999999</v>
      </c>
      <c r="BK6" s="374">
        <v>4.3946209999999999</v>
      </c>
      <c r="BL6" s="374">
        <v>4.2551969999999999</v>
      </c>
      <c r="BM6" s="374">
        <v>3.8905940000000001</v>
      </c>
      <c r="BN6" s="374">
        <v>3.685508</v>
      </c>
      <c r="BO6" s="374">
        <v>3.7637119999999999</v>
      </c>
      <c r="BP6" s="374">
        <v>3.8634940000000002</v>
      </c>
      <c r="BQ6" s="374">
        <v>4.0637939999999997</v>
      </c>
      <c r="BR6" s="374">
        <v>4.2863379999999998</v>
      </c>
      <c r="BS6" s="374">
        <v>4.3023949999999997</v>
      </c>
      <c r="BT6" s="374">
        <v>4.2186349999999999</v>
      </c>
      <c r="BU6" s="374">
        <v>4.2699299999999996</v>
      </c>
      <c r="BV6" s="374">
        <v>4.499574</v>
      </c>
    </row>
    <row r="7" spans="1:74" ht="11.1"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1" customHeight="1" x14ac:dyDescent="0.2">
      <c r="A8" s="629"/>
      <c r="B8" s="45" t="s">
        <v>1233</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1" customHeight="1" x14ac:dyDescent="0.2">
      <c r="A9" s="629" t="s">
        <v>258</v>
      </c>
      <c r="B9" s="601" t="s">
        <v>1177</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14.57</v>
      </c>
      <c r="AQ9" s="451">
        <v>17.96</v>
      </c>
      <c r="AR9" s="451">
        <v>21.09</v>
      </c>
      <c r="AS9" s="451">
        <v>22.98</v>
      </c>
      <c r="AT9" s="451">
        <v>23.46</v>
      </c>
      <c r="AU9" s="451">
        <v>22.73</v>
      </c>
      <c r="AV9" s="451">
        <v>18.559999999999999</v>
      </c>
      <c r="AW9" s="451">
        <v>14.677</v>
      </c>
      <c r="AX9" s="451">
        <v>13.504200000000001</v>
      </c>
      <c r="AY9" s="374">
        <v>12.7897</v>
      </c>
      <c r="AZ9" s="374">
        <v>12.92019</v>
      </c>
      <c r="BA9" s="374">
        <v>13.01501</v>
      </c>
      <c r="BB9" s="374">
        <v>13.515930000000001</v>
      </c>
      <c r="BC9" s="374">
        <v>16.073969999999999</v>
      </c>
      <c r="BD9" s="374">
        <v>19.332039999999999</v>
      </c>
      <c r="BE9" s="374">
        <v>20.953980000000001</v>
      </c>
      <c r="BF9" s="374">
        <v>21.55368</v>
      </c>
      <c r="BG9" s="374">
        <v>20.526759999999999</v>
      </c>
      <c r="BH9" s="374">
        <v>16.14687</v>
      </c>
      <c r="BI9" s="374">
        <v>13.06578</v>
      </c>
      <c r="BJ9" s="374">
        <v>12.486000000000001</v>
      </c>
      <c r="BK9" s="374">
        <v>12.084770000000001</v>
      </c>
      <c r="BL9" s="374">
        <v>12.397740000000001</v>
      </c>
      <c r="BM9" s="374">
        <v>12.72059</v>
      </c>
      <c r="BN9" s="374">
        <v>13.387829999999999</v>
      </c>
      <c r="BO9" s="374">
        <v>16.12349</v>
      </c>
      <c r="BP9" s="374">
        <v>19.56043</v>
      </c>
      <c r="BQ9" s="374">
        <v>21.384049999999998</v>
      </c>
      <c r="BR9" s="374">
        <v>22.12576</v>
      </c>
      <c r="BS9" s="374">
        <v>21.185890000000001</v>
      </c>
      <c r="BT9" s="374">
        <v>16.734539999999999</v>
      </c>
      <c r="BU9" s="374">
        <v>13.5624</v>
      </c>
      <c r="BV9" s="374">
        <v>12.96219</v>
      </c>
    </row>
    <row r="10" spans="1:74" ht="11.1"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17.313490000000002</v>
      </c>
      <c r="AX10" s="451">
        <v>17.723400000000002</v>
      </c>
      <c r="AY10" s="374">
        <v>17.386500000000002</v>
      </c>
      <c r="AZ10" s="374">
        <v>17.646319999999999</v>
      </c>
      <c r="BA10" s="374">
        <v>17.602779999999999</v>
      </c>
      <c r="BB10" s="374">
        <v>18.222390000000001</v>
      </c>
      <c r="BC10" s="374">
        <v>18.54139</v>
      </c>
      <c r="BD10" s="374">
        <v>19.341809999999999</v>
      </c>
      <c r="BE10" s="374">
        <v>21.240300000000001</v>
      </c>
      <c r="BF10" s="374">
        <v>22.12161</v>
      </c>
      <c r="BG10" s="374">
        <v>21.366890000000001</v>
      </c>
      <c r="BH10" s="374">
        <v>17.947880000000001</v>
      </c>
      <c r="BI10" s="374">
        <v>17.015799999999999</v>
      </c>
      <c r="BJ10" s="374">
        <v>17.52291</v>
      </c>
      <c r="BK10" s="374">
        <v>17.275320000000001</v>
      </c>
      <c r="BL10" s="374">
        <v>17.634869999999999</v>
      </c>
      <c r="BM10" s="374">
        <v>17.69952</v>
      </c>
      <c r="BN10" s="374">
        <v>18.43788</v>
      </c>
      <c r="BO10" s="374">
        <v>18.88532</v>
      </c>
      <c r="BP10" s="374">
        <v>19.81578</v>
      </c>
      <c r="BQ10" s="374">
        <v>21.873149999999999</v>
      </c>
      <c r="BR10" s="374">
        <v>22.878270000000001</v>
      </c>
      <c r="BS10" s="374">
        <v>22.175129999999999</v>
      </c>
      <c r="BT10" s="374">
        <v>18.679179999999999</v>
      </c>
      <c r="BU10" s="374">
        <v>17.731560000000002</v>
      </c>
      <c r="BV10" s="374">
        <v>18.281890000000001</v>
      </c>
    </row>
    <row r="11" spans="1:74" ht="11.1"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15.520989999999999</v>
      </c>
      <c r="AX11" s="451">
        <v>13.633190000000001</v>
      </c>
      <c r="AY11" s="374">
        <v>13.27976</v>
      </c>
      <c r="AZ11" s="374">
        <v>13.104660000000001</v>
      </c>
      <c r="BA11" s="374">
        <v>13.13156</v>
      </c>
      <c r="BB11" s="374">
        <v>13.238250000000001</v>
      </c>
      <c r="BC11" s="374">
        <v>14.83601</v>
      </c>
      <c r="BD11" s="374">
        <v>17.45167</v>
      </c>
      <c r="BE11" s="374">
        <v>19.342960000000001</v>
      </c>
      <c r="BF11" s="374">
        <v>19.785769999999999</v>
      </c>
      <c r="BG11" s="374">
        <v>19.006270000000001</v>
      </c>
      <c r="BH11" s="374">
        <v>16.6328</v>
      </c>
      <c r="BI11" s="374">
        <v>13.870380000000001</v>
      </c>
      <c r="BJ11" s="374">
        <v>12.71824</v>
      </c>
      <c r="BK11" s="374">
        <v>12.71927</v>
      </c>
      <c r="BL11" s="374">
        <v>12.77571</v>
      </c>
      <c r="BM11" s="374">
        <v>12.999040000000001</v>
      </c>
      <c r="BN11" s="374">
        <v>13.28689</v>
      </c>
      <c r="BO11" s="374">
        <v>15.08986</v>
      </c>
      <c r="BP11" s="374">
        <v>17.94584</v>
      </c>
      <c r="BQ11" s="374">
        <v>20.071850000000001</v>
      </c>
      <c r="BR11" s="374">
        <v>20.67342</v>
      </c>
      <c r="BS11" s="374">
        <v>19.95955</v>
      </c>
      <c r="BT11" s="374">
        <v>17.528179999999999</v>
      </c>
      <c r="BU11" s="374">
        <v>14.622199999999999</v>
      </c>
      <c r="BV11" s="374">
        <v>13.41126</v>
      </c>
    </row>
    <row r="12" spans="1:74" ht="11.1" customHeight="1" x14ac:dyDescent="0.2">
      <c r="A12" s="629" t="s">
        <v>356</v>
      </c>
      <c r="B12" s="631" t="s">
        <v>1234</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8.2282837000000004</v>
      </c>
      <c r="AN12" s="451">
        <v>10.036146219999999</v>
      </c>
      <c r="AO12" s="451">
        <v>10.25273402</v>
      </c>
      <c r="AP12" s="451">
        <v>11.45167404</v>
      </c>
      <c r="AQ12" s="451">
        <v>17.49237089</v>
      </c>
      <c r="AR12" s="451">
        <v>21.436779640000001</v>
      </c>
      <c r="AS12" s="451">
        <v>23.57563159</v>
      </c>
      <c r="AT12" s="451">
        <v>23.337469089999999</v>
      </c>
      <c r="AU12" s="451">
        <v>23.104949090000002</v>
      </c>
      <c r="AV12" s="451">
        <v>15.71554911</v>
      </c>
      <c r="AW12" s="451">
        <v>11.99541</v>
      </c>
      <c r="AX12" s="451">
        <v>10.76131</v>
      </c>
      <c r="AY12" s="374">
        <v>9.5931230000000003</v>
      </c>
      <c r="AZ12" s="374">
        <v>10.225899999999999</v>
      </c>
      <c r="BA12" s="374">
        <v>10.15582</v>
      </c>
      <c r="BB12" s="374">
        <v>10.928610000000001</v>
      </c>
      <c r="BC12" s="374">
        <v>14.60079</v>
      </c>
      <c r="BD12" s="374">
        <v>20.219339999999999</v>
      </c>
      <c r="BE12" s="374">
        <v>22.120039999999999</v>
      </c>
      <c r="BF12" s="374">
        <v>22.636659999999999</v>
      </c>
      <c r="BG12" s="374">
        <v>20.880310000000001</v>
      </c>
      <c r="BH12" s="374">
        <v>13.61636</v>
      </c>
      <c r="BI12" s="374">
        <v>10.63701</v>
      </c>
      <c r="BJ12" s="374">
        <v>9.9101619999999997</v>
      </c>
      <c r="BK12" s="374">
        <v>9.1101410000000005</v>
      </c>
      <c r="BL12" s="374">
        <v>9.8805200000000006</v>
      </c>
      <c r="BM12" s="374">
        <v>9.9983559999999994</v>
      </c>
      <c r="BN12" s="374">
        <v>10.92723</v>
      </c>
      <c r="BO12" s="374">
        <v>14.82281</v>
      </c>
      <c r="BP12" s="374">
        <v>20.76108</v>
      </c>
      <c r="BQ12" s="374">
        <v>22.928619999999999</v>
      </c>
      <c r="BR12" s="374">
        <v>23.620370000000001</v>
      </c>
      <c r="BS12" s="374">
        <v>21.89077</v>
      </c>
      <c r="BT12" s="374">
        <v>14.31836</v>
      </c>
      <c r="BU12" s="374">
        <v>11.17592</v>
      </c>
      <c r="BV12" s="374">
        <v>10.41666</v>
      </c>
    </row>
    <row r="13" spans="1:74" ht="11.1" customHeight="1" x14ac:dyDescent="0.2">
      <c r="A13" s="629" t="s">
        <v>357</v>
      </c>
      <c r="B13" s="631" t="s">
        <v>1235</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9.7961325850000005</v>
      </c>
      <c r="AN13" s="451">
        <v>11.56758597</v>
      </c>
      <c r="AO13" s="451">
        <v>11.050953270000001</v>
      </c>
      <c r="AP13" s="451">
        <v>12.696193210000001</v>
      </c>
      <c r="AQ13" s="451">
        <v>17.047649580000002</v>
      </c>
      <c r="AR13" s="451">
        <v>22.682065680000001</v>
      </c>
      <c r="AS13" s="451">
        <v>23.094367890000001</v>
      </c>
      <c r="AT13" s="451">
        <v>23.074039450000001</v>
      </c>
      <c r="AU13" s="451">
        <v>22.204201130000001</v>
      </c>
      <c r="AV13" s="451">
        <v>17.953531330000001</v>
      </c>
      <c r="AW13" s="451">
        <v>13.39697</v>
      </c>
      <c r="AX13" s="451">
        <v>12.74812</v>
      </c>
      <c r="AY13" s="374">
        <v>11.4863</v>
      </c>
      <c r="AZ13" s="374">
        <v>11.807510000000001</v>
      </c>
      <c r="BA13" s="374">
        <v>12.041370000000001</v>
      </c>
      <c r="BB13" s="374">
        <v>12.53355</v>
      </c>
      <c r="BC13" s="374">
        <v>16.187239999999999</v>
      </c>
      <c r="BD13" s="374">
        <v>20.994589999999999</v>
      </c>
      <c r="BE13" s="374">
        <v>21.777609999999999</v>
      </c>
      <c r="BF13" s="374">
        <v>22.291720000000002</v>
      </c>
      <c r="BG13" s="374">
        <v>20.709409999999998</v>
      </c>
      <c r="BH13" s="374">
        <v>14.288629999999999</v>
      </c>
      <c r="BI13" s="374">
        <v>10.879709999999999</v>
      </c>
      <c r="BJ13" s="374">
        <v>10.573539999999999</v>
      </c>
      <c r="BK13" s="374">
        <v>9.7862910000000003</v>
      </c>
      <c r="BL13" s="374">
        <v>10.296519999999999</v>
      </c>
      <c r="BM13" s="374">
        <v>10.72776</v>
      </c>
      <c r="BN13" s="374">
        <v>11.389889999999999</v>
      </c>
      <c r="BO13" s="374">
        <v>14.99344</v>
      </c>
      <c r="BP13" s="374">
        <v>19.777429999999999</v>
      </c>
      <c r="BQ13" s="374">
        <v>20.826139999999999</v>
      </c>
      <c r="BR13" s="374">
        <v>21.59618</v>
      </c>
      <c r="BS13" s="374">
        <v>20.284949999999998</v>
      </c>
      <c r="BT13" s="374">
        <v>14.125489999999999</v>
      </c>
      <c r="BU13" s="374">
        <v>10.824199999999999</v>
      </c>
      <c r="BV13" s="374">
        <v>10.581429999999999</v>
      </c>
    </row>
    <row r="14" spans="1:74" ht="11.1"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29.523195050000002</v>
      </c>
      <c r="AS14" s="451">
        <v>32.3017824</v>
      </c>
      <c r="AT14" s="451">
        <v>31.98671448</v>
      </c>
      <c r="AU14" s="451">
        <v>31.20720021</v>
      </c>
      <c r="AV14" s="451">
        <v>24.193239760000001</v>
      </c>
      <c r="AW14" s="451">
        <v>17.103940000000001</v>
      </c>
      <c r="AX14" s="451">
        <v>14.49958</v>
      </c>
      <c r="AY14" s="374">
        <v>14.09774</v>
      </c>
      <c r="AZ14" s="374">
        <v>14.67182</v>
      </c>
      <c r="BA14" s="374">
        <v>15.54297</v>
      </c>
      <c r="BB14" s="374">
        <v>16.639659999999999</v>
      </c>
      <c r="BC14" s="374">
        <v>20.590350000000001</v>
      </c>
      <c r="BD14" s="374">
        <v>25.433879999999998</v>
      </c>
      <c r="BE14" s="374">
        <v>27.977550000000001</v>
      </c>
      <c r="BF14" s="374">
        <v>27.474810000000002</v>
      </c>
      <c r="BG14" s="374">
        <v>27.196870000000001</v>
      </c>
      <c r="BH14" s="374">
        <v>21.610510000000001</v>
      </c>
      <c r="BI14" s="374">
        <v>15.250590000000001</v>
      </c>
      <c r="BJ14" s="374">
        <v>14.122579999999999</v>
      </c>
      <c r="BK14" s="374">
        <v>14.064310000000001</v>
      </c>
      <c r="BL14" s="374">
        <v>14.80997</v>
      </c>
      <c r="BM14" s="374">
        <v>15.83583</v>
      </c>
      <c r="BN14" s="374">
        <v>17.078959999999999</v>
      </c>
      <c r="BO14" s="374">
        <v>21.275749999999999</v>
      </c>
      <c r="BP14" s="374">
        <v>26.383839999999999</v>
      </c>
      <c r="BQ14" s="374">
        <v>29.080819999999999</v>
      </c>
      <c r="BR14" s="374">
        <v>28.56165</v>
      </c>
      <c r="BS14" s="374">
        <v>28.242059999999999</v>
      </c>
      <c r="BT14" s="374">
        <v>22.401150000000001</v>
      </c>
      <c r="BU14" s="374">
        <v>15.74611</v>
      </c>
      <c r="BV14" s="374">
        <v>14.54528</v>
      </c>
    </row>
    <row r="15" spans="1:74" ht="11.1" customHeight="1" x14ac:dyDescent="0.2">
      <c r="A15" s="629" t="s">
        <v>359</v>
      </c>
      <c r="B15" s="631" t="s">
        <v>1236</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14.389900000000001</v>
      </c>
      <c r="AX15" s="451">
        <v>12.3218</v>
      </c>
      <c r="AY15" s="374">
        <v>11.546110000000001</v>
      </c>
      <c r="AZ15" s="374">
        <v>11.70172</v>
      </c>
      <c r="BA15" s="374">
        <v>12.136900000000001</v>
      </c>
      <c r="BB15" s="374">
        <v>12.76862</v>
      </c>
      <c r="BC15" s="374">
        <v>16.740159999999999</v>
      </c>
      <c r="BD15" s="374">
        <v>20.426020000000001</v>
      </c>
      <c r="BE15" s="374">
        <v>21.38927</v>
      </c>
      <c r="BF15" s="374">
        <v>22.483799999999999</v>
      </c>
      <c r="BG15" s="374">
        <v>20.785879999999999</v>
      </c>
      <c r="BH15" s="374">
        <v>17.054279999999999</v>
      </c>
      <c r="BI15" s="374">
        <v>12.63406</v>
      </c>
      <c r="BJ15" s="374">
        <v>11.31207</v>
      </c>
      <c r="BK15" s="374">
        <v>11.11872</v>
      </c>
      <c r="BL15" s="374">
        <v>11.560269999999999</v>
      </c>
      <c r="BM15" s="374">
        <v>12.1919</v>
      </c>
      <c r="BN15" s="374">
        <v>12.981339999999999</v>
      </c>
      <c r="BO15" s="374">
        <v>17.185130000000001</v>
      </c>
      <c r="BP15" s="374">
        <v>21.095970000000001</v>
      </c>
      <c r="BQ15" s="374">
        <v>22.169129999999999</v>
      </c>
      <c r="BR15" s="374">
        <v>23.333189999999998</v>
      </c>
      <c r="BS15" s="374">
        <v>21.566569999999999</v>
      </c>
      <c r="BT15" s="374">
        <v>17.675450000000001</v>
      </c>
      <c r="BU15" s="374">
        <v>13.05025</v>
      </c>
      <c r="BV15" s="374">
        <v>11.660399999999999</v>
      </c>
    </row>
    <row r="16" spans="1:74" ht="11.1" customHeight="1" x14ac:dyDescent="0.2">
      <c r="A16" s="629" t="s">
        <v>360</v>
      </c>
      <c r="B16" s="631" t="s">
        <v>1237</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15.484326190000001</v>
      </c>
      <c r="AP16" s="451">
        <v>19.153301639999999</v>
      </c>
      <c r="AQ16" s="451">
        <v>23.86516365</v>
      </c>
      <c r="AR16" s="451">
        <v>25.89232423</v>
      </c>
      <c r="AS16" s="451">
        <v>27.752763980000001</v>
      </c>
      <c r="AT16" s="451">
        <v>29.55894383</v>
      </c>
      <c r="AU16" s="451">
        <v>29.982381719999999</v>
      </c>
      <c r="AV16" s="451">
        <v>28.49653064</v>
      </c>
      <c r="AW16" s="451">
        <v>19.091059999999999</v>
      </c>
      <c r="AX16" s="451">
        <v>15.80035</v>
      </c>
      <c r="AY16" s="374">
        <v>15.175789999999999</v>
      </c>
      <c r="AZ16" s="374">
        <v>13.4346</v>
      </c>
      <c r="BA16" s="374">
        <v>13.75831</v>
      </c>
      <c r="BB16" s="374">
        <v>16.96106</v>
      </c>
      <c r="BC16" s="374">
        <v>21.126670000000001</v>
      </c>
      <c r="BD16" s="374">
        <v>22.9526</v>
      </c>
      <c r="BE16" s="374">
        <v>24.555430000000001</v>
      </c>
      <c r="BF16" s="374">
        <v>26.280180000000001</v>
      </c>
      <c r="BG16" s="374">
        <v>25.19014</v>
      </c>
      <c r="BH16" s="374">
        <v>22.20778</v>
      </c>
      <c r="BI16" s="374">
        <v>14.836869999999999</v>
      </c>
      <c r="BJ16" s="374">
        <v>12.283060000000001</v>
      </c>
      <c r="BK16" s="374">
        <v>12.161949999999999</v>
      </c>
      <c r="BL16" s="374">
        <v>11.196490000000001</v>
      </c>
      <c r="BM16" s="374">
        <v>11.897040000000001</v>
      </c>
      <c r="BN16" s="374">
        <v>15.151820000000001</v>
      </c>
      <c r="BO16" s="374">
        <v>19.433879999999998</v>
      </c>
      <c r="BP16" s="374">
        <v>21.640560000000001</v>
      </c>
      <c r="BQ16" s="374">
        <v>23.63578</v>
      </c>
      <c r="BR16" s="374">
        <v>25.722020000000001</v>
      </c>
      <c r="BS16" s="374">
        <v>24.981269999999999</v>
      </c>
      <c r="BT16" s="374">
        <v>22.24905</v>
      </c>
      <c r="BU16" s="374">
        <v>14.958729999999999</v>
      </c>
      <c r="BV16" s="374">
        <v>12.452870000000001</v>
      </c>
    </row>
    <row r="17" spans="1:74" ht="11.1"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11.79557</v>
      </c>
      <c r="AX17" s="451">
        <v>11.253489999999999</v>
      </c>
      <c r="AY17" s="374">
        <v>11.153930000000001</v>
      </c>
      <c r="AZ17" s="374">
        <v>11.36035</v>
      </c>
      <c r="BA17" s="374">
        <v>11.317460000000001</v>
      </c>
      <c r="BB17" s="374">
        <v>11.78646</v>
      </c>
      <c r="BC17" s="374">
        <v>13.31101</v>
      </c>
      <c r="BD17" s="374">
        <v>15.764989999999999</v>
      </c>
      <c r="BE17" s="374">
        <v>17.556260000000002</v>
      </c>
      <c r="BF17" s="374">
        <v>17.82732</v>
      </c>
      <c r="BG17" s="374">
        <v>17.427350000000001</v>
      </c>
      <c r="BH17" s="374">
        <v>13.928240000000001</v>
      </c>
      <c r="BI17" s="374">
        <v>11.86847</v>
      </c>
      <c r="BJ17" s="374">
        <v>11.165089999999999</v>
      </c>
      <c r="BK17" s="374">
        <v>11.096539999999999</v>
      </c>
      <c r="BL17" s="374">
        <v>11.357559999999999</v>
      </c>
      <c r="BM17" s="374">
        <v>11.37927</v>
      </c>
      <c r="BN17" s="374">
        <v>11.92244</v>
      </c>
      <c r="BO17" s="374">
        <v>13.552289999999999</v>
      </c>
      <c r="BP17" s="374">
        <v>16.146049999999999</v>
      </c>
      <c r="BQ17" s="374">
        <v>18.078669999999999</v>
      </c>
      <c r="BR17" s="374">
        <v>18.445329999999998</v>
      </c>
      <c r="BS17" s="374">
        <v>18.10624</v>
      </c>
      <c r="BT17" s="374">
        <v>14.52261</v>
      </c>
      <c r="BU17" s="374">
        <v>12.40204</v>
      </c>
      <c r="BV17" s="374">
        <v>11.691839999999999</v>
      </c>
    </row>
    <row r="18" spans="1:74" ht="11.1"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17.524539999999998</v>
      </c>
      <c r="AX18" s="451">
        <v>18.22195</v>
      </c>
      <c r="AY18" s="374">
        <v>18.725709999999999</v>
      </c>
      <c r="AZ18" s="374">
        <v>17.775739999999999</v>
      </c>
      <c r="BA18" s="374">
        <v>17.232839999999999</v>
      </c>
      <c r="BB18" s="374">
        <v>16.331130000000002</v>
      </c>
      <c r="BC18" s="374">
        <v>16.363910000000001</v>
      </c>
      <c r="BD18" s="374">
        <v>16.888280000000002</v>
      </c>
      <c r="BE18" s="374">
        <v>17.313680000000002</v>
      </c>
      <c r="BF18" s="374">
        <v>17.959620000000001</v>
      </c>
      <c r="BG18" s="374">
        <v>17.330269999999999</v>
      </c>
      <c r="BH18" s="374">
        <v>16.348790000000001</v>
      </c>
      <c r="BI18" s="374">
        <v>16.023040000000002</v>
      </c>
      <c r="BJ18" s="374">
        <v>17.046469999999999</v>
      </c>
      <c r="BK18" s="374">
        <v>17.838069999999998</v>
      </c>
      <c r="BL18" s="374">
        <v>17.209710000000001</v>
      </c>
      <c r="BM18" s="374">
        <v>16.920919999999999</v>
      </c>
      <c r="BN18" s="374">
        <v>16.231819999999999</v>
      </c>
      <c r="BO18" s="374">
        <v>16.442620000000002</v>
      </c>
      <c r="BP18" s="374">
        <v>17.110959999999999</v>
      </c>
      <c r="BQ18" s="374">
        <v>17.65213</v>
      </c>
      <c r="BR18" s="374">
        <v>18.389089999999999</v>
      </c>
      <c r="BS18" s="374">
        <v>17.792870000000001</v>
      </c>
      <c r="BT18" s="374">
        <v>16.81043</v>
      </c>
      <c r="BU18" s="374">
        <v>16.464220000000001</v>
      </c>
      <c r="BV18" s="374">
        <v>17.506630000000001</v>
      </c>
    </row>
    <row r="19" spans="1:74" ht="11.1"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1" customHeight="1" x14ac:dyDescent="0.2">
      <c r="A20" s="629"/>
      <c r="B20" s="45" t="s">
        <v>1238</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1" customHeight="1" x14ac:dyDescent="0.2">
      <c r="A21" s="629" t="s">
        <v>372</v>
      </c>
      <c r="B21" s="601" t="s">
        <v>1177</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10.49</v>
      </c>
      <c r="AW21" s="451">
        <v>9.58812</v>
      </c>
      <c r="AX21" s="451">
        <v>9.4026870000000002</v>
      </c>
      <c r="AY21" s="374">
        <v>9.2227219999999992</v>
      </c>
      <c r="AZ21" s="374">
        <v>9.2591940000000008</v>
      </c>
      <c r="BA21" s="374">
        <v>9.1579169999999994</v>
      </c>
      <c r="BB21" s="374">
        <v>9.2101249999999997</v>
      </c>
      <c r="BC21" s="374">
        <v>9.6084270000000007</v>
      </c>
      <c r="BD21" s="374">
        <v>10.01975</v>
      </c>
      <c r="BE21" s="374">
        <v>9.9878049999999998</v>
      </c>
      <c r="BF21" s="374">
        <v>10.107480000000001</v>
      </c>
      <c r="BG21" s="374">
        <v>10.1259</v>
      </c>
      <c r="BH21" s="374">
        <v>9.1987799999999993</v>
      </c>
      <c r="BI21" s="374">
        <v>8.8555829999999993</v>
      </c>
      <c r="BJ21" s="374">
        <v>8.9477089999999997</v>
      </c>
      <c r="BK21" s="374">
        <v>9.0599860000000003</v>
      </c>
      <c r="BL21" s="374">
        <v>9.2051350000000003</v>
      </c>
      <c r="BM21" s="374">
        <v>9.3546250000000004</v>
      </c>
      <c r="BN21" s="374">
        <v>9.5185139999999997</v>
      </c>
      <c r="BO21" s="374">
        <v>10.082789999999999</v>
      </c>
      <c r="BP21" s="374">
        <v>10.57159</v>
      </c>
      <c r="BQ21" s="374">
        <v>10.657730000000001</v>
      </c>
      <c r="BR21" s="374">
        <v>10.84549</v>
      </c>
      <c r="BS21" s="374">
        <v>10.893079999999999</v>
      </c>
      <c r="BT21" s="374">
        <v>9.9988519999999994</v>
      </c>
      <c r="BU21" s="374">
        <v>9.6387900000000002</v>
      </c>
      <c r="BV21" s="374">
        <v>9.7246369999999995</v>
      </c>
    </row>
    <row r="22" spans="1:74" ht="11.1"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10.394259999999999</v>
      </c>
      <c r="AX22" s="451">
        <v>10.907539999999999</v>
      </c>
      <c r="AY22" s="374">
        <v>10.9605</v>
      </c>
      <c r="AZ22" s="374">
        <v>11.14936</v>
      </c>
      <c r="BA22" s="374">
        <v>11.19999</v>
      </c>
      <c r="BB22" s="374">
        <v>11.464270000000001</v>
      </c>
      <c r="BC22" s="374">
        <v>11.606199999999999</v>
      </c>
      <c r="BD22" s="374">
        <v>11.61482</v>
      </c>
      <c r="BE22" s="374">
        <v>11.67764</v>
      </c>
      <c r="BF22" s="374">
        <v>11.83567</v>
      </c>
      <c r="BG22" s="374">
        <v>11.762029999999999</v>
      </c>
      <c r="BH22" s="374">
        <v>11.14443</v>
      </c>
      <c r="BI22" s="374">
        <v>10.852959999999999</v>
      </c>
      <c r="BJ22" s="374">
        <v>11.44483</v>
      </c>
      <c r="BK22" s="374">
        <v>11.54956</v>
      </c>
      <c r="BL22" s="374">
        <v>11.81157</v>
      </c>
      <c r="BM22" s="374">
        <v>11.943659999999999</v>
      </c>
      <c r="BN22" s="374">
        <v>12.29088</v>
      </c>
      <c r="BO22" s="374">
        <v>12.52237</v>
      </c>
      <c r="BP22" s="374">
        <v>12.598890000000001</v>
      </c>
      <c r="BQ22" s="374">
        <v>12.71302</v>
      </c>
      <c r="BR22" s="374">
        <v>12.90259</v>
      </c>
      <c r="BS22" s="374">
        <v>12.84346</v>
      </c>
      <c r="BT22" s="374">
        <v>12.22583</v>
      </c>
      <c r="BU22" s="374">
        <v>11.90016</v>
      </c>
      <c r="BV22" s="374">
        <v>12.463010000000001</v>
      </c>
    </row>
    <row r="23" spans="1:74" ht="11.1"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9.2953860000000006</v>
      </c>
      <c r="AX23" s="451">
        <v>9.5475349999999999</v>
      </c>
      <c r="AY23" s="374">
        <v>9.7713520000000003</v>
      </c>
      <c r="AZ23" s="374">
        <v>9.6615230000000007</v>
      </c>
      <c r="BA23" s="374">
        <v>9.4525290000000002</v>
      </c>
      <c r="BB23" s="374">
        <v>8.8477080000000008</v>
      </c>
      <c r="BC23" s="374">
        <v>8.5596320000000006</v>
      </c>
      <c r="BD23" s="374">
        <v>8.336328</v>
      </c>
      <c r="BE23" s="374">
        <v>7.9687060000000001</v>
      </c>
      <c r="BF23" s="374">
        <v>7.7535800000000004</v>
      </c>
      <c r="BG23" s="374">
        <v>8.3992629999999995</v>
      </c>
      <c r="BH23" s="374">
        <v>8.2292609999999993</v>
      </c>
      <c r="BI23" s="374">
        <v>8.3867720000000006</v>
      </c>
      <c r="BJ23" s="374">
        <v>8.9443490000000008</v>
      </c>
      <c r="BK23" s="374">
        <v>9.4011669999999992</v>
      </c>
      <c r="BL23" s="374">
        <v>9.5189280000000007</v>
      </c>
      <c r="BM23" s="374">
        <v>9.5199169999999995</v>
      </c>
      <c r="BN23" s="374">
        <v>9.1031499999999994</v>
      </c>
      <c r="BO23" s="374">
        <v>8.9912449999999993</v>
      </c>
      <c r="BP23" s="374">
        <v>8.9006369999999997</v>
      </c>
      <c r="BQ23" s="374">
        <v>8.6326920000000005</v>
      </c>
      <c r="BR23" s="374">
        <v>8.483549</v>
      </c>
      <c r="BS23" s="374">
        <v>9.1678350000000002</v>
      </c>
      <c r="BT23" s="374">
        <v>9.0142900000000008</v>
      </c>
      <c r="BU23" s="374">
        <v>9.1439579999999996</v>
      </c>
      <c r="BV23" s="374">
        <v>9.6800709999999999</v>
      </c>
    </row>
    <row r="24" spans="1:74" ht="11.1" customHeight="1" x14ac:dyDescent="0.2">
      <c r="A24" s="629" t="s">
        <v>365</v>
      </c>
      <c r="B24" s="631" t="s">
        <v>1234</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7.6525169999999996</v>
      </c>
      <c r="AX24" s="451">
        <v>7.62906</v>
      </c>
      <c r="AY24" s="374">
        <v>7.1805849999999998</v>
      </c>
      <c r="AZ24" s="374">
        <v>7.3980589999999999</v>
      </c>
      <c r="BA24" s="374">
        <v>7.1932489999999998</v>
      </c>
      <c r="BB24" s="374">
        <v>7.565404</v>
      </c>
      <c r="BC24" s="374">
        <v>8.3739790000000003</v>
      </c>
      <c r="BD24" s="374">
        <v>9.8427889999999998</v>
      </c>
      <c r="BE24" s="374">
        <v>9.8167880000000007</v>
      </c>
      <c r="BF24" s="374">
        <v>10.31021</v>
      </c>
      <c r="BG24" s="374">
        <v>9.6662180000000006</v>
      </c>
      <c r="BH24" s="374">
        <v>7.7493639999999999</v>
      </c>
      <c r="BI24" s="374">
        <v>7.1896709999999997</v>
      </c>
      <c r="BJ24" s="374">
        <v>7.0742250000000002</v>
      </c>
      <c r="BK24" s="374">
        <v>7.3348129999999996</v>
      </c>
      <c r="BL24" s="374">
        <v>7.4599460000000004</v>
      </c>
      <c r="BM24" s="374">
        <v>7.7399149999999999</v>
      </c>
      <c r="BN24" s="374">
        <v>8.0819279999999996</v>
      </c>
      <c r="BO24" s="374">
        <v>9.234375</v>
      </c>
      <c r="BP24" s="374">
        <v>10.64846</v>
      </c>
      <c r="BQ24" s="374">
        <v>10.80888</v>
      </c>
      <c r="BR24" s="374">
        <v>11.22716</v>
      </c>
      <c r="BS24" s="374">
        <v>10.66005</v>
      </c>
      <c r="BT24" s="374">
        <v>8.6612240000000007</v>
      </c>
      <c r="BU24" s="374">
        <v>8.052994</v>
      </c>
      <c r="BV24" s="374">
        <v>7.8933980000000004</v>
      </c>
    </row>
    <row r="25" spans="1:74" ht="11.1" customHeight="1" x14ac:dyDescent="0.2">
      <c r="A25" s="629" t="s">
        <v>366</v>
      </c>
      <c r="B25" s="631" t="s">
        <v>1235</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8.8597769999999993</v>
      </c>
      <c r="AX25" s="451">
        <v>8.7734740000000002</v>
      </c>
      <c r="AY25" s="374">
        <v>8.6594409999999993</v>
      </c>
      <c r="AZ25" s="374">
        <v>8.7983440000000002</v>
      </c>
      <c r="BA25" s="374">
        <v>8.5471769999999996</v>
      </c>
      <c r="BB25" s="374">
        <v>8.5274009999999993</v>
      </c>
      <c r="BC25" s="374">
        <v>9.3373209999999993</v>
      </c>
      <c r="BD25" s="374">
        <v>9.9850750000000001</v>
      </c>
      <c r="BE25" s="374">
        <v>10.256360000000001</v>
      </c>
      <c r="BF25" s="374">
        <v>10.246700000000001</v>
      </c>
      <c r="BG25" s="374">
        <v>9.8581079999999996</v>
      </c>
      <c r="BH25" s="374">
        <v>8.2556329999999996</v>
      </c>
      <c r="BI25" s="374">
        <v>7.7410420000000002</v>
      </c>
      <c r="BJ25" s="374">
        <v>7.9048660000000002</v>
      </c>
      <c r="BK25" s="374">
        <v>8.0891760000000001</v>
      </c>
      <c r="BL25" s="374">
        <v>8.4909090000000003</v>
      </c>
      <c r="BM25" s="374">
        <v>8.4878009999999993</v>
      </c>
      <c r="BN25" s="374">
        <v>8.6953879999999995</v>
      </c>
      <c r="BO25" s="374">
        <v>9.7220449999999996</v>
      </c>
      <c r="BP25" s="374">
        <v>10.540850000000001</v>
      </c>
      <c r="BQ25" s="374">
        <v>10.94763</v>
      </c>
      <c r="BR25" s="374">
        <v>11.036110000000001</v>
      </c>
      <c r="BS25" s="374">
        <v>10.714399999999999</v>
      </c>
      <c r="BT25" s="374">
        <v>9.1530520000000006</v>
      </c>
      <c r="BU25" s="374">
        <v>8.6293509999999998</v>
      </c>
      <c r="BV25" s="374">
        <v>8.7880870000000009</v>
      </c>
    </row>
    <row r="26" spans="1:74" ht="11.1"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10.32375397</v>
      </c>
      <c r="AN26" s="451">
        <v>10.358969999999999</v>
      </c>
      <c r="AO26" s="451">
        <v>10.429531239999999</v>
      </c>
      <c r="AP26" s="451">
        <v>10.25937674</v>
      </c>
      <c r="AQ26" s="451">
        <v>10.256819399999999</v>
      </c>
      <c r="AR26" s="451">
        <v>10.60623709</v>
      </c>
      <c r="AS26" s="451">
        <v>10.86536233</v>
      </c>
      <c r="AT26" s="451">
        <v>10.64213698</v>
      </c>
      <c r="AU26" s="451">
        <v>10.46932271</v>
      </c>
      <c r="AV26" s="451">
        <v>10.60488146</v>
      </c>
      <c r="AW26" s="451">
        <v>10.55791</v>
      </c>
      <c r="AX26" s="451">
        <v>9.4055029999999995</v>
      </c>
      <c r="AY26" s="374">
        <v>9.8426010000000002</v>
      </c>
      <c r="AZ26" s="374">
        <v>9.7176039999999997</v>
      </c>
      <c r="BA26" s="374">
        <v>9.6202050000000003</v>
      </c>
      <c r="BB26" s="374">
        <v>10.00315</v>
      </c>
      <c r="BC26" s="374">
        <v>10.127330000000001</v>
      </c>
      <c r="BD26" s="374">
        <v>10.551539999999999</v>
      </c>
      <c r="BE26" s="374">
        <v>10.606640000000001</v>
      </c>
      <c r="BF26" s="374">
        <v>10.37767</v>
      </c>
      <c r="BG26" s="374">
        <v>10.428610000000001</v>
      </c>
      <c r="BH26" s="374">
        <v>10.01393</v>
      </c>
      <c r="BI26" s="374">
        <v>9.9534479999999999</v>
      </c>
      <c r="BJ26" s="374">
        <v>9.7557899999999993</v>
      </c>
      <c r="BK26" s="374">
        <v>9.9383990000000004</v>
      </c>
      <c r="BL26" s="374">
        <v>9.8736730000000001</v>
      </c>
      <c r="BM26" s="374">
        <v>9.8969529999999999</v>
      </c>
      <c r="BN26" s="374">
        <v>10.395379999999999</v>
      </c>
      <c r="BO26" s="374">
        <v>10.638769999999999</v>
      </c>
      <c r="BP26" s="374">
        <v>11.157690000000001</v>
      </c>
      <c r="BQ26" s="374">
        <v>11.28781</v>
      </c>
      <c r="BR26" s="374">
        <v>11.11097</v>
      </c>
      <c r="BS26" s="374">
        <v>11.194800000000001</v>
      </c>
      <c r="BT26" s="374">
        <v>10.798719999999999</v>
      </c>
      <c r="BU26" s="374">
        <v>10.72419</v>
      </c>
      <c r="BV26" s="374">
        <v>10.514519999999999</v>
      </c>
    </row>
    <row r="27" spans="1:74" ht="11.1" customHeight="1" x14ac:dyDescent="0.2">
      <c r="A27" s="629" t="s">
        <v>368</v>
      </c>
      <c r="B27" s="631" t="s">
        <v>1236</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10.49985</v>
      </c>
      <c r="AX27" s="451">
        <v>9.6972989999999992</v>
      </c>
      <c r="AY27" s="374">
        <v>9.401878</v>
      </c>
      <c r="AZ27" s="374">
        <v>9.0686809999999998</v>
      </c>
      <c r="BA27" s="374">
        <v>9.0621779999999994</v>
      </c>
      <c r="BB27" s="374">
        <v>9.4430390000000006</v>
      </c>
      <c r="BC27" s="374">
        <v>10.16846</v>
      </c>
      <c r="BD27" s="374">
        <v>10.609500000000001</v>
      </c>
      <c r="BE27" s="374">
        <v>10.902620000000001</v>
      </c>
      <c r="BF27" s="374">
        <v>11.00193</v>
      </c>
      <c r="BG27" s="374">
        <v>10.8345</v>
      </c>
      <c r="BH27" s="374">
        <v>10.412739999999999</v>
      </c>
      <c r="BI27" s="374">
        <v>9.7474900000000009</v>
      </c>
      <c r="BJ27" s="374">
        <v>9.4975769999999997</v>
      </c>
      <c r="BK27" s="374">
        <v>9.6084099999999992</v>
      </c>
      <c r="BL27" s="374">
        <v>9.4736910000000005</v>
      </c>
      <c r="BM27" s="374">
        <v>9.6399899999999992</v>
      </c>
      <c r="BN27" s="374">
        <v>10.163639999999999</v>
      </c>
      <c r="BO27" s="374">
        <v>11.02059</v>
      </c>
      <c r="BP27" s="374">
        <v>11.53833</v>
      </c>
      <c r="BQ27" s="374">
        <v>11.87276</v>
      </c>
      <c r="BR27" s="374">
        <v>11.97823</v>
      </c>
      <c r="BS27" s="374">
        <v>11.792120000000001</v>
      </c>
      <c r="BT27" s="374">
        <v>11.33661</v>
      </c>
      <c r="BU27" s="374">
        <v>10.59197</v>
      </c>
      <c r="BV27" s="374">
        <v>10.289249999999999</v>
      </c>
    </row>
    <row r="28" spans="1:74" ht="11.1" customHeight="1" x14ac:dyDescent="0.2">
      <c r="A28" s="629" t="s">
        <v>369</v>
      </c>
      <c r="B28" s="631" t="s">
        <v>1237</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10.448358300000001</v>
      </c>
      <c r="AV28" s="451">
        <v>10.961022910000001</v>
      </c>
      <c r="AW28" s="451">
        <v>10.10144</v>
      </c>
      <c r="AX28" s="451">
        <v>9.5894110000000001</v>
      </c>
      <c r="AY28" s="374">
        <v>9.1485380000000003</v>
      </c>
      <c r="AZ28" s="374">
        <v>8.9169389999999993</v>
      </c>
      <c r="BA28" s="374">
        <v>8.8623130000000003</v>
      </c>
      <c r="BB28" s="374">
        <v>8.9908990000000006</v>
      </c>
      <c r="BC28" s="374">
        <v>9.2974870000000003</v>
      </c>
      <c r="BD28" s="374">
        <v>9.3909920000000007</v>
      </c>
      <c r="BE28" s="374">
        <v>9.5204740000000001</v>
      </c>
      <c r="BF28" s="374">
        <v>9.9064069999999997</v>
      </c>
      <c r="BG28" s="374">
        <v>9.7821479999999994</v>
      </c>
      <c r="BH28" s="374">
        <v>9.518815</v>
      </c>
      <c r="BI28" s="374">
        <v>8.8663860000000003</v>
      </c>
      <c r="BJ28" s="374">
        <v>8.4484480000000008</v>
      </c>
      <c r="BK28" s="374">
        <v>8.3169120000000003</v>
      </c>
      <c r="BL28" s="374">
        <v>8.4142609999999998</v>
      </c>
      <c r="BM28" s="374">
        <v>8.6596419999999998</v>
      </c>
      <c r="BN28" s="374">
        <v>9.0553950000000007</v>
      </c>
      <c r="BO28" s="374">
        <v>9.6099049999999995</v>
      </c>
      <c r="BP28" s="374">
        <v>9.8959980000000005</v>
      </c>
      <c r="BQ28" s="374">
        <v>10.175230000000001</v>
      </c>
      <c r="BR28" s="374">
        <v>10.667450000000001</v>
      </c>
      <c r="BS28" s="374">
        <v>10.61364</v>
      </c>
      <c r="BT28" s="374">
        <v>10.391819999999999</v>
      </c>
      <c r="BU28" s="374">
        <v>9.7274899999999995</v>
      </c>
      <c r="BV28" s="374">
        <v>9.3036849999999998</v>
      </c>
    </row>
    <row r="29" spans="1:74" ht="11.1"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10.121635230000001</v>
      </c>
      <c r="AR29" s="451">
        <v>11.014087780000001</v>
      </c>
      <c r="AS29" s="451">
        <v>10.8897022</v>
      </c>
      <c r="AT29" s="451">
        <v>10.295168970000001</v>
      </c>
      <c r="AU29" s="451">
        <v>10.033465229999999</v>
      </c>
      <c r="AV29" s="451">
        <v>8.9567461999999995</v>
      </c>
      <c r="AW29" s="451">
        <v>8.2806689999999996</v>
      </c>
      <c r="AX29" s="451">
        <v>8.2517910000000008</v>
      </c>
      <c r="AY29" s="374">
        <v>8.2559269999999998</v>
      </c>
      <c r="AZ29" s="374">
        <v>8.4164060000000003</v>
      </c>
      <c r="BA29" s="374">
        <v>8.4824929999999998</v>
      </c>
      <c r="BB29" s="374">
        <v>8.5189439999999994</v>
      </c>
      <c r="BC29" s="374">
        <v>8.8814119999999992</v>
      </c>
      <c r="BD29" s="374">
        <v>9.3244019999999992</v>
      </c>
      <c r="BE29" s="374">
        <v>9.7376769999999997</v>
      </c>
      <c r="BF29" s="374">
        <v>9.7151999999999994</v>
      </c>
      <c r="BG29" s="374">
        <v>9.6494859999999996</v>
      </c>
      <c r="BH29" s="374">
        <v>8.9078579999999992</v>
      </c>
      <c r="BI29" s="374">
        <v>8.4586500000000004</v>
      </c>
      <c r="BJ29" s="374">
        <v>8.2604780000000009</v>
      </c>
      <c r="BK29" s="374">
        <v>8.3590280000000003</v>
      </c>
      <c r="BL29" s="374">
        <v>8.5842919999999996</v>
      </c>
      <c r="BM29" s="374">
        <v>8.7208419999999993</v>
      </c>
      <c r="BN29" s="374">
        <v>8.8305059999999997</v>
      </c>
      <c r="BO29" s="374">
        <v>9.2714230000000004</v>
      </c>
      <c r="BP29" s="374">
        <v>9.7848500000000005</v>
      </c>
      <c r="BQ29" s="374">
        <v>10.26219</v>
      </c>
      <c r="BR29" s="374">
        <v>10.295249999999999</v>
      </c>
      <c r="BS29" s="374">
        <v>10.27718</v>
      </c>
      <c r="BT29" s="374">
        <v>9.5760190000000005</v>
      </c>
      <c r="BU29" s="374">
        <v>9.1504019999999997</v>
      </c>
      <c r="BV29" s="374">
        <v>8.9765379999999997</v>
      </c>
    </row>
    <row r="30" spans="1:74" ht="11.1"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13.373419999999999</v>
      </c>
      <c r="AX30" s="451">
        <v>13.68796</v>
      </c>
      <c r="AY30" s="374">
        <v>13.994719999999999</v>
      </c>
      <c r="AZ30" s="374">
        <v>13.73598</v>
      </c>
      <c r="BA30" s="374">
        <v>13.408770000000001</v>
      </c>
      <c r="BB30" s="374">
        <v>12.648350000000001</v>
      </c>
      <c r="BC30" s="374">
        <v>12.341989999999999</v>
      </c>
      <c r="BD30" s="374">
        <v>12.64603</v>
      </c>
      <c r="BE30" s="374">
        <v>12.76872</v>
      </c>
      <c r="BF30" s="374">
        <v>12.8445</v>
      </c>
      <c r="BG30" s="374">
        <v>12.67323</v>
      </c>
      <c r="BH30" s="374">
        <v>11.98799</v>
      </c>
      <c r="BI30" s="374">
        <v>12.24152</v>
      </c>
      <c r="BJ30" s="374">
        <v>12.79993</v>
      </c>
      <c r="BK30" s="374">
        <v>13.3057</v>
      </c>
      <c r="BL30" s="374">
        <v>13.24375</v>
      </c>
      <c r="BM30" s="374">
        <v>13.10257</v>
      </c>
      <c r="BN30" s="374">
        <v>12.513859999999999</v>
      </c>
      <c r="BO30" s="374">
        <v>12.371</v>
      </c>
      <c r="BP30" s="374">
        <v>12.808719999999999</v>
      </c>
      <c r="BQ30" s="374">
        <v>13.04116</v>
      </c>
      <c r="BR30" s="374">
        <v>13.20158</v>
      </c>
      <c r="BS30" s="374">
        <v>13.09343</v>
      </c>
      <c r="BT30" s="374">
        <v>12.452920000000001</v>
      </c>
      <c r="BU30" s="374">
        <v>12.71767</v>
      </c>
      <c r="BV30" s="374">
        <v>13.28715</v>
      </c>
    </row>
    <row r="31" spans="1:74" ht="11.1"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374"/>
      <c r="AZ31" s="374"/>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1" customHeight="1" x14ac:dyDescent="0.2">
      <c r="A32" s="629"/>
      <c r="B32" s="45" t="s">
        <v>1239</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1" customHeight="1" x14ac:dyDescent="0.2">
      <c r="A33" s="629" t="s">
        <v>382</v>
      </c>
      <c r="B33" s="601" t="s">
        <v>1177</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3.314635</v>
      </c>
      <c r="AX33" s="451">
        <v>4.2912290000000004</v>
      </c>
      <c r="AY33" s="374">
        <v>4.7113079999999998</v>
      </c>
      <c r="AZ33" s="374">
        <v>4.7465729999999997</v>
      </c>
      <c r="BA33" s="374">
        <v>3.7899669999999999</v>
      </c>
      <c r="BB33" s="374">
        <v>3.432588</v>
      </c>
      <c r="BC33" s="374">
        <v>3.2555580000000002</v>
      </c>
      <c r="BD33" s="374">
        <v>3.5126189999999999</v>
      </c>
      <c r="BE33" s="374">
        <v>3.567396</v>
      </c>
      <c r="BF33" s="374">
        <v>3.800405</v>
      </c>
      <c r="BG33" s="374">
        <v>4.037541</v>
      </c>
      <c r="BH33" s="374">
        <v>4.0367410000000001</v>
      </c>
      <c r="BI33" s="374">
        <v>4.4026829999999997</v>
      </c>
      <c r="BJ33" s="374">
        <v>5.0027429999999997</v>
      </c>
      <c r="BK33" s="374">
        <v>5.3735210000000002</v>
      </c>
      <c r="BL33" s="374">
        <v>5.5310230000000002</v>
      </c>
      <c r="BM33" s="374">
        <v>4.6774449999999996</v>
      </c>
      <c r="BN33" s="374">
        <v>4.3995439999999997</v>
      </c>
      <c r="BO33" s="374">
        <v>4.3131219999999999</v>
      </c>
      <c r="BP33" s="374">
        <v>4.5464830000000003</v>
      </c>
      <c r="BQ33" s="374">
        <v>4.5563269999999996</v>
      </c>
      <c r="BR33" s="374">
        <v>4.7199879999999999</v>
      </c>
      <c r="BS33" s="374">
        <v>4.8743249999999998</v>
      </c>
      <c r="BT33" s="374">
        <v>4.8095049999999997</v>
      </c>
      <c r="BU33" s="374">
        <v>5.0110419999999998</v>
      </c>
      <c r="BV33" s="374">
        <v>5.5887169999999999</v>
      </c>
    </row>
    <row r="34" spans="1:74" ht="11.1"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7.7509519999999998</v>
      </c>
      <c r="AX34" s="451">
        <v>8.8563270000000003</v>
      </c>
      <c r="AY34" s="374">
        <v>9.1313809999999993</v>
      </c>
      <c r="AZ34" s="374">
        <v>9.3490970000000004</v>
      </c>
      <c r="BA34" s="374">
        <v>9.2971369999999993</v>
      </c>
      <c r="BB34" s="374">
        <v>9.3429269999999995</v>
      </c>
      <c r="BC34" s="374">
        <v>8.1851210000000005</v>
      </c>
      <c r="BD34" s="374">
        <v>7.460693</v>
      </c>
      <c r="BE34" s="374">
        <v>7.1655170000000004</v>
      </c>
      <c r="BF34" s="374">
        <v>7.2374599999999996</v>
      </c>
      <c r="BG34" s="374">
        <v>7.2423039999999999</v>
      </c>
      <c r="BH34" s="374">
        <v>7.305097</v>
      </c>
      <c r="BI34" s="374">
        <v>8.2393439999999991</v>
      </c>
      <c r="BJ34" s="374">
        <v>9.4425539999999994</v>
      </c>
      <c r="BK34" s="374">
        <v>9.7803299999999993</v>
      </c>
      <c r="BL34" s="374">
        <v>10.086399999999999</v>
      </c>
      <c r="BM34" s="374">
        <v>10.131819999999999</v>
      </c>
      <c r="BN34" s="374">
        <v>10.275499999999999</v>
      </c>
      <c r="BO34" s="374">
        <v>9.2226269999999992</v>
      </c>
      <c r="BP34" s="374">
        <v>8.5750109999999999</v>
      </c>
      <c r="BQ34" s="374">
        <v>8.3354710000000001</v>
      </c>
      <c r="BR34" s="374">
        <v>8.4383219999999994</v>
      </c>
      <c r="BS34" s="374">
        <v>8.4532679999999996</v>
      </c>
      <c r="BT34" s="374">
        <v>8.5087419999999998</v>
      </c>
      <c r="BU34" s="374">
        <v>9.3941029999999994</v>
      </c>
      <c r="BV34" s="374">
        <v>10.55645</v>
      </c>
    </row>
    <row r="35" spans="1:74" ht="11.1"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8.33718</v>
      </c>
      <c r="AX35" s="451">
        <v>8.8065840000000009</v>
      </c>
      <c r="AY35" s="374">
        <v>8.9805489999999999</v>
      </c>
      <c r="AZ35" s="374">
        <v>9.0052959999999995</v>
      </c>
      <c r="BA35" s="374">
        <v>8.9124230000000004</v>
      </c>
      <c r="BB35" s="374">
        <v>8.1739700000000006</v>
      </c>
      <c r="BC35" s="374">
        <v>7.9605050000000004</v>
      </c>
      <c r="BD35" s="374">
        <v>7.8670780000000002</v>
      </c>
      <c r="BE35" s="374">
        <v>8.0011200000000002</v>
      </c>
      <c r="BF35" s="374">
        <v>7.7129729999999999</v>
      </c>
      <c r="BG35" s="374">
        <v>7.9615660000000004</v>
      </c>
      <c r="BH35" s="374">
        <v>8.138147</v>
      </c>
      <c r="BI35" s="374">
        <v>8.4394299999999998</v>
      </c>
      <c r="BJ35" s="374">
        <v>9.0404029999999995</v>
      </c>
      <c r="BK35" s="374">
        <v>9.3061740000000004</v>
      </c>
      <c r="BL35" s="374">
        <v>9.4402919999999995</v>
      </c>
      <c r="BM35" s="374">
        <v>9.4595789999999997</v>
      </c>
      <c r="BN35" s="374">
        <v>8.8289190000000008</v>
      </c>
      <c r="BO35" s="374">
        <v>8.7255420000000008</v>
      </c>
      <c r="BP35" s="374">
        <v>8.7127610000000004</v>
      </c>
      <c r="BQ35" s="374">
        <v>8.9053439999999995</v>
      </c>
      <c r="BR35" s="374">
        <v>8.6511019999999998</v>
      </c>
      <c r="BS35" s="374">
        <v>8.9132350000000002</v>
      </c>
      <c r="BT35" s="374">
        <v>9.0866100000000003</v>
      </c>
      <c r="BU35" s="374">
        <v>9.3461979999999993</v>
      </c>
      <c r="BV35" s="374">
        <v>9.9131610000000006</v>
      </c>
    </row>
    <row r="36" spans="1:74" ht="11.1" customHeight="1" x14ac:dyDescent="0.2">
      <c r="A36" s="629" t="s">
        <v>375</v>
      </c>
      <c r="B36" s="631" t="s">
        <v>1234</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5.7804859999999998</v>
      </c>
      <c r="AX36" s="451">
        <v>5.9107909999999997</v>
      </c>
      <c r="AY36" s="374">
        <v>6.0014519999999996</v>
      </c>
      <c r="AZ36" s="374">
        <v>6.255363</v>
      </c>
      <c r="BA36" s="374">
        <v>6.0573829999999997</v>
      </c>
      <c r="BB36" s="374">
        <v>6.097861</v>
      </c>
      <c r="BC36" s="374">
        <v>5.8829729999999998</v>
      </c>
      <c r="BD36" s="374">
        <v>6.1329060000000002</v>
      </c>
      <c r="BE36" s="374">
        <v>5.7593579999999998</v>
      </c>
      <c r="BF36" s="374">
        <v>6.3237959999999998</v>
      </c>
      <c r="BG36" s="374">
        <v>6.3066230000000001</v>
      </c>
      <c r="BH36" s="374">
        <v>5.8483130000000001</v>
      </c>
      <c r="BI36" s="374">
        <v>6.250432</v>
      </c>
      <c r="BJ36" s="374">
        <v>6.4907839999999997</v>
      </c>
      <c r="BK36" s="374">
        <v>6.6376099999999996</v>
      </c>
      <c r="BL36" s="374">
        <v>6.9800370000000003</v>
      </c>
      <c r="BM36" s="374">
        <v>6.8782329999999998</v>
      </c>
      <c r="BN36" s="374">
        <v>7.0111319999999999</v>
      </c>
      <c r="BO36" s="374">
        <v>6.8944409999999996</v>
      </c>
      <c r="BP36" s="374">
        <v>7.201702</v>
      </c>
      <c r="BQ36" s="374">
        <v>6.8579179999999997</v>
      </c>
      <c r="BR36" s="374">
        <v>7.42225</v>
      </c>
      <c r="BS36" s="374">
        <v>7.3826010000000002</v>
      </c>
      <c r="BT36" s="374">
        <v>6.8852710000000004</v>
      </c>
      <c r="BU36" s="374">
        <v>7.2004849999999996</v>
      </c>
      <c r="BV36" s="374">
        <v>7.375127</v>
      </c>
    </row>
    <row r="37" spans="1:74" ht="11.1" customHeight="1" x14ac:dyDescent="0.2">
      <c r="A37" s="629" t="s">
        <v>376</v>
      </c>
      <c r="B37" s="631" t="s">
        <v>1235</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4.1365509999999999</v>
      </c>
      <c r="AX37" s="451">
        <v>4.7365000000000004</v>
      </c>
      <c r="AY37" s="374">
        <v>5.31311</v>
      </c>
      <c r="AZ37" s="374">
        <v>5.5611040000000003</v>
      </c>
      <c r="BA37" s="374">
        <v>5.0043790000000001</v>
      </c>
      <c r="BB37" s="374">
        <v>4.3887999999999998</v>
      </c>
      <c r="BC37" s="374">
        <v>4.1324399999999999</v>
      </c>
      <c r="BD37" s="374">
        <v>4.0998089999999996</v>
      </c>
      <c r="BE37" s="374">
        <v>4.0786350000000002</v>
      </c>
      <c r="BF37" s="374">
        <v>4.2960140000000004</v>
      </c>
      <c r="BG37" s="374">
        <v>4.6193220000000004</v>
      </c>
      <c r="BH37" s="374">
        <v>4.6211359999999999</v>
      </c>
      <c r="BI37" s="374">
        <v>5.0430250000000001</v>
      </c>
      <c r="BJ37" s="374">
        <v>5.6415009999999999</v>
      </c>
      <c r="BK37" s="374">
        <v>6.1793769999999997</v>
      </c>
      <c r="BL37" s="374">
        <v>6.4556089999999999</v>
      </c>
      <c r="BM37" s="374">
        <v>5.9522979999999999</v>
      </c>
      <c r="BN37" s="374">
        <v>5.3957179999999996</v>
      </c>
      <c r="BO37" s="374">
        <v>5.213209</v>
      </c>
      <c r="BP37" s="374">
        <v>5.2081530000000003</v>
      </c>
      <c r="BQ37" s="374">
        <v>5.187462</v>
      </c>
      <c r="BR37" s="374">
        <v>5.3758600000000003</v>
      </c>
      <c r="BS37" s="374">
        <v>5.6506819999999998</v>
      </c>
      <c r="BT37" s="374">
        <v>5.5914789999999996</v>
      </c>
      <c r="BU37" s="374">
        <v>5.8998379999999999</v>
      </c>
      <c r="BV37" s="374">
        <v>6.4211429999999998</v>
      </c>
    </row>
    <row r="38" spans="1:74" ht="11.1"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4.6685549999999996</v>
      </c>
      <c r="AX38" s="451">
        <v>5.2933789999999998</v>
      </c>
      <c r="AY38" s="374">
        <v>5.7194960000000004</v>
      </c>
      <c r="AZ38" s="374">
        <v>5.5750989999999998</v>
      </c>
      <c r="BA38" s="374">
        <v>5.1560420000000002</v>
      </c>
      <c r="BB38" s="374">
        <v>4.7666740000000001</v>
      </c>
      <c r="BC38" s="374">
        <v>4.543272</v>
      </c>
      <c r="BD38" s="374">
        <v>4.6459950000000001</v>
      </c>
      <c r="BE38" s="374">
        <v>4.813294</v>
      </c>
      <c r="BF38" s="374">
        <v>4.984089</v>
      </c>
      <c r="BG38" s="374">
        <v>5.2529159999999999</v>
      </c>
      <c r="BH38" s="374">
        <v>5.1090210000000003</v>
      </c>
      <c r="BI38" s="374">
        <v>5.5345810000000002</v>
      </c>
      <c r="BJ38" s="374">
        <v>6.1806159999999997</v>
      </c>
      <c r="BK38" s="374">
        <v>6.5646300000000002</v>
      </c>
      <c r="BL38" s="374">
        <v>6.4760439999999999</v>
      </c>
      <c r="BM38" s="374">
        <v>6.1378950000000003</v>
      </c>
      <c r="BN38" s="374">
        <v>5.8264290000000001</v>
      </c>
      <c r="BO38" s="374">
        <v>5.6949399999999999</v>
      </c>
      <c r="BP38" s="374">
        <v>5.8156970000000001</v>
      </c>
      <c r="BQ38" s="374">
        <v>5.9660500000000001</v>
      </c>
      <c r="BR38" s="374">
        <v>6.0845830000000003</v>
      </c>
      <c r="BS38" s="374">
        <v>6.2824559999999998</v>
      </c>
      <c r="BT38" s="374">
        <v>6.0585129999999996</v>
      </c>
      <c r="BU38" s="374">
        <v>6.3356279999999998</v>
      </c>
      <c r="BV38" s="374">
        <v>6.899502</v>
      </c>
    </row>
    <row r="39" spans="1:74" ht="11.1" customHeight="1" x14ac:dyDescent="0.2">
      <c r="A39" s="629" t="s">
        <v>378</v>
      </c>
      <c r="B39" s="631" t="s">
        <v>1236</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3.963546</v>
      </c>
      <c r="AX39" s="451">
        <v>4.6566280000000004</v>
      </c>
      <c r="AY39" s="374">
        <v>5.0376130000000003</v>
      </c>
      <c r="AZ39" s="374">
        <v>5.1823860000000002</v>
      </c>
      <c r="BA39" s="374">
        <v>4.5557619999999996</v>
      </c>
      <c r="BB39" s="374">
        <v>4.1476319999999998</v>
      </c>
      <c r="BC39" s="374">
        <v>3.9729000000000001</v>
      </c>
      <c r="BD39" s="374">
        <v>4.0593120000000003</v>
      </c>
      <c r="BE39" s="374">
        <v>4.21434</v>
      </c>
      <c r="BF39" s="374">
        <v>4.4891589999999999</v>
      </c>
      <c r="BG39" s="374">
        <v>4.6564509999999997</v>
      </c>
      <c r="BH39" s="374">
        <v>4.632085</v>
      </c>
      <c r="BI39" s="374">
        <v>5.0279639999999999</v>
      </c>
      <c r="BJ39" s="374">
        <v>5.6032630000000001</v>
      </c>
      <c r="BK39" s="374">
        <v>5.8650840000000004</v>
      </c>
      <c r="BL39" s="374">
        <v>6.0494830000000004</v>
      </c>
      <c r="BM39" s="374">
        <v>5.4984539999999997</v>
      </c>
      <c r="BN39" s="374">
        <v>5.1617790000000001</v>
      </c>
      <c r="BO39" s="374">
        <v>5.0752170000000003</v>
      </c>
      <c r="BP39" s="374">
        <v>5.1605549999999996</v>
      </c>
      <c r="BQ39" s="374">
        <v>5.2826120000000003</v>
      </c>
      <c r="BR39" s="374">
        <v>5.4919979999999997</v>
      </c>
      <c r="BS39" s="374">
        <v>5.5810190000000004</v>
      </c>
      <c r="BT39" s="374">
        <v>5.4745520000000001</v>
      </c>
      <c r="BU39" s="374">
        <v>5.7119530000000003</v>
      </c>
      <c r="BV39" s="374">
        <v>6.2188020000000002</v>
      </c>
    </row>
    <row r="40" spans="1:74" ht="11.1" customHeight="1" x14ac:dyDescent="0.2">
      <c r="A40" s="629" t="s">
        <v>379</v>
      </c>
      <c r="B40" s="631" t="s">
        <v>1237</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2.524346</v>
      </c>
      <c r="AX40" s="451">
        <v>3.5887519999999999</v>
      </c>
      <c r="AY40" s="374">
        <v>3.9612180000000001</v>
      </c>
      <c r="AZ40" s="374">
        <v>3.9679319999999998</v>
      </c>
      <c r="BA40" s="374">
        <v>2.8593709999999999</v>
      </c>
      <c r="BB40" s="374">
        <v>2.6322800000000002</v>
      </c>
      <c r="BC40" s="374">
        <v>2.622512</v>
      </c>
      <c r="BD40" s="374">
        <v>3.014173</v>
      </c>
      <c r="BE40" s="374">
        <v>3.0943900000000002</v>
      </c>
      <c r="BF40" s="374">
        <v>3.326778</v>
      </c>
      <c r="BG40" s="374">
        <v>3.582274</v>
      </c>
      <c r="BH40" s="374">
        <v>3.5068820000000001</v>
      </c>
      <c r="BI40" s="374">
        <v>3.7930799999999998</v>
      </c>
      <c r="BJ40" s="374">
        <v>4.3001009999999997</v>
      </c>
      <c r="BK40" s="374">
        <v>4.6317779999999997</v>
      </c>
      <c r="BL40" s="374">
        <v>4.7980109999999998</v>
      </c>
      <c r="BM40" s="374">
        <v>3.7942979999999999</v>
      </c>
      <c r="BN40" s="374">
        <v>3.633918</v>
      </c>
      <c r="BO40" s="374">
        <v>3.7172890000000001</v>
      </c>
      <c r="BP40" s="374">
        <v>4.0508749999999996</v>
      </c>
      <c r="BQ40" s="374">
        <v>4.0741329999999998</v>
      </c>
      <c r="BR40" s="374">
        <v>4.2216839999999998</v>
      </c>
      <c r="BS40" s="374">
        <v>4.3933299999999997</v>
      </c>
      <c r="BT40" s="374">
        <v>4.2377989999999999</v>
      </c>
      <c r="BU40" s="374">
        <v>4.326524</v>
      </c>
      <c r="BV40" s="374">
        <v>4.8242919999999998</v>
      </c>
    </row>
    <row r="41" spans="1:74" ht="11.1"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6.3740275740000003</v>
      </c>
      <c r="AW41" s="451">
        <v>5.7053950000000002</v>
      </c>
      <c r="AX41" s="451">
        <v>5.4955499999999997</v>
      </c>
      <c r="AY41" s="374">
        <v>5.8499889999999999</v>
      </c>
      <c r="AZ41" s="374">
        <v>5.9423839999999997</v>
      </c>
      <c r="BA41" s="374">
        <v>5.7850270000000004</v>
      </c>
      <c r="BB41" s="374">
        <v>5.615335</v>
      </c>
      <c r="BC41" s="374">
        <v>5.7463959999999998</v>
      </c>
      <c r="BD41" s="374">
        <v>5.9896070000000003</v>
      </c>
      <c r="BE41" s="374">
        <v>6.1973039999999999</v>
      </c>
      <c r="BF41" s="374">
        <v>6.112622</v>
      </c>
      <c r="BG41" s="374">
        <v>6.0695680000000003</v>
      </c>
      <c r="BH41" s="374">
        <v>6.5055269999999998</v>
      </c>
      <c r="BI41" s="374">
        <v>6.0374109999999996</v>
      </c>
      <c r="BJ41" s="374">
        <v>5.9071280000000002</v>
      </c>
      <c r="BK41" s="374">
        <v>6.3166339999999996</v>
      </c>
      <c r="BL41" s="374">
        <v>6.4823599999999999</v>
      </c>
      <c r="BM41" s="374">
        <v>6.4051559999999998</v>
      </c>
      <c r="BN41" s="374">
        <v>6.3164689999999997</v>
      </c>
      <c r="BO41" s="374">
        <v>6.5340020000000001</v>
      </c>
      <c r="BP41" s="374">
        <v>6.8441109999999998</v>
      </c>
      <c r="BQ41" s="374">
        <v>7.10358</v>
      </c>
      <c r="BR41" s="374">
        <v>7.052664</v>
      </c>
      <c r="BS41" s="374">
        <v>7.0278029999999996</v>
      </c>
      <c r="BT41" s="374">
        <v>7.4685379999999997</v>
      </c>
      <c r="BU41" s="374">
        <v>6.9743519999999997</v>
      </c>
      <c r="BV41" s="374">
        <v>6.8220200000000002</v>
      </c>
    </row>
    <row r="42" spans="1:74" ht="11.1"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8.732320477</v>
      </c>
      <c r="AN42" s="453">
        <v>8.8872589949999998</v>
      </c>
      <c r="AO42" s="453">
        <v>8.8430584159999999</v>
      </c>
      <c r="AP42" s="453">
        <v>8.3005581159999995</v>
      </c>
      <c r="AQ42" s="453">
        <v>6.8695642880000003</v>
      </c>
      <c r="AR42" s="453">
        <v>7.1533216599999996</v>
      </c>
      <c r="AS42" s="453">
        <v>7.389385871</v>
      </c>
      <c r="AT42" s="453">
        <v>7.58683145</v>
      </c>
      <c r="AU42" s="453">
        <v>7.7174693149999998</v>
      </c>
      <c r="AV42" s="453">
        <v>8.2415463770000006</v>
      </c>
      <c r="AW42" s="453">
        <v>8.1601879999999998</v>
      </c>
      <c r="AX42" s="453">
        <v>8.7438950000000002</v>
      </c>
      <c r="AY42" s="400">
        <v>8.8788850000000004</v>
      </c>
      <c r="AZ42" s="400">
        <v>8.8216359999999998</v>
      </c>
      <c r="BA42" s="400">
        <v>8.5136979999999998</v>
      </c>
      <c r="BB42" s="400">
        <v>7.7660020000000003</v>
      </c>
      <c r="BC42" s="400">
        <v>7.1819759999999997</v>
      </c>
      <c r="BD42" s="400">
        <v>7.257028</v>
      </c>
      <c r="BE42" s="400">
        <v>7.2447419999999996</v>
      </c>
      <c r="BF42" s="400">
        <v>7.4025790000000002</v>
      </c>
      <c r="BG42" s="400">
        <v>7.2698669999999996</v>
      </c>
      <c r="BH42" s="400">
        <v>7.1953909999999999</v>
      </c>
      <c r="BI42" s="400">
        <v>7.3989180000000001</v>
      </c>
      <c r="BJ42" s="400">
        <v>8.1623450000000002</v>
      </c>
      <c r="BK42" s="400">
        <v>8.4416519999999995</v>
      </c>
      <c r="BL42" s="400">
        <v>8.5246919999999999</v>
      </c>
      <c r="BM42" s="400">
        <v>8.3472720000000002</v>
      </c>
      <c r="BN42" s="400">
        <v>7.7182009999999996</v>
      </c>
      <c r="BO42" s="400">
        <v>7.2456379999999996</v>
      </c>
      <c r="BP42" s="400">
        <v>7.4098439999999997</v>
      </c>
      <c r="BQ42" s="400">
        <v>7.4690640000000004</v>
      </c>
      <c r="BR42" s="400">
        <v>7.6802510000000002</v>
      </c>
      <c r="BS42" s="400">
        <v>7.5856019999999997</v>
      </c>
      <c r="BT42" s="400">
        <v>7.5363579999999999</v>
      </c>
      <c r="BU42" s="400">
        <v>7.7416460000000002</v>
      </c>
      <c r="BV42" s="400">
        <v>8.50746</v>
      </c>
    </row>
    <row r="43" spans="1:74" s="116" customFormat="1" ht="12" customHeight="1" x14ac:dyDescent="0.25">
      <c r="A43" s="99"/>
      <c r="B43" s="1009" t="s">
        <v>1240</v>
      </c>
      <c r="C43" s="990"/>
      <c r="D43" s="990"/>
      <c r="E43" s="990"/>
      <c r="F43" s="990"/>
      <c r="G43" s="990"/>
      <c r="H43" s="990"/>
      <c r="I43" s="990"/>
      <c r="J43" s="990"/>
      <c r="K43" s="990"/>
      <c r="L43" s="990"/>
      <c r="M43" s="990"/>
      <c r="N43" s="990"/>
      <c r="O43" s="990"/>
      <c r="P43" s="990"/>
      <c r="Q43" s="990"/>
      <c r="AY43" s="213"/>
      <c r="AZ43" s="213"/>
      <c r="BA43" s="213"/>
      <c r="BB43" s="213"/>
      <c r="BC43" s="213"/>
      <c r="BD43" s="688"/>
      <c r="BE43" s="688"/>
      <c r="BF43" s="688"/>
      <c r="BG43" s="688"/>
      <c r="BH43" s="688"/>
      <c r="BI43" s="688"/>
      <c r="BJ43" s="213"/>
    </row>
    <row r="44" spans="1:74" s="358" customFormat="1" ht="12" customHeight="1" x14ac:dyDescent="0.2">
      <c r="A44" s="357"/>
      <c r="B44" s="799" t="s">
        <v>826</v>
      </c>
      <c r="C44" s="799"/>
      <c r="D44" s="799"/>
      <c r="E44" s="799"/>
      <c r="F44" s="799"/>
      <c r="G44" s="799"/>
      <c r="H44" s="799"/>
      <c r="I44" s="799"/>
      <c r="J44" s="799"/>
      <c r="K44" s="799"/>
      <c r="L44" s="799"/>
      <c r="M44" s="799"/>
      <c r="N44" s="799"/>
      <c r="O44" s="799"/>
      <c r="P44" s="799"/>
      <c r="Q44" s="799"/>
      <c r="BD44" s="361"/>
      <c r="BE44" s="361"/>
      <c r="BF44" s="361"/>
      <c r="BG44" s="361"/>
      <c r="BH44" s="361"/>
      <c r="BI44" s="361"/>
    </row>
    <row r="45" spans="1:74" s="175" customFormat="1" ht="12" customHeight="1" x14ac:dyDescent="0.25">
      <c r="A45" s="174"/>
      <c r="B45" s="940" t="str">
        <f>Dates!$G$2</f>
        <v>EIA completed modeling and analysis for this report on Thursday, January 9, 2025.</v>
      </c>
      <c r="C45" s="927"/>
      <c r="D45" s="927"/>
      <c r="E45" s="927"/>
      <c r="F45" s="927"/>
      <c r="G45" s="927"/>
      <c r="H45" s="927"/>
      <c r="I45" s="927"/>
      <c r="J45" s="927"/>
      <c r="K45" s="927"/>
      <c r="L45" s="927"/>
      <c r="M45" s="927"/>
      <c r="N45" s="927"/>
      <c r="O45" s="927"/>
      <c r="P45" s="927"/>
      <c r="Q45" s="927"/>
      <c r="AY45" s="214"/>
      <c r="AZ45" s="214"/>
      <c r="BA45" s="214"/>
      <c r="BB45" s="214"/>
      <c r="BC45" s="214"/>
      <c r="BD45" s="689"/>
      <c r="BE45" s="689"/>
      <c r="BF45" s="689"/>
      <c r="BG45" s="689"/>
      <c r="BH45" s="689"/>
      <c r="BI45" s="689"/>
      <c r="BJ45" s="214"/>
    </row>
    <row r="46" spans="1:74" s="175" customFormat="1" ht="12" customHeight="1" x14ac:dyDescent="0.25">
      <c r="A46" s="174"/>
      <c r="B46" s="935" t="s">
        <v>483</v>
      </c>
      <c r="C46" s="927"/>
      <c r="D46" s="927"/>
      <c r="E46" s="927"/>
      <c r="F46" s="927"/>
      <c r="G46" s="927"/>
      <c r="H46" s="927"/>
      <c r="I46" s="927"/>
      <c r="J46" s="927"/>
      <c r="K46" s="927"/>
      <c r="L46" s="927"/>
      <c r="M46" s="927"/>
      <c r="N46" s="927"/>
      <c r="O46" s="927"/>
      <c r="P46" s="927"/>
      <c r="Q46" s="927"/>
      <c r="AY46" s="214"/>
      <c r="AZ46" s="214"/>
      <c r="BA46" s="214"/>
      <c r="BB46" s="214"/>
      <c r="BC46" s="214"/>
      <c r="BD46" s="690"/>
      <c r="BE46" s="690"/>
      <c r="BF46" s="690"/>
      <c r="BG46" s="690"/>
      <c r="BH46" s="689"/>
      <c r="BI46" s="689"/>
      <c r="BJ46" s="214"/>
    </row>
    <row r="47" spans="1:74" s="116" customFormat="1" ht="12" customHeight="1" x14ac:dyDescent="0.25">
      <c r="A47" s="99"/>
      <c r="B47" s="949" t="s">
        <v>1442</v>
      </c>
      <c r="C47" s="936"/>
      <c r="D47" s="936"/>
      <c r="E47" s="936"/>
      <c r="F47" s="936"/>
      <c r="G47" s="936"/>
      <c r="H47" s="936"/>
      <c r="I47" s="936"/>
      <c r="J47" s="936"/>
      <c r="K47" s="936"/>
      <c r="L47" s="936"/>
      <c r="M47" s="936"/>
      <c r="N47" s="936"/>
      <c r="O47" s="936"/>
      <c r="P47" s="936"/>
      <c r="Q47" s="936"/>
      <c r="AY47" s="213"/>
      <c r="AZ47" s="213"/>
      <c r="BA47" s="213"/>
      <c r="BB47" s="213"/>
      <c r="BC47" s="213"/>
      <c r="BD47" s="687"/>
      <c r="BE47" s="687"/>
      <c r="BF47" s="687"/>
      <c r="BG47" s="687"/>
      <c r="BH47" s="688"/>
      <c r="BI47" s="688"/>
      <c r="BJ47" s="213"/>
    </row>
    <row r="48" spans="1:74" s="175" customFormat="1" ht="12" customHeight="1" x14ac:dyDescent="0.25">
      <c r="A48" s="174"/>
      <c r="B48" s="944" t="s">
        <v>492</v>
      </c>
      <c r="C48" s="946"/>
      <c r="D48" s="946"/>
      <c r="E48" s="946"/>
      <c r="F48" s="946"/>
      <c r="G48" s="946"/>
      <c r="H48" s="946"/>
      <c r="I48" s="946"/>
      <c r="J48" s="946"/>
      <c r="K48" s="946"/>
      <c r="L48" s="946"/>
      <c r="M48" s="946"/>
      <c r="N48" s="946"/>
      <c r="O48" s="946"/>
      <c r="P48" s="946"/>
      <c r="Q48" s="990"/>
      <c r="AY48" s="214"/>
      <c r="AZ48" s="214"/>
      <c r="BA48" s="214"/>
      <c r="BB48" s="214"/>
      <c r="BC48" s="214"/>
      <c r="BD48" s="690"/>
      <c r="BE48" s="690"/>
      <c r="BF48" s="690"/>
      <c r="BG48" s="690"/>
      <c r="BH48" s="689"/>
      <c r="BI48" s="689"/>
      <c r="BJ48" s="214"/>
    </row>
    <row r="49" spans="1:74" s="175" customFormat="1" ht="12" customHeight="1" x14ac:dyDescent="0.25">
      <c r="A49" s="174"/>
      <c r="B49" s="950" t="s">
        <v>67</v>
      </c>
      <c r="C49" s="927"/>
      <c r="D49" s="927"/>
      <c r="E49" s="927"/>
      <c r="F49" s="927"/>
      <c r="G49" s="927"/>
      <c r="H49" s="927"/>
      <c r="I49" s="927"/>
      <c r="J49" s="927"/>
      <c r="K49" s="927"/>
      <c r="L49" s="927"/>
      <c r="M49" s="927"/>
      <c r="N49" s="927"/>
      <c r="O49" s="927"/>
      <c r="P49" s="927"/>
      <c r="Q49" s="927"/>
      <c r="AY49" s="214"/>
      <c r="AZ49" s="214"/>
      <c r="BA49" s="214"/>
      <c r="BB49" s="214"/>
      <c r="BC49" s="214"/>
      <c r="BD49" s="690"/>
      <c r="BE49" s="690"/>
      <c r="BF49" s="690"/>
      <c r="BG49" s="690"/>
      <c r="BH49" s="689"/>
      <c r="BI49" s="689"/>
      <c r="BJ49" s="214"/>
    </row>
    <row r="50" spans="1:74" s="175" customFormat="1" ht="12" customHeight="1" x14ac:dyDescent="0.25">
      <c r="A50" s="176"/>
      <c r="B50" s="944" t="s">
        <v>495</v>
      </c>
      <c r="C50" s="995"/>
      <c r="D50" s="995"/>
      <c r="E50" s="995"/>
      <c r="F50" s="995"/>
      <c r="G50" s="995"/>
      <c r="H50" s="995"/>
      <c r="I50" s="995"/>
      <c r="J50" s="995"/>
      <c r="K50" s="995"/>
      <c r="L50" s="995"/>
      <c r="M50" s="995"/>
      <c r="N50" s="995"/>
      <c r="O50" s="995"/>
      <c r="P50" s="995"/>
      <c r="Q50" s="990"/>
      <c r="AY50" s="214"/>
      <c r="AZ50" s="214"/>
      <c r="BA50" s="214"/>
      <c r="BB50" s="214"/>
      <c r="BC50" s="214"/>
      <c r="BD50" s="690"/>
      <c r="BE50" s="690"/>
      <c r="BF50" s="690"/>
      <c r="BG50" s="690"/>
      <c r="BH50" s="689"/>
      <c r="BI50" s="689"/>
      <c r="BJ50" s="214"/>
    </row>
    <row r="51" spans="1:74" s="175" customFormat="1" ht="12" customHeight="1" x14ac:dyDescent="0.2">
      <c r="A51" s="176"/>
      <c r="B51" s="45" t="s">
        <v>840</v>
      </c>
      <c r="C51" s="633"/>
      <c r="D51" s="633"/>
      <c r="E51" s="633"/>
      <c r="F51" s="633"/>
      <c r="G51" s="633"/>
      <c r="H51" s="633"/>
      <c r="I51" s="633"/>
      <c r="J51" s="633"/>
      <c r="K51" s="633"/>
      <c r="L51" s="633"/>
      <c r="M51" s="633"/>
      <c r="N51" s="633"/>
      <c r="O51" s="633"/>
      <c r="P51" s="633"/>
      <c r="Q51" s="633"/>
      <c r="AY51" s="214"/>
      <c r="AZ51" s="214"/>
      <c r="BA51" s="214"/>
      <c r="BB51" s="214"/>
      <c r="BC51" s="214"/>
      <c r="BD51" s="690"/>
      <c r="BE51" s="690"/>
      <c r="BF51" s="690"/>
      <c r="BG51" s="690"/>
      <c r="BH51" s="689"/>
      <c r="BI51" s="689"/>
      <c r="BJ51" s="214"/>
    </row>
    <row r="52" spans="1:74" s="175" customFormat="1" ht="12" customHeight="1" x14ac:dyDescent="0.25">
      <c r="A52" s="176"/>
      <c r="B52" s="944" t="s">
        <v>1596</v>
      </c>
      <c r="C52" s="995"/>
      <c r="D52" s="995"/>
      <c r="E52" s="995"/>
      <c r="F52" s="995"/>
      <c r="G52" s="995"/>
      <c r="H52" s="995"/>
      <c r="I52" s="995"/>
      <c r="J52" s="995"/>
      <c r="K52" s="995"/>
      <c r="L52" s="995"/>
      <c r="M52" s="995"/>
      <c r="N52" s="995"/>
      <c r="O52" s="995"/>
      <c r="P52" s="995"/>
      <c r="Q52" s="990"/>
      <c r="AY52" s="214"/>
      <c r="AZ52" s="214"/>
      <c r="BA52" s="214"/>
      <c r="BB52" s="214"/>
      <c r="BC52" s="214"/>
      <c r="BD52" s="690"/>
      <c r="BE52" s="690"/>
      <c r="BF52" s="690"/>
      <c r="BG52" s="690"/>
      <c r="BH52" s="689"/>
      <c r="BI52" s="689"/>
      <c r="BJ52" s="214"/>
    </row>
    <row r="53" spans="1:74" s="177" customFormat="1" ht="12" customHeight="1" x14ac:dyDescent="0.25">
      <c r="A53" s="160"/>
      <c r="B53" s="994" t="s">
        <v>1097</v>
      </c>
      <c r="C53" s="990"/>
      <c r="D53" s="990"/>
      <c r="E53" s="990"/>
      <c r="F53" s="990"/>
      <c r="G53" s="990"/>
      <c r="H53" s="990"/>
      <c r="I53" s="990"/>
      <c r="J53" s="990"/>
      <c r="K53" s="990"/>
      <c r="L53" s="990"/>
      <c r="M53" s="990"/>
      <c r="N53" s="990"/>
      <c r="O53" s="990"/>
      <c r="P53" s="990"/>
      <c r="Q53" s="990"/>
      <c r="AY53" s="215"/>
      <c r="AZ53" s="215"/>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5" width="6.5546875" style="144" customWidth="1"/>
    <col min="56" max="58" width="6.5546875" style="691" customWidth="1"/>
    <col min="59" max="61" width="6.5546875" style="693" customWidth="1"/>
    <col min="62" max="62" width="6.5546875" style="144" customWidth="1"/>
    <col min="63" max="74" width="6.5546875" style="46" customWidth="1"/>
    <col min="75" max="16384" width="9.5546875" style="46"/>
  </cols>
  <sheetData>
    <row r="1" spans="1:74" ht="14.85" customHeight="1" x14ac:dyDescent="0.25">
      <c r="A1" s="924" t="s">
        <v>479</v>
      </c>
      <c r="B1" s="1013" t="s">
        <v>1374</v>
      </c>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row>
    <row r="2" spans="1:74" s="35"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7"/>
      <c r="AZ2" s="147"/>
      <c r="BA2" s="147"/>
      <c r="BB2" s="147"/>
      <c r="BC2" s="147"/>
      <c r="BD2" s="676"/>
      <c r="BE2" s="676"/>
      <c r="BF2" s="676"/>
      <c r="BG2" s="853"/>
      <c r="BH2" s="853"/>
      <c r="BI2" s="853"/>
      <c r="BJ2" s="147"/>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95" t="s">
        <v>1375</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895"/>
      <c r="AZ5" s="896"/>
      <c r="BA5" s="896"/>
      <c r="BB5" s="896"/>
      <c r="BC5" s="896"/>
      <c r="BD5" s="897"/>
      <c r="BE5" s="897"/>
      <c r="BF5" s="897"/>
      <c r="BG5" s="897"/>
      <c r="BH5" s="898"/>
      <c r="BI5" s="898"/>
      <c r="BJ5" s="454"/>
      <c r="BK5" s="454"/>
      <c r="BL5" s="454"/>
      <c r="BM5" s="454"/>
      <c r="BN5" s="454"/>
      <c r="BO5" s="454"/>
      <c r="BP5" s="454"/>
      <c r="BQ5" s="454"/>
      <c r="BR5" s="454"/>
      <c r="BS5" s="454"/>
      <c r="BT5" s="454"/>
      <c r="BU5" s="454"/>
      <c r="BV5" s="454"/>
    </row>
    <row r="6" spans="1:74" s="295" customFormat="1" ht="11.1" customHeight="1" x14ac:dyDescent="0.2">
      <c r="A6" s="458" t="s">
        <v>127</v>
      </c>
      <c r="B6" s="744" t="s">
        <v>1206</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45.088026986000003</v>
      </c>
      <c r="AN6" s="34">
        <v>29.681515989000001</v>
      </c>
      <c r="AO6" s="34">
        <v>27.159549009999999</v>
      </c>
      <c r="AP6" s="34">
        <v>26.75052651</v>
      </c>
      <c r="AQ6" s="34">
        <v>30.098063103000001</v>
      </c>
      <c r="AR6" s="34">
        <v>38.621976410000002</v>
      </c>
      <c r="AS6" s="34">
        <v>43.910781450000002</v>
      </c>
      <c r="AT6" s="34">
        <v>45.774361646999999</v>
      </c>
      <c r="AU6" s="34">
        <v>36.975436039999998</v>
      </c>
      <c r="AV6" s="34">
        <v>30.051987733000001</v>
      </c>
      <c r="AW6" s="34">
        <v>25.825305233000002</v>
      </c>
      <c r="AX6" s="34">
        <v>41.813663965000003</v>
      </c>
      <c r="AY6" s="459">
        <v>42.932319999999997</v>
      </c>
      <c r="AZ6" s="459">
        <v>32.133159999999997</v>
      </c>
      <c r="BA6" s="459">
        <v>23.651700000000002</v>
      </c>
      <c r="BB6" s="459">
        <v>19.48077</v>
      </c>
      <c r="BC6" s="459">
        <v>22.681760000000001</v>
      </c>
      <c r="BD6" s="459">
        <v>30.740369999999999</v>
      </c>
      <c r="BE6" s="459">
        <v>44.155119999999997</v>
      </c>
      <c r="BF6" s="459">
        <v>46.096550000000001</v>
      </c>
      <c r="BG6" s="459">
        <v>36.336060000000003</v>
      </c>
      <c r="BH6" s="459">
        <v>30.810569999999998</v>
      </c>
      <c r="BI6" s="459">
        <v>32.689529999999998</v>
      </c>
      <c r="BJ6" s="459">
        <v>43.629640000000002</v>
      </c>
      <c r="BK6" s="459">
        <v>45.427219999999998</v>
      </c>
      <c r="BL6" s="459">
        <v>33.103020000000001</v>
      </c>
      <c r="BM6" s="459">
        <v>23.929379999999998</v>
      </c>
      <c r="BN6" s="459">
        <v>18.563420000000001</v>
      </c>
      <c r="BO6" s="459">
        <v>23.734110000000001</v>
      </c>
      <c r="BP6" s="459">
        <v>32.154240000000001</v>
      </c>
      <c r="BQ6" s="459">
        <v>45.510570000000001</v>
      </c>
      <c r="BR6" s="459">
        <v>46.789900000000003</v>
      </c>
      <c r="BS6" s="459">
        <v>36.070189999999997</v>
      </c>
      <c r="BT6" s="459">
        <v>27.863</v>
      </c>
      <c r="BU6" s="459">
        <v>30.343630000000001</v>
      </c>
      <c r="BV6" s="459">
        <v>42.608829999999998</v>
      </c>
    </row>
    <row r="7" spans="1:74" ht="11.1" customHeight="1" x14ac:dyDescent="0.2">
      <c r="A7" s="49" t="s">
        <v>125</v>
      </c>
      <c r="B7" s="745" t="s">
        <v>1376</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9.1451360000000008</v>
      </c>
      <c r="AN7" s="365">
        <v>-5.0877929999999996</v>
      </c>
      <c r="AO7" s="365">
        <v>-6.2796339999999997</v>
      </c>
      <c r="AP7" s="365">
        <v>-3.1658124999999999</v>
      </c>
      <c r="AQ7" s="365">
        <v>-1.0468909</v>
      </c>
      <c r="AR7" s="365">
        <v>4.5515043999999998</v>
      </c>
      <c r="AS7" s="365">
        <v>7.7279039000000003</v>
      </c>
      <c r="AT7" s="365">
        <v>5.5765327999999998</v>
      </c>
      <c r="AU7" s="365">
        <v>-0.95486280000000001</v>
      </c>
      <c r="AV7" s="365">
        <v>-5.1521530999999996</v>
      </c>
      <c r="AW7" s="365">
        <v>-6.0316155</v>
      </c>
      <c r="AX7" s="365">
        <v>7.1206756999999996</v>
      </c>
      <c r="AY7" s="376">
        <v>6.7061099999999998</v>
      </c>
      <c r="AZ7" s="376">
        <v>0.72421840000000004</v>
      </c>
      <c r="BA7" s="376">
        <v>-10.88683</v>
      </c>
      <c r="BB7" s="376">
        <v>-9.6017100000000006</v>
      </c>
      <c r="BC7" s="376">
        <v>-7.0606070000000001</v>
      </c>
      <c r="BD7" s="376">
        <v>2.5385430000000002</v>
      </c>
      <c r="BE7" s="376">
        <v>12.86171</v>
      </c>
      <c r="BF7" s="376">
        <v>10.09389</v>
      </c>
      <c r="BG7" s="376">
        <v>4.3901009999999996</v>
      </c>
      <c r="BH7" s="376">
        <v>-1.3166070000000001</v>
      </c>
      <c r="BI7" s="376">
        <v>2.1179619999999999</v>
      </c>
      <c r="BJ7" s="376">
        <v>13.133179999999999</v>
      </c>
      <c r="BK7" s="376">
        <v>10.5341</v>
      </c>
      <c r="BL7" s="376">
        <v>3.55158</v>
      </c>
      <c r="BM7" s="376">
        <v>-8.9716050000000003</v>
      </c>
      <c r="BN7" s="376">
        <v>-9.5837109999999992</v>
      </c>
      <c r="BO7" s="376">
        <v>-5.966818</v>
      </c>
      <c r="BP7" s="376">
        <v>3.662757</v>
      </c>
      <c r="BQ7" s="376">
        <v>13.40597</v>
      </c>
      <c r="BR7" s="376">
        <v>9.7474190000000007</v>
      </c>
      <c r="BS7" s="376">
        <v>2.7589429999999999</v>
      </c>
      <c r="BT7" s="376">
        <v>-5.5546350000000002</v>
      </c>
      <c r="BU7" s="376">
        <v>-1.4805539999999999</v>
      </c>
      <c r="BV7" s="376">
        <v>11.705019999999999</v>
      </c>
    </row>
    <row r="8" spans="1:74" ht="11.1" customHeight="1" x14ac:dyDescent="0.2">
      <c r="A8" s="49" t="s">
        <v>126</v>
      </c>
      <c r="B8" s="745" t="s">
        <v>1377</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0.70833500999999999</v>
      </c>
      <c r="AQ8" s="365">
        <v>0.552098003</v>
      </c>
      <c r="AR8" s="365">
        <v>0.78831200999999995</v>
      </c>
      <c r="AS8" s="365">
        <v>0.39942684699999997</v>
      </c>
      <c r="AT8" s="365">
        <v>0.39942684699999997</v>
      </c>
      <c r="AU8" s="365">
        <v>0.39942684000000001</v>
      </c>
      <c r="AV8" s="365">
        <v>0.39942683333000001</v>
      </c>
      <c r="AW8" s="365">
        <v>0.39942683333000001</v>
      </c>
      <c r="AX8" s="365">
        <v>0.39942683333000001</v>
      </c>
      <c r="AY8" s="376">
        <v>0.39747640000000001</v>
      </c>
      <c r="AZ8" s="376">
        <v>0.39747640000000001</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1" customHeight="1" x14ac:dyDescent="0.2">
      <c r="A9" s="458" t="s">
        <v>124</v>
      </c>
      <c r="B9" s="746" t="s">
        <v>1204</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31.457493899999999</v>
      </c>
      <c r="AX9" s="34">
        <v>34.293561431999997</v>
      </c>
      <c r="AY9" s="459">
        <v>35.82873</v>
      </c>
      <c r="AZ9" s="459">
        <v>31.01146</v>
      </c>
      <c r="BA9" s="459">
        <v>34.141060000000003</v>
      </c>
      <c r="BB9" s="459">
        <v>28.684999999999999</v>
      </c>
      <c r="BC9" s="459">
        <v>29.344889999999999</v>
      </c>
      <c r="BD9" s="459">
        <v>27.804349999999999</v>
      </c>
      <c r="BE9" s="459">
        <v>30.89593</v>
      </c>
      <c r="BF9" s="459">
        <v>35.605179999999997</v>
      </c>
      <c r="BG9" s="459">
        <v>31.548480000000001</v>
      </c>
      <c r="BH9" s="459">
        <v>31.729700000000001</v>
      </c>
      <c r="BI9" s="459">
        <v>30.17409</v>
      </c>
      <c r="BJ9" s="459">
        <v>30.098980000000001</v>
      </c>
      <c r="BK9" s="459">
        <v>34.495640000000002</v>
      </c>
      <c r="BL9" s="459">
        <v>29.153970000000001</v>
      </c>
      <c r="BM9" s="459">
        <v>32.503509999999999</v>
      </c>
      <c r="BN9" s="459">
        <v>27.749659999999999</v>
      </c>
      <c r="BO9" s="459">
        <v>29.303450000000002</v>
      </c>
      <c r="BP9" s="459">
        <v>28.094010000000001</v>
      </c>
      <c r="BQ9" s="459">
        <v>31.70712</v>
      </c>
      <c r="BR9" s="459">
        <v>36.645000000000003</v>
      </c>
      <c r="BS9" s="459">
        <v>32.91377</v>
      </c>
      <c r="BT9" s="459">
        <v>33.020159999999997</v>
      </c>
      <c r="BU9" s="459">
        <v>31.42671</v>
      </c>
      <c r="BV9" s="459">
        <v>30.506329999999998</v>
      </c>
    </row>
    <row r="10" spans="1:74" s="295" customFormat="1" ht="11.1" customHeight="1" x14ac:dyDescent="0.2">
      <c r="A10" s="458" t="s">
        <v>115</v>
      </c>
      <c r="B10" s="747" t="s">
        <v>1378</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459">
        <v>44.226739999999999</v>
      </c>
      <c r="AZ10" s="459">
        <v>38.964509999999997</v>
      </c>
      <c r="BA10" s="459">
        <v>42.870460000000001</v>
      </c>
      <c r="BB10" s="459">
        <v>36.576050000000002</v>
      </c>
      <c r="BC10" s="459">
        <v>37.202330000000003</v>
      </c>
      <c r="BD10" s="459">
        <v>35.816319999999997</v>
      </c>
      <c r="BE10" s="459">
        <v>37.812489999999997</v>
      </c>
      <c r="BF10" s="459">
        <v>43.453769999999999</v>
      </c>
      <c r="BG10" s="459">
        <v>39.271569999999997</v>
      </c>
      <c r="BH10" s="459">
        <v>40.561239999999998</v>
      </c>
      <c r="BI10" s="459">
        <v>39.268560000000001</v>
      </c>
      <c r="BJ10" s="459">
        <v>40.162379999999999</v>
      </c>
      <c r="BK10" s="459">
        <v>42.988059999999997</v>
      </c>
      <c r="BL10" s="459">
        <v>37.947650000000003</v>
      </c>
      <c r="BM10" s="459">
        <v>41.230600000000003</v>
      </c>
      <c r="BN10" s="459">
        <v>35.47381</v>
      </c>
      <c r="BO10" s="459">
        <v>36.936109999999999</v>
      </c>
      <c r="BP10" s="459">
        <v>35.96978</v>
      </c>
      <c r="BQ10" s="459">
        <v>38.607669999999999</v>
      </c>
      <c r="BR10" s="459">
        <v>44.518619999999999</v>
      </c>
      <c r="BS10" s="459">
        <v>40.708599999999997</v>
      </c>
      <c r="BT10" s="459">
        <v>41.683790000000002</v>
      </c>
      <c r="BU10" s="459">
        <v>40.227730000000001</v>
      </c>
      <c r="BV10" s="459">
        <v>40.303609999999999</v>
      </c>
    </row>
    <row r="11" spans="1:74" ht="11.1"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376">
        <v>14.20641</v>
      </c>
      <c r="AZ11" s="376">
        <v>12.449479999999999</v>
      </c>
      <c r="BA11" s="376">
        <v>13.10591</v>
      </c>
      <c r="BB11" s="376">
        <v>11.55002</v>
      </c>
      <c r="BC11" s="376">
        <v>11.767440000000001</v>
      </c>
      <c r="BD11" s="376">
        <v>11.592919999999999</v>
      </c>
      <c r="BE11" s="376">
        <v>10.268509999999999</v>
      </c>
      <c r="BF11" s="376">
        <v>11.7235</v>
      </c>
      <c r="BG11" s="376">
        <v>10.662319999999999</v>
      </c>
      <c r="BH11" s="376">
        <v>11.496270000000001</v>
      </c>
      <c r="BI11" s="376">
        <v>11.20543</v>
      </c>
      <c r="BJ11" s="376">
        <v>11.61073</v>
      </c>
      <c r="BK11" s="376">
        <v>12.985580000000001</v>
      </c>
      <c r="BL11" s="376">
        <v>11.54128</v>
      </c>
      <c r="BM11" s="376">
        <v>12.575060000000001</v>
      </c>
      <c r="BN11" s="376">
        <v>11.17872</v>
      </c>
      <c r="BO11" s="376">
        <v>11.62101</v>
      </c>
      <c r="BP11" s="376">
        <v>11.37373</v>
      </c>
      <c r="BQ11" s="376">
        <v>10.431520000000001</v>
      </c>
      <c r="BR11" s="376">
        <v>11.9831</v>
      </c>
      <c r="BS11" s="376">
        <v>11.02298</v>
      </c>
      <c r="BT11" s="376">
        <v>11.787839999999999</v>
      </c>
      <c r="BU11" s="376">
        <v>11.426439999999999</v>
      </c>
      <c r="BV11" s="376">
        <v>11.65897</v>
      </c>
    </row>
    <row r="12" spans="1:74" ht="11.1"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376">
        <v>7.8242919999999998</v>
      </c>
      <c r="AZ12" s="376">
        <v>6.8377410000000003</v>
      </c>
      <c r="BA12" s="376">
        <v>7.2706350000000004</v>
      </c>
      <c r="BB12" s="376">
        <v>6.0864960000000004</v>
      </c>
      <c r="BC12" s="376">
        <v>6.1274899999999999</v>
      </c>
      <c r="BD12" s="376">
        <v>5.6036760000000001</v>
      </c>
      <c r="BE12" s="376">
        <v>5.5122010000000001</v>
      </c>
      <c r="BF12" s="376">
        <v>6.574052</v>
      </c>
      <c r="BG12" s="376">
        <v>5.872744</v>
      </c>
      <c r="BH12" s="376">
        <v>6.0590440000000001</v>
      </c>
      <c r="BI12" s="376">
        <v>5.8812420000000003</v>
      </c>
      <c r="BJ12" s="376">
        <v>6.1498059999999999</v>
      </c>
      <c r="BK12" s="376">
        <v>7.5183070000000001</v>
      </c>
      <c r="BL12" s="376">
        <v>6.7204829999999998</v>
      </c>
      <c r="BM12" s="376">
        <v>7.3482409999999998</v>
      </c>
      <c r="BN12" s="376">
        <v>6.2219340000000001</v>
      </c>
      <c r="BO12" s="376">
        <v>6.4148579999999997</v>
      </c>
      <c r="BP12" s="376">
        <v>6.0235310000000002</v>
      </c>
      <c r="BQ12" s="376">
        <v>6.0188620000000004</v>
      </c>
      <c r="BR12" s="376">
        <v>7.1499980000000001</v>
      </c>
      <c r="BS12" s="376">
        <v>6.5232659999999996</v>
      </c>
      <c r="BT12" s="376">
        <v>6.6400100000000002</v>
      </c>
      <c r="BU12" s="376">
        <v>6.4197059999999997</v>
      </c>
      <c r="BV12" s="376">
        <v>6.5602679999999998</v>
      </c>
    </row>
    <row r="13" spans="1:74" ht="11.1"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376">
        <v>22.19604</v>
      </c>
      <c r="AZ13" s="376">
        <v>19.677289999999999</v>
      </c>
      <c r="BA13" s="376">
        <v>22.49391</v>
      </c>
      <c r="BB13" s="376">
        <v>18.939530000000001</v>
      </c>
      <c r="BC13" s="376">
        <v>19.307400000000001</v>
      </c>
      <c r="BD13" s="376">
        <v>18.619730000000001</v>
      </c>
      <c r="BE13" s="376">
        <v>22.031780000000001</v>
      </c>
      <c r="BF13" s="376">
        <v>25.156220000000001</v>
      </c>
      <c r="BG13" s="376">
        <v>22.736509999999999</v>
      </c>
      <c r="BH13" s="376">
        <v>23.00592</v>
      </c>
      <c r="BI13" s="376">
        <v>22.181889999999999</v>
      </c>
      <c r="BJ13" s="376">
        <v>22.40185</v>
      </c>
      <c r="BK13" s="376">
        <v>22.484179999999999</v>
      </c>
      <c r="BL13" s="376">
        <v>19.685890000000001</v>
      </c>
      <c r="BM13" s="376">
        <v>21.307300000000001</v>
      </c>
      <c r="BN13" s="376">
        <v>18.073160000000001</v>
      </c>
      <c r="BO13" s="376">
        <v>18.90025</v>
      </c>
      <c r="BP13" s="376">
        <v>18.572520000000001</v>
      </c>
      <c r="BQ13" s="376">
        <v>22.15729</v>
      </c>
      <c r="BR13" s="376">
        <v>25.385529999999999</v>
      </c>
      <c r="BS13" s="376">
        <v>23.16236</v>
      </c>
      <c r="BT13" s="376">
        <v>23.255939999999999</v>
      </c>
      <c r="BU13" s="376">
        <v>22.38158</v>
      </c>
      <c r="BV13" s="376">
        <v>22.08437</v>
      </c>
    </row>
    <row r="14" spans="1:74" s="295" customFormat="1" ht="11.1" customHeight="1" x14ac:dyDescent="0.2">
      <c r="A14" s="458" t="s">
        <v>1504</v>
      </c>
      <c r="B14" s="747" t="s">
        <v>1211</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-8.8705180000000006</v>
      </c>
      <c r="AY14" s="459">
        <v>-8.6739909999999991</v>
      </c>
      <c r="AZ14" s="459">
        <v>-7.122579</v>
      </c>
      <c r="BA14" s="459">
        <v>-8.6831980000000009</v>
      </c>
      <c r="BB14" s="459">
        <v>-7.8818219999999997</v>
      </c>
      <c r="BC14" s="459">
        <v>-7.8491939999999998</v>
      </c>
      <c r="BD14" s="459">
        <v>-8.0163609999999998</v>
      </c>
      <c r="BE14" s="459">
        <v>-7.5094599999999998</v>
      </c>
      <c r="BF14" s="459">
        <v>-8.723929</v>
      </c>
      <c r="BG14" s="459">
        <v>-8.3572679999999995</v>
      </c>
      <c r="BH14" s="459">
        <v>-8.7997449999999997</v>
      </c>
      <c r="BI14" s="459">
        <v>-9.0740289999999995</v>
      </c>
      <c r="BJ14" s="459">
        <v>-10.05625</v>
      </c>
      <c r="BK14" s="459">
        <v>-8.7688609999999994</v>
      </c>
      <c r="BL14" s="459">
        <v>-7.9737840000000002</v>
      </c>
      <c r="BM14" s="459">
        <v>-8.6544969999999992</v>
      </c>
      <c r="BN14" s="459">
        <v>-7.6805529999999997</v>
      </c>
      <c r="BO14" s="459">
        <v>-7.5810310000000003</v>
      </c>
      <c r="BP14" s="459">
        <v>-7.8382350000000001</v>
      </c>
      <c r="BQ14" s="459">
        <v>-7.44496</v>
      </c>
      <c r="BR14" s="459">
        <v>-8.6988690000000002</v>
      </c>
      <c r="BS14" s="459">
        <v>-8.3765180000000008</v>
      </c>
      <c r="BT14" s="459">
        <v>-8.5791409999999999</v>
      </c>
      <c r="BU14" s="459">
        <v>-8.7281010000000006</v>
      </c>
      <c r="BV14" s="459">
        <v>-9.7472650000000005</v>
      </c>
    </row>
    <row r="15" spans="1:74" s="743" customFormat="1" ht="11.1" customHeight="1" x14ac:dyDescent="0.2">
      <c r="A15" s="742" t="s">
        <v>120</v>
      </c>
      <c r="B15" s="748" t="s">
        <v>1379</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0.31105149999999998</v>
      </c>
      <c r="AY15" s="376">
        <v>0.1449028</v>
      </c>
      <c r="AZ15" s="376">
        <v>0.1240583</v>
      </c>
      <c r="BA15" s="376">
        <v>0.31332470000000001</v>
      </c>
      <c r="BB15" s="376">
        <v>0.2479227</v>
      </c>
      <c r="BC15" s="376">
        <v>0.23828440000000001</v>
      </c>
      <c r="BD15" s="376">
        <v>0.28607929999999998</v>
      </c>
      <c r="BE15" s="376">
        <v>0.40999229999999998</v>
      </c>
      <c r="BF15" s="376">
        <v>0.33192129999999997</v>
      </c>
      <c r="BG15" s="376">
        <v>0.31605359999999999</v>
      </c>
      <c r="BH15" s="376">
        <v>0.24074989999999999</v>
      </c>
      <c r="BI15" s="376">
        <v>0.1988007</v>
      </c>
      <c r="BJ15" s="376">
        <v>0.33027840000000003</v>
      </c>
      <c r="BK15" s="376">
        <v>0.14916960000000001</v>
      </c>
      <c r="BL15" s="376">
        <v>0.1200341</v>
      </c>
      <c r="BM15" s="376">
        <v>0.30010330000000002</v>
      </c>
      <c r="BN15" s="376">
        <v>0.2328529</v>
      </c>
      <c r="BO15" s="376">
        <v>0.22677</v>
      </c>
      <c r="BP15" s="376">
        <v>0.28002349999999998</v>
      </c>
      <c r="BQ15" s="376">
        <v>0.41109259999999997</v>
      </c>
      <c r="BR15" s="376">
        <v>0.3393756</v>
      </c>
      <c r="BS15" s="376">
        <v>0.32972780000000002</v>
      </c>
      <c r="BT15" s="376">
        <v>0.25679089999999999</v>
      </c>
      <c r="BU15" s="376">
        <v>0.21468370000000001</v>
      </c>
      <c r="BV15" s="376">
        <v>0.34152949999999999</v>
      </c>
    </row>
    <row r="16" spans="1:74" s="743" customFormat="1" ht="11.1" customHeight="1" x14ac:dyDescent="0.2">
      <c r="A16" s="742" t="s">
        <v>121</v>
      </c>
      <c r="B16" s="748" t="s">
        <v>1380</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9.1815700000000007</v>
      </c>
      <c r="AY16" s="376">
        <v>8.8188940000000002</v>
      </c>
      <c r="AZ16" s="376">
        <v>7.2466369999999998</v>
      </c>
      <c r="BA16" s="376">
        <v>8.9965229999999998</v>
      </c>
      <c r="BB16" s="376">
        <v>8.1297449999999998</v>
      </c>
      <c r="BC16" s="376">
        <v>8.0874790000000001</v>
      </c>
      <c r="BD16" s="376">
        <v>8.3024400000000007</v>
      </c>
      <c r="BE16" s="376">
        <v>7.9194519999999997</v>
      </c>
      <c r="BF16" s="376">
        <v>9.0558510000000005</v>
      </c>
      <c r="BG16" s="376">
        <v>8.6733220000000006</v>
      </c>
      <c r="BH16" s="376">
        <v>9.0404949999999999</v>
      </c>
      <c r="BI16" s="376">
        <v>9.2728300000000008</v>
      </c>
      <c r="BJ16" s="376">
        <v>10.38653</v>
      </c>
      <c r="BK16" s="376">
        <v>8.9180309999999992</v>
      </c>
      <c r="BL16" s="376">
        <v>8.0938180000000006</v>
      </c>
      <c r="BM16" s="376">
        <v>8.9546010000000003</v>
      </c>
      <c r="BN16" s="376">
        <v>7.9134060000000002</v>
      </c>
      <c r="BO16" s="376">
        <v>7.8078000000000003</v>
      </c>
      <c r="BP16" s="376">
        <v>8.1182580000000009</v>
      </c>
      <c r="BQ16" s="376">
        <v>7.8560530000000002</v>
      </c>
      <c r="BR16" s="376">
        <v>9.0382449999999999</v>
      </c>
      <c r="BS16" s="376">
        <v>8.7062460000000002</v>
      </c>
      <c r="BT16" s="376">
        <v>8.8359319999999997</v>
      </c>
      <c r="BU16" s="376">
        <v>8.9427839999999996</v>
      </c>
      <c r="BV16" s="376">
        <v>10.088789999999999</v>
      </c>
    </row>
    <row r="17" spans="1:74" ht="11.1" customHeight="1" x14ac:dyDescent="0.2">
      <c r="A17" s="48" t="s">
        <v>122</v>
      </c>
      <c r="B17" s="749" t="s">
        <v>1381</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4.5531569999999997</v>
      </c>
      <c r="AY17" s="376">
        <v>4.4843130000000002</v>
      </c>
      <c r="AZ17" s="376">
        <v>3.4998469999999999</v>
      </c>
      <c r="BA17" s="376">
        <v>4.4766849999999998</v>
      </c>
      <c r="BB17" s="376">
        <v>4.348751</v>
      </c>
      <c r="BC17" s="376">
        <v>4.475543</v>
      </c>
      <c r="BD17" s="376">
        <v>4.3219390000000004</v>
      </c>
      <c r="BE17" s="376">
        <v>3.996861</v>
      </c>
      <c r="BF17" s="376">
        <v>4.6235999999999997</v>
      </c>
      <c r="BG17" s="376">
        <v>4.3928339999999997</v>
      </c>
      <c r="BH17" s="376">
        <v>4.4986300000000004</v>
      </c>
      <c r="BI17" s="376">
        <v>4.2960880000000001</v>
      </c>
      <c r="BJ17" s="376">
        <v>4.6856400000000002</v>
      </c>
      <c r="BK17" s="376">
        <v>3.9592480000000001</v>
      </c>
      <c r="BL17" s="376">
        <v>3.7782480000000001</v>
      </c>
      <c r="BM17" s="376">
        <v>4.4924419999999996</v>
      </c>
      <c r="BN17" s="376">
        <v>4.3804689999999997</v>
      </c>
      <c r="BO17" s="376">
        <v>4.4860139999999999</v>
      </c>
      <c r="BP17" s="376">
        <v>4.3542909999999999</v>
      </c>
      <c r="BQ17" s="376">
        <v>3.9649100000000002</v>
      </c>
      <c r="BR17" s="376">
        <v>4.5725809999999996</v>
      </c>
      <c r="BS17" s="376">
        <v>4.355111</v>
      </c>
      <c r="BT17" s="376">
        <v>4.3824759999999996</v>
      </c>
      <c r="BU17" s="376">
        <v>4.2084010000000003</v>
      </c>
      <c r="BV17" s="376">
        <v>4.5486409999999999</v>
      </c>
    </row>
    <row r="18" spans="1:74" ht="11.1" customHeight="1" x14ac:dyDescent="0.2">
      <c r="A18" s="48" t="s">
        <v>123</v>
      </c>
      <c r="B18" s="749" t="s">
        <v>1382</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4.6284130000000001</v>
      </c>
      <c r="AY18" s="376">
        <v>4.3345799999999999</v>
      </c>
      <c r="AZ18" s="376">
        <v>3.7467899999999998</v>
      </c>
      <c r="BA18" s="376">
        <v>4.519838</v>
      </c>
      <c r="BB18" s="376">
        <v>3.7809940000000002</v>
      </c>
      <c r="BC18" s="376">
        <v>3.6119349999999999</v>
      </c>
      <c r="BD18" s="376">
        <v>3.9805009999999998</v>
      </c>
      <c r="BE18" s="376">
        <v>3.9225919999999999</v>
      </c>
      <c r="BF18" s="376">
        <v>4.4322499999999998</v>
      </c>
      <c r="BG18" s="376">
        <v>4.2804880000000001</v>
      </c>
      <c r="BH18" s="376">
        <v>4.5418649999999996</v>
      </c>
      <c r="BI18" s="376">
        <v>4.9767419999999998</v>
      </c>
      <c r="BJ18" s="376">
        <v>5.700888</v>
      </c>
      <c r="BK18" s="376">
        <v>4.9587830000000004</v>
      </c>
      <c r="BL18" s="376">
        <v>4.3155700000000001</v>
      </c>
      <c r="BM18" s="376">
        <v>4.4621589999999998</v>
      </c>
      <c r="BN18" s="376">
        <v>3.532937</v>
      </c>
      <c r="BO18" s="376">
        <v>3.3217859999999999</v>
      </c>
      <c r="BP18" s="376">
        <v>3.7639670000000001</v>
      </c>
      <c r="BQ18" s="376">
        <v>3.891143</v>
      </c>
      <c r="BR18" s="376">
        <v>4.4656640000000003</v>
      </c>
      <c r="BS18" s="376">
        <v>4.3511350000000002</v>
      </c>
      <c r="BT18" s="376">
        <v>4.4534560000000001</v>
      </c>
      <c r="BU18" s="376">
        <v>4.7343840000000004</v>
      </c>
      <c r="BV18" s="376">
        <v>5.5401540000000002</v>
      </c>
    </row>
    <row r="19" spans="1:74" s="295" customFormat="1" ht="11.1" customHeight="1" x14ac:dyDescent="0.2">
      <c r="A19" s="460" t="s">
        <v>119</v>
      </c>
      <c r="B19" s="747" t="s">
        <v>1383</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-5.8832000000000002E-2</v>
      </c>
      <c r="AX19" s="34">
        <v>-1.8535800000000002E-2</v>
      </c>
      <c r="AY19" s="459">
        <v>0.27598780000000001</v>
      </c>
      <c r="AZ19" s="459">
        <v>-0.83046660000000005</v>
      </c>
      <c r="BA19" s="459">
        <v>-4.62008E-2</v>
      </c>
      <c r="BB19" s="459">
        <v>-9.23065E-3</v>
      </c>
      <c r="BC19" s="459">
        <v>-8.24364E-3</v>
      </c>
      <c r="BD19" s="459">
        <v>4.3826300000000002E-3</v>
      </c>
      <c r="BE19" s="459">
        <v>0.59289740000000002</v>
      </c>
      <c r="BF19" s="459">
        <v>0.87533939999999999</v>
      </c>
      <c r="BG19" s="459">
        <v>0.63417999999999997</v>
      </c>
      <c r="BH19" s="459">
        <v>-3.1791399999999997E-2</v>
      </c>
      <c r="BI19" s="459">
        <v>-2.04365E-2</v>
      </c>
      <c r="BJ19" s="459">
        <v>-7.1528700000000004E-3</v>
      </c>
      <c r="BK19" s="459">
        <v>0.2764453</v>
      </c>
      <c r="BL19" s="459">
        <v>-0.81989579999999995</v>
      </c>
      <c r="BM19" s="459">
        <v>-7.2595199999999999E-2</v>
      </c>
      <c r="BN19" s="459">
        <v>-4.3600300000000002E-2</v>
      </c>
      <c r="BO19" s="459">
        <v>-5.1634600000000003E-2</v>
      </c>
      <c r="BP19" s="459">
        <v>-3.75365E-2</v>
      </c>
      <c r="BQ19" s="459">
        <v>0.54441119999999998</v>
      </c>
      <c r="BR19" s="459">
        <v>0.82525219999999999</v>
      </c>
      <c r="BS19" s="459">
        <v>0.5816886</v>
      </c>
      <c r="BT19" s="459">
        <v>-8.4489999999999996E-2</v>
      </c>
      <c r="BU19" s="459">
        <v>-7.2914999999999994E-2</v>
      </c>
      <c r="BV19" s="459">
        <v>-5.0010499999999999E-2</v>
      </c>
    </row>
    <row r="20" spans="1:74" ht="11.1"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1" customHeight="1" x14ac:dyDescent="0.2">
      <c r="A21" s="47"/>
      <c r="B21" s="295" t="s">
        <v>1384</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1" customHeight="1" x14ac:dyDescent="0.2">
      <c r="A22" s="458" t="s">
        <v>133</v>
      </c>
      <c r="B22" s="744" t="s">
        <v>1385</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29.116086014</v>
      </c>
      <c r="AO22" s="34">
        <v>25.529772984000001</v>
      </c>
      <c r="AP22" s="34">
        <v>24.31909911</v>
      </c>
      <c r="AQ22" s="34">
        <v>29.200644276999999</v>
      </c>
      <c r="AR22" s="34">
        <v>37.414446720000001</v>
      </c>
      <c r="AS22" s="34">
        <v>43.394422697000003</v>
      </c>
      <c r="AT22" s="34">
        <v>42.409802681000002</v>
      </c>
      <c r="AU22" s="34">
        <v>34.535339276999999</v>
      </c>
      <c r="AV22" s="34">
        <v>30.636231192</v>
      </c>
      <c r="AW22" s="34">
        <v>28.198717200000001</v>
      </c>
      <c r="AX22" s="34">
        <v>39.021725539999998</v>
      </c>
      <c r="AY22" s="459">
        <v>42.932319999999997</v>
      </c>
      <c r="AZ22" s="459">
        <v>32.133159999999997</v>
      </c>
      <c r="BA22" s="459">
        <v>23.651700000000002</v>
      </c>
      <c r="BB22" s="459">
        <v>19.48077</v>
      </c>
      <c r="BC22" s="459">
        <v>22.681760000000001</v>
      </c>
      <c r="BD22" s="459">
        <v>30.740369999999999</v>
      </c>
      <c r="BE22" s="459">
        <v>44.155119999999997</v>
      </c>
      <c r="BF22" s="459">
        <v>46.096550000000001</v>
      </c>
      <c r="BG22" s="459">
        <v>36.336060000000003</v>
      </c>
      <c r="BH22" s="459">
        <v>30.810569999999998</v>
      </c>
      <c r="BI22" s="459">
        <v>32.689529999999998</v>
      </c>
      <c r="BJ22" s="459">
        <v>43.629640000000002</v>
      </c>
      <c r="BK22" s="459">
        <v>45.427219999999998</v>
      </c>
      <c r="BL22" s="459">
        <v>33.103020000000001</v>
      </c>
      <c r="BM22" s="459">
        <v>23.929379999999998</v>
      </c>
      <c r="BN22" s="459">
        <v>18.563420000000001</v>
      </c>
      <c r="BO22" s="459">
        <v>23.734110000000001</v>
      </c>
      <c r="BP22" s="459">
        <v>32.154240000000001</v>
      </c>
      <c r="BQ22" s="459">
        <v>45.510570000000001</v>
      </c>
      <c r="BR22" s="459">
        <v>46.789900000000003</v>
      </c>
      <c r="BS22" s="459">
        <v>36.070189999999997</v>
      </c>
      <c r="BT22" s="459">
        <v>27.863</v>
      </c>
      <c r="BU22" s="459">
        <v>30.343630000000001</v>
      </c>
      <c r="BV22" s="459">
        <v>42.608829999999998</v>
      </c>
    </row>
    <row r="23" spans="1:74" s="743" customFormat="1" ht="11.1" customHeight="1" x14ac:dyDescent="0.2">
      <c r="A23" s="742" t="s">
        <v>128</v>
      </c>
      <c r="B23" s="745" t="s">
        <v>1386</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1.302003</v>
      </c>
      <c r="AQ23" s="365">
        <v>1.3076791999999999</v>
      </c>
      <c r="AR23" s="365">
        <v>1.278</v>
      </c>
      <c r="AS23" s="365">
        <v>1.2658168000000001</v>
      </c>
      <c r="AT23" s="365">
        <v>1.3123632999999999</v>
      </c>
      <c r="AU23" s="365">
        <v>1.227438</v>
      </c>
      <c r="AV23" s="365">
        <v>1.2469509999999999</v>
      </c>
      <c r="AW23" s="365">
        <v>1.1807380000000001</v>
      </c>
      <c r="AX23" s="365">
        <v>1.2313179999999999</v>
      </c>
      <c r="AY23" s="376">
        <v>1.1995530000000001</v>
      </c>
      <c r="AZ23" s="376">
        <v>1.141743</v>
      </c>
      <c r="BA23" s="376">
        <v>1.2821130000000001</v>
      </c>
      <c r="BB23" s="376">
        <v>1.235074</v>
      </c>
      <c r="BC23" s="376">
        <v>1.260818</v>
      </c>
      <c r="BD23" s="376">
        <v>1.2440279999999999</v>
      </c>
      <c r="BE23" s="376">
        <v>1.2367220000000001</v>
      </c>
      <c r="BF23" s="376">
        <v>1.2862150000000001</v>
      </c>
      <c r="BG23" s="376">
        <v>1.26895</v>
      </c>
      <c r="BH23" s="376">
        <v>1.309909</v>
      </c>
      <c r="BI23" s="376">
        <v>1.252389</v>
      </c>
      <c r="BJ23" s="376">
        <v>1.3121419999999999</v>
      </c>
      <c r="BK23" s="376">
        <v>1.2824899999999999</v>
      </c>
      <c r="BL23" s="376">
        <v>1.218288</v>
      </c>
      <c r="BM23" s="376">
        <v>1.371283</v>
      </c>
      <c r="BN23" s="376">
        <v>1.329151</v>
      </c>
      <c r="BO23" s="376">
        <v>1.3624719999999999</v>
      </c>
      <c r="BP23" s="376">
        <v>1.3430979999999999</v>
      </c>
      <c r="BQ23" s="376">
        <v>1.3350379999999999</v>
      </c>
      <c r="BR23" s="376">
        <v>1.3822950000000001</v>
      </c>
      <c r="BS23" s="376">
        <v>1.3589910000000001</v>
      </c>
      <c r="BT23" s="376">
        <v>1.400401</v>
      </c>
      <c r="BU23" s="376">
        <v>1.337688</v>
      </c>
      <c r="BV23" s="376">
        <v>1.3989290000000001</v>
      </c>
    </row>
    <row r="24" spans="1:74" s="743" customFormat="1" ht="11.1" customHeight="1" x14ac:dyDescent="0.2">
      <c r="A24" s="836" t="s">
        <v>129</v>
      </c>
      <c r="B24" s="745" t="s">
        <v>1387</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42.490048846999997</v>
      </c>
      <c r="AN24" s="365">
        <v>25.962892988</v>
      </c>
      <c r="AO24" s="365">
        <v>22.322825990999998</v>
      </c>
      <c r="AP24" s="365">
        <v>21.288470010000001</v>
      </c>
      <c r="AQ24" s="365">
        <v>26.252796772</v>
      </c>
      <c r="AR24" s="365">
        <v>34.464446700000003</v>
      </c>
      <c r="AS24" s="365">
        <v>40.518597213</v>
      </c>
      <c r="AT24" s="365">
        <v>39.471412501000003</v>
      </c>
      <c r="AU24" s="365">
        <v>31.583642366999999</v>
      </c>
      <c r="AV24" s="365">
        <v>27.504510092</v>
      </c>
      <c r="AW24" s="365">
        <v>25.0717</v>
      </c>
      <c r="AX24" s="365">
        <v>35.891030000000001</v>
      </c>
      <c r="AY24" s="376">
        <v>39.857219999999998</v>
      </c>
      <c r="AZ24" s="376">
        <v>28.94295</v>
      </c>
      <c r="BA24" s="376">
        <v>20.471710000000002</v>
      </c>
      <c r="BB24" s="376">
        <v>16.604700000000001</v>
      </c>
      <c r="BC24" s="376">
        <v>19.809100000000001</v>
      </c>
      <c r="BD24" s="376">
        <v>27.844570000000001</v>
      </c>
      <c r="BE24" s="376">
        <v>41.306159999999998</v>
      </c>
      <c r="BF24" s="376">
        <v>43.169510000000002</v>
      </c>
      <c r="BG24" s="376">
        <v>33.319940000000003</v>
      </c>
      <c r="BH24" s="376">
        <v>27.603390000000001</v>
      </c>
      <c r="BI24" s="376">
        <v>29.44979</v>
      </c>
      <c r="BJ24" s="376">
        <v>40.412370000000003</v>
      </c>
      <c r="BK24" s="376">
        <v>42.282530000000001</v>
      </c>
      <c r="BL24" s="376">
        <v>29.84188</v>
      </c>
      <c r="BM24" s="376">
        <v>20.65549</v>
      </c>
      <c r="BN24" s="376">
        <v>15.55475</v>
      </c>
      <c r="BO24" s="376">
        <v>20.698029999999999</v>
      </c>
      <c r="BP24" s="376">
        <v>29.092929999999999</v>
      </c>
      <c r="BQ24" s="376">
        <v>42.513849999999998</v>
      </c>
      <c r="BR24" s="376">
        <v>43.732759999999999</v>
      </c>
      <c r="BS24" s="376">
        <v>32.946129999999997</v>
      </c>
      <c r="BT24" s="376">
        <v>24.561129999999999</v>
      </c>
      <c r="BU24" s="376">
        <v>27.026219999999999</v>
      </c>
      <c r="BV24" s="376">
        <v>39.314340000000001</v>
      </c>
    </row>
    <row r="25" spans="1:74" s="743" customFormat="1" ht="11.1" customHeight="1" x14ac:dyDescent="0.2">
      <c r="A25" s="742" t="s">
        <v>130</v>
      </c>
      <c r="B25" s="745" t="s">
        <v>1388</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1.7286261000000001</v>
      </c>
      <c r="AQ25" s="365">
        <v>1.640168305</v>
      </c>
      <c r="AR25" s="365">
        <v>1.67200002</v>
      </c>
      <c r="AS25" s="365">
        <v>1.6100086840000001</v>
      </c>
      <c r="AT25" s="365">
        <v>1.62602688</v>
      </c>
      <c r="AU25" s="365">
        <v>1.7242589100000001</v>
      </c>
      <c r="AV25" s="365">
        <v>1.8847708999999999</v>
      </c>
      <c r="AW25" s="365">
        <v>1.9462842</v>
      </c>
      <c r="AX25" s="365">
        <v>1.8993836399999999</v>
      </c>
      <c r="AY25" s="376">
        <v>1.8755440000000001</v>
      </c>
      <c r="AZ25" s="376">
        <v>2.048467</v>
      </c>
      <c r="BA25" s="376">
        <v>1.8978809999999999</v>
      </c>
      <c r="BB25" s="376">
        <v>1.640992</v>
      </c>
      <c r="BC25" s="376">
        <v>1.6118429999999999</v>
      </c>
      <c r="BD25" s="376">
        <v>1.6517649999999999</v>
      </c>
      <c r="BE25" s="376">
        <v>1.612239</v>
      </c>
      <c r="BF25" s="376">
        <v>1.640822</v>
      </c>
      <c r="BG25" s="376">
        <v>1.7471699999999999</v>
      </c>
      <c r="BH25" s="376">
        <v>1.8972739999999999</v>
      </c>
      <c r="BI25" s="376">
        <v>1.9873499999999999</v>
      </c>
      <c r="BJ25" s="376">
        <v>1.905133</v>
      </c>
      <c r="BK25" s="376">
        <v>1.8621989999999999</v>
      </c>
      <c r="BL25" s="376">
        <v>2.042853</v>
      </c>
      <c r="BM25" s="376">
        <v>1.9026069999999999</v>
      </c>
      <c r="BN25" s="376">
        <v>1.679521</v>
      </c>
      <c r="BO25" s="376">
        <v>1.6736</v>
      </c>
      <c r="BP25" s="376">
        <v>1.718215</v>
      </c>
      <c r="BQ25" s="376">
        <v>1.6616759999999999</v>
      </c>
      <c r="BR25" s="376">
        <v>1.6748400000000001</v>
      </c>
      <c r="BS25" s="376">
        <v>1.7650749999999999</v>
      </c>
      <c r="BT25" s="376">
        <v>1.901475</v>
      </c>
      <c r="BU25" s="376">
        <v>1.9797229999999999</v>
      </c>
      <c r="BV25" s="376">
        <v>1.8955599999999999</v>
      </c>
    </row>
    <row r="26" spans="1:74" ht="11.1" customHeight="1" x14ac:dyDescent="0.2">
      <c r="A26" s="48" t="s">
        <v>131</v>
      </c>
      <c r="B26" s="750" t="s">
        <v>1389</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4.2047099999999997E-2</v>
      </c>
      <c r="AQ26" s="365">
        <v>4.4646199999999997E-2</v>
      </c>
      <c r="AR26" s="365">
        <v>3.8600009999999997E-2</v>
      </c>
      <c r="AS26" s="365">
        <v>4.1920989999999998E-2</v>
      </c>
      <c r="AT26" s="365">
        <v>4.073338E-2</v>
      </c>
      <c r="AU26" s="365">
        <v>4.0548899999999999E-2</v>
      </c>
      <c r="AV26" s="365">
        <v>5.7430700000000001E-2</v>
      </c>
      <c r="AW26" s="365">
        <v>5.9749299999999998E-2</v>
      </c>
      <c r="AX26" s="365">
        <v>8.3456500000000003E-2</v>
      </c>
      <c r="AY26" s="376">
        <v>0.1049836</v>
      </c>
      <c r="AZ26" s="376">
        <v>9.6941399999999997E-2</v>
      </c>
      <c r="BA26" s="376">
        <v>8.9415900000000006E-2</v>
      </c>
      <c r="BB26" s="376">
        <v>4.6732000000000003E-2</v>
      </c>
      <c r="BC26" s="376">
        <v>4.5460399999999998E-2</v>
      </c>
      <c r="BD26" s="376">
        <v>4.8619299999999997E-2</v>
      </c>
      <c r="BE26" s="376">
        <v>4.39757E-2</v>
      </c>
      <c r="BF26" s="376">
        <v>4.3967800000000001E-2</v>
      </c>
      <c r="BG26" s="376">
        <v>4.3307199999999997E-2</v>
      </c>
      <c r="BH26" s="376">
        <v>5.9503800000000003E-2</v>
      </c>
      <c r="BI26" s="376">
        <v>6.90939E-2</v>
      </c>
      <c r="BJ26" s="376">
        <v>8.52073E-2</v>
      </c>
      <c r="BK26" s="376">
        <v>0.1051313</v>
      </c>
      <c r="BL26" s="376">
        <v>9.9198300000000003E-2</v>
      </c>
      <c r="BM26" s="376">
        <v>9.2002700000000007E-2</v>
      </c>
      <c r="BN26" s="376">
        <v>4.8969499999999999E-2</v>
      </c>
      <c r="BO26" s="376">
        <v>4.7829200000000002E-2</v>
      </c>
      <c r="BP26" s="376">
        <v>5.1006599999999999E-2</v>
      </c>
      <c r="BQ26" s="376">
        <v>4.6336200000000001E-2</v>
      </c>
      <c r="BR26" s="376">
        <v>4.6097899999999997E-2</v>
      </c>
      <c r="BS26" s="376">
        <v>4.5144900000000002E-2</v>
      </c>
      <c r="BT26" s="376">
        <v>6.1089499999999998E-2</v>
      </c>
      <c r="BU26" s="376">
        <v>7.0432400000000006E-2</v>
      </c>
      <c r="BV26" s="376">
        <v>8.6704699999999996E-2</v>
      </c>
    </row>
    <row r="27" spans="1:74" ht="11.1" customHeight="1" x14ac:dyDescent="0.2">
      <c r="A27" s="48" t="s">
        <v>132</v>
      </c>
      <c r="B27" s="750" t="s">
        <v>1390</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1.6865790000000001</v>
      </c>
      <c r="AQ27" s="365">
        <v>1.5955221049999999</v>
      </c>
      <c r="AR27" s="365">
        <v>1.6334000099999999</v>
      </c>
      <c r="AS27" s="365">
        <v>1.5680876939999999</v>
      </c>
      <c r="AT27" s="365">
        <v>1.5852934999999999</v>
      </c>
      <c r="AU27" s="365">
        <v>1.68371001</v>
      </c>
      <c r="AV27" s="365">
        <v>1.8273402999999999</v>
      </c>
      <c r="AW27" s="365">
        <v>1.8865350000000001</v>
      </c>
      <c r="AX27" s="365">
        <v>1.8159273</v>
      </c>
      <c r="AY27" s="376">
        <v>1.7705610000000001</v>
      </c>
      <c r="AZ27" s="376">
        <v>1.951525</v>
      </c>
      <c r="BA27" s="376">
        <v>1.808465</v>
      </c>
      <c r="BB27" s="376">
        <v>1.59426</v>
      </c>
      <c r="BC27" s="376">
        <v>1.5663819999999999</v>
      </c>
      <c r="BD27" s="376">
        <v>1.603146</v>
      </c>
      <c r="BE27" s="376">
        <v>1.568263</v>
      </c>
      <c r="BF27" s="376">
        <v>1.596854</v>
      </c>
      <c r="BG27" s="376">
        <v>1.7038629999999999</v>
      </c>
      <c r="BH27" s="376">
        <v>1.8377699999999999</v>
      </c>
      <c r="BI27" s="376">
        <v>1.918256</v>
      </c>
      <c r="BJ27" s="376">
        <v>1.819925</v>
      </c>
      <c r="BK27" s="376">
        <v>1.7570680000000001</v>
      </c>
      <c r="BL27" s="376">
        <v>1.943654</v>
      </c>
      <c r="BM27" s="376">
        <v>1.8106040000000001</v>
      </c>
      <c r="BN27" s="376">
        <v>1.630552</v>
      </c>
      <c r="BO27" s="376">
        <v>1.6257710000000001</v>
      </c>
      <c r="BP27" s="376">
        <v>1.667208</v>
      </c>
      <c r="BQ27" s="376">
        <v>1.61534</v>
      </c>
      <c r="BR27" s="376">
        <v>1.6287419999999999</v>
      </c>
      <c r="BS27" s="376">
        <v>1.71993</v>
      </c>
      <c r="BT27" s="376">
        <v>1.8403849999999999</v>
      </c>
      <c r="BU27" s="376">
        <v>1.9092910000000001</v>
      </c>
      <c r="BV27" s="376">
        <v>1.808856</v>
      </c>
    </row>
    <row r="28" spans="1:74" ht="11.1"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1"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-0.56403187399999999</v>
      </c>
      <c r="AN29" s="34">
        <v>0.56542997500000003</v>
      </c>
      <c r="AO29" s="34">
        <v>1.629776026</v>
      </c>
      <c r="AP29" s="34">
        <v>2.4314274</v>
      </c>
      <c r="AQ29" s="34">
        <v>0.897418826</v>
      </c>
      <c r="AR29" s="34">
        <v>1.2075296900000001</v>
      </c>
      <c r="AS29" s="34">
        <v>0.51635875323000002</v>
      </c>
      <c r="AT29" s="34">
        <v>3.3645589660000002</v>
      </c>
      <c r="AU29" s="34">
        <v>2.4400967627000001</v>
      </c>
      <c r="AV29" s="34">
        <v>-0.58424345850000003</v>
      </c>
      <c r="AW29" s="34">
        <v>-2.3734119667</v>
      </c>
      <c r="AX29" s="34">
        <v>2.7919384253000001</v>
      </c>
      <c r="AY29" s="459">
        <v>0</v>
      </c>
      <c r="AZ29" s="459">
        <v>0</v>
      </c>
      <c r="BA29" s="459">
        <v>0</v>
      </c>
      <c r="BB29" s="459">
        <v>0</v>
      </c>
      <c r="BC29" s="459">
        <v>0</v>
      </c>
      <c r="BD29" s="459">
        <v>0</v>
      </c>
      <c r="BE29" s="459">
        <v>0</v>
      </c>
      <c r="BF29" s="459">
        <v>0</v>
      </c>
      <c r="BG29" s="459">
        <v>0</v>
      </c>
      <c r="BH29" s="459">
        <v>0</v>
      </c>
      <c r="BI29" s="459">
        <v>0</v>
      </c>
      <c r="BJ29" s="459">
        <v>0</v>
      </c>
      <c r="BK29" s="459">
        <v>0</v>
      </c>
      <c r="BL29" s="459">
        <v>0</v>
      </c>
      <c r="BM29" s="459">
        <v>0</v>
      </c>
      <c r="BN29" s="459">
        <v>0</v>
      </c>
      <c r="BO29" s="459">
        <v>0</v>
      </c>
      <c r="BP29" s="459">
        <v>0</v>
      </c>
      <c r="BQ29" s="459">
        <v>0</v>
      </c>
      <c r="BR29" s="459">
        <v>0</v>
      </c>
      <c r="BS29" s="459">
        <v>0</v>
      </c>
      <c r="BT29" s="459">
        <v>0</v>
      </c>
      <c r="BU29" s="459">
        <v>0</v>
      </c>
      <c r="BV29" s="459">
        <v>0</v>
      </c>
    </row>
    <row r="30" spans="1:74" ht="11.1"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1" customHeight="1" x14ac:dyDescent="0.2">
      <c r="A31" s="458" t="s">
        <v>1495</v>
      </c>
      <c r="B31" s="744" t="s">
        <v>1391</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147.726178</v>
      </c>
      <c r="AN31" s="34">
        <v>153.80797100000001</v>
      </c>
      <c r="AO31" s="34">
        <v>160.03360499999999</v>
      </c>
      <c r="AP31" s="34">
        <v>163.11141749999999</v>
      </c>
      <c r="AQ31" s="34">
        <v>164.07730839999999</v>
      </c>
      <c r="AR31" s="34">
        <v>159.438804</v>
      </c>
      <c r="AS31" s="34">
        <v>150.69490010000001</v>
      </c>
      <c r="AT31" s="34">
        <v>143.62436729999999</v>
      </c>
      <c r="AU31" s="34">
        <v>143.56723009999999</v>
      </c>
      <c r="AV31" s="34">
        <v>157.0146</v>
      </c>
      <c r="AW31" s="34">
        <v>154.8049</v>
      </c>
      <c r="AX31" s="34">
        <v>147.70269999999999</v>
      </c>
      <c r="AY31" s="459">
        <v>140.72059999999999</v>
      </c>
      <c r="AZ31" s="459">
        <v>140.82679999999999</v>
      </c>
      <c r="BA31" s="459">
        <v>151.75989999999999</v>
      </c>
      <c r="BB31" s="459">
        <v>161.3708</v>
      </c>
      <c r="BC31" s="459">
        <v>168.43969999999999</v>
      </c>
      <c r="BD31" s="459">
        <v>165.89670000000001</v>
      </c>
      <c r="BE31" s="459">
        <v>152.44210000000001</v>
      </c>
      <c r="BF31" s="459">
        <v>141.47290000000001</v>
      </c>
      <c r="BG31" s="459">
        <v>136.4486</v>
      </c>
      <c r="BH31" s="459">
        <v>137.797</v>
      </c>
      <c r="BI31" s="459">
        <v>135.6995</v>
      </c>
      <c r="BJ31" s="459">
        <v>122.5735</v>
      </c>
      <c r="BK31" s="459">
        <v>111.7629</v>
      </c>
      <c r="BL31" s="459">
        <v>109.0312</v>
      </c>
      <c r="BM31" s="459">
        <v>118.0754</v>
      </c>
      <c r="BN31" s="459">
        <v>127.70269999999999</v>
      </c>
      <c r="BO31" s="459">
        <v>133.72120000000001</v>
      </c>
      <c r="BP31" s="459">
        <v>130.096</v>
      </c>
      <c r="BQ31" s="459">
        <v>116.1456</v>
      </c>
      <c r="BR31" s="459">
        <v>105.5729</v>
      </c>
      <c r="BS31" s="459">
        <v>102.2323</v>
      </c>
      <c r="BT31" s="459">
        <v>107.87139999999999</v>
      </c>
      <c r="BU31" s="459">
        <v>109.42489999999999</v>
      </c>
      <c r="BV31" s="459">
        <v>97.769869999999997</v>
      </c>
    </row>
    <row r="32" spans="1:74" s="743" customFormat="1" ht="11.1" customHeight="1" x14ac:dyDescent="0.2">
      <c r="A32" s="742" t="s">
        <v>322</v>
      </c>
      <c r="B32" s="752" t="s">
        <v>1392</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16.26483</v>
      </c>
      <c r="AX32" s="365">
        <v>16.283370000000001</v>
      </c>
      <c r="AY32" s="376">
        <v>16.007380000000001</v>
      </c>
      <c r="AZ32" s="376">
        <v>16.83785</v>
      </c>
      <c r="BA32" s="376">
        <v>16.884049999999998</v>
      </c>
      <c r="BB32" s="376">
        <v>16.893280000000001</v>
      </c>
      <c r="BC32" s="376">
        <v>16.901520000000001</v>
      </c>
      <c r="BD32" s="376">
        <v>16.89714</v>
      </c>
      <c r="BE32" s="376">
        <v>16.30424</v>
      </c>
      <c r="BF32" s="376">
        <v>15.428900000000001</v>
      </c>
      <c r="BG32" s="376">
        <v>14.79472</v>
      </c>
      <c r="BH32" s="376">
        <v>14.82652</v>
      </c>
      <c r="BI32" s="376">
        <v>14.84695</v>
      </c>
      <c r="BJ32" s="376">
        <v>14.85411</v>
      </c>
      <c r="BK32" s="376">
        <v>14.57766</v>
      </c>
      <c r="BL32" s="376">
        <v>15.39756</v>
      </c>
      <c r="BM32" s="376">
        <v>15.47015</v>
      </c>
      <c r="BN32" s="376">
        <v>15.51375</v>
      </c>
      <c r="BO32" s="376">
        <v>15.565390000000001</v>
      </c>
      <c r="BP32" s="376">
        <v>15.602919999999999</v>
      </c>
      <c r="BQ32" s="376">
        <v>15.05851</v>
      </c>
      <c r="BR32" s="376">
        <v>14.23326</v>
      </c>
      <c r="BS32" s="376">
        <v>13.65157</v>
      </c>
      <c r="BT32" s="376">
        <v>13.73606</v>
      </c>
      <c r="BU32" s="376">
        <v>13.80898</v>
      </c>
      <c r="BV32" s="376">
        <v>13.85899</v>
      </c>
    </row>
    <row r="33" spans="1:74" s="743" customFormat="1" ht="11.1" customHeight="1" x14ac:dyDescent="0.2">
      <c r="A33" s="742" t="s">
        <v>323</v>
      </c>
      <c r="B33" s="752" t="s">
        <v>1393</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128.677178</v>
      </c>
      <c r="AN33" s="365">
        <v>133.764971</v>
      </c>
      <c r="AO33" s="365">
        <v>140.04460499999999</v>
      </c>
      <c r="AP33" s="365">
        <v>143.21041750000001</v>
      </c>
      <c r="AQ33" s="365">
        <v>144.2573084</v>
      </c>
      <c r="AR33" s="365">
        <v>139.705804</v>
      </c>
      <c r="AS33" s="365">
        <v>131.9779001</v>
      </c>
      <c r="AT33" s="365">
        <v>126.4013673</v>
      </c>
      <c r="AU33" s="365">
        <v>127.3562301</v>
      </c>
      <c r="AV33" s="365">
        <v>132.5083832</v>
      </c>
      <c r="AW33" s="365">
        <v>138.53999870000001</v>
      </c>
      <c r="AX33" s="365">
        <v>131.41932299999999</v>
      </c>
      <c r="AY33" s="376">
        <v>124.7132</v>
      </c>
      <c r="AZ33" s="376">
        <v>123.989</v>
      </c>
      <c r="BA33" s="376">
        <v>134.8758</v>
      </c>
      <c r="BB33" s="376">
        <v>144.47749999999999</v>
      </c>
      <c r="BC33" s="376">
        <v>151.53809999999999</v>
      </c>
      <c r="BD33" s="376">
        <v>148.99959999999999</v>
      </c>
      <c r="BE33" s="376">
        <v>136.1379</v>
      </c>
      <c r="BF33" s="376">
        <v>126.044</v>
      </c>
      <c r="BG33" s="376">
        <v>121.65389999999999</v>
      </c>
      <c r="BH33" s="376">
        <v>122.9705</v>
      </c>
      <c r="BI33" s="376">
        <v>120.85250000000001</v>
      </c>
      <c r="BJ33" s="376">
        <v>107.71939999999999</v>
      </c>
      <c r="BK33" s="376">
        <v>97.185249999999996</v>
      </c>
      <c r="BL33" s="376">
        <v>93.633669999999995</v>
      </c>
      <c r="BM33" s="376">
        <v>102.6053</v>
      </c>
      <c r="BN33" s="376">
        <v>112.18899999999999</v>
      </c>
      <c r="BO33" s="376">
        <v>118.1558</v>
      </c>
      <c r="BP33" s="376">
        <v>114.4931</v>
      </c>
      <c r="BQ33" s="376">
        <v>101.08710000000001</v>
      </c>
      <c r="BR33" s="376">
        <v>91.339659999999995</v>
      </c>
      <c r="BS33" s="376">
        <v>88.580719999999999</v>
      </c>
      <c r="BT33" s="376">
        <v>94.135360000000006</v>
      </c>
      <c r="BU33" s="376">
        <v>95.61591</v>
      </c>
      <c r="BV33" s="376">
        <v>83.910889999999995</v>
      </c>
    </row>
    <row r="34" spans="1:74" ht="11.1"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124.175269</v>
      </c>
      <c r="AN34" s="365">
        <v>129.33008799999999</v>
      </c>
      <c r="AO34" s="365">
        <v>135.676748</v>
      </c>
      <c r="AP34" s="365">
        <v>139.00797900000001</v>
      </c>
      <c r="AQ34" s="365">
        <v>139.984576</v>
      </c>
      <c r="AR34" s="365">
        <v>135.36620400000001</v>
      </c>
      <c r="AS34" s="365">
        <v>127.492639</v>
      </c>
      <c r="AT34" s="365">
        <v>121.85675999999999</v>
      </c>
      <c r="AU34" s="365">
        <v>122.752286</v>
      </c>
      <c r="AV34" s="365">
        <v>127.91718899999999</v>
      </c>
      <c r="AW34" s="365">
        <v>133.95869999999999</v>
      </c>
      <c r="AX34" s="365">
        <v>126.8441</v>
      </c>
      <c r="AY34" s="376">
        <v>120.3751</v>
      </c>
      <c r="AZ34" s="376">
        <v>119.88679999999999</v>
      </c>
      <c r="BA34" s="376">
        <v>131.0128</v>
      </c>
      <c r="BB34" s="376">
        <v>140.54339999999999</v>
      </c>
      <c r="BC34" s="376">
        <v>147.53210000000001</v>
      </c>
      <c r="BD34" s="376">
        <v>144.92230000000001</v>
      </c>
      <c r="BE34" s="376">
        <v>131.90870000000001</v>
      </c>
      <c r="BF34" s="376">
        <v>121.7496</v>
      </c>
      <c r="BG34" s="376">
        <v>117.2898</v>
      </c>
      <c r="BH34" s="376">
        <v>118.6061</v>
      </c>
      <c r="BI34" s="376">
        <v>116.4855</v>
      </c>
      <c r="BJ34" s="376">
        <v>103.3464</v>
      </c>
      <c r="BK34" s="376">
        <v>93.038219999999995</v>
      </c>
      <c r="BL34" s="376">
        <v>89.711519999999993</v>
      </c>
      <c r="BM34" s="376">
        <v>98.910809999999998</v>
      </c>
      <c r="BN34" s="376">
        <v>108.4105</v>
      </c>
      <c r="BO34" s="376">
        <v>114.29179999999999</v>
      </c>
      <c r="BP34" s="376">
        <v>110.5444</v>
      </c>
      <c r="BQ34" s="376">
        <v>96.974590000000006</v>
      </c>
      <c r="BR34" s="376">
        <v>87.151120000000006</v>
      </c>
      <c r="BS34" s="376">
        <v>84.312740000000005</v>
      </c>
      <c r="BT34" s="376">
        <v>89.858400000000003</v>
      </c>
      <c r="BU34" s="376">
        <v>91.328469999999996</v>
      </c>
      <c r="BV34" s="376">
        <v>79.610050000000001</v>
      </c>
    </row>
    <row r="35" spans="1:74" ht="11.1" customHeight="1" x14ac:dyDescent="0.2">
      <c r="A35" s="48" t="s">
        <v>38</v>
      </c>
      <c r="B35" s="745" t="s">
        <v>1394</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2.5297480000000001</v>
      </c>
      <c r="AQ35" s="365">
        <v>2.5689419999999998</v>
      </c>
      <c r="AR35" s="365">
        <v>2.6042999999999998</v>
      </c>
      <c r="AS35" s="365">
        <v>2.7403339999999998</v>
      </c>
      <c r="AT35" s="365">
        <v>2.803029</v>
      </c>
      <c r="AU35" s="365">
        <v>2.8677350000000001</v>
      </c>
      <c r="AV35" s="365">
        <v>2.8792900000000001</v>
      </c>
      <c r="AW35" s="365">
        <v>2.891661</v>
      </c>
      <c r="AX35" s="365">
        <v>2.9018820000000001</v>
      </c>
      <c r="AY35" s="376">
        <v>2.7489949999999999</v>
      </c>
      <c r="AZ35" s="376">
        <v>2.5977749999999999</v>
      </c>
      <c r="BA35" s="376">
        <v>2.438259</v>
      </c>
      <c r="BB35" s="376">
        <v>2.4775369999999999</v>
      </c>
      <c r="BC35" s="376">
        <v>2.5167769999999998</v>
      </c>
      <c r="BD35" s="376">
        <v>2.554716</v>
      </c>
      <c r="BE35" s="376">
        <v>2.6943679999999999</v>
      </c>
      <c r="BF35" s="376">
        <v>2.7602129999999998</v>
      </c>
      <c r="BG35" s="376">
        <v>2.8275540000000001</v>
      </c>
      <c r="BH35" s="376">
        <v>2.8430399999999998</v>
      </c>
      <c r="BI35" s="376">
        <v>2.8587539999999998</v>
      </c>
      <c r="BJ35" s="376">
        <v>2.8710740000000001</v>
      </c>
      <c r="BK35" s="376">
        <v>2.7195279999999999</v>
      </c>
      <c r="BL35" s="376">
        <v>2.5697410000000001</v>
      </c>
      <c r="BM35" s="376">
        <v>2.4119679999999999</v>
      </c>
      <c r="BN35" s="376">
        <v>2.4541689999999998</v>
      </c>
      <c r="BO35" s="376">
        <v>2.496953</v>
      </c>
      <c r="BP35" s="376">
        <v>2.5384720000000001</v>
      </c>
      <c r="BQ35" s="376">
        <v>2.6807970000000001</v>
      </c>
      <c r="BR35" s="376">
        <v>2.748605</v>
      </c>
      <c r="BS35" s="376">
        <v>2.8172389999999998</v>
      </c>
      <c r="BT35" s="376">
        <v>2.8334320000000002</v>
      </c>
      <c r="BU35" s="376">
        <v>2.8493810000000002</v>
      </c>
      <c r="BV35" s="376">
        <v>2.861856</v>
      </c>
    </row>
    <row r="36" spans="1:74" ht="11.1" customHeight="1" x14ac:dyDescent="0.2">
      <c r="A36" s="48" t="s">
        <v>39</v>
      </c>
      <c r="B36" s="745" t="s">
        <v>1386</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1.501082</v>
      </c>
      <c r="AQ36" s="365">
        <v>1.53125</v>
      </c>
      <c r="AR36" s="365">
        <v>1.5606</v>
      </c>
      <c r="AS36" s="365">
        <v>1.5636110000000001</v>
      </c>
      <c r="AT36" s="365">
        <v>1.5551170000000001</v>
      </c>
      <c r="AU36" s="365">
        <v>1.5448980000000001</v>
      </c>
      <c r="AV36" s="365">
        <v>1.5227459999999999</v>
      </c>
      <c r="AW36" s="365">
        <v>1.501277</v>
      </c>
      <c r="AX36" s="365">
        <v>1.4857959999999999</v>
      </c>
      <c r="AY36" s="376">
        <v>1.413905</v>
      </c>
      <c r="AZ36" s="376">
        <v>1.341564</v>
      </c>
      <c r="BA36" s="376">
        <v>1.2746630000000001</v>
      </c>
      <c r="BB36" s="376">
        <v>1.30542</v>
      </c>
      <c r="BC36" s="376">
        <v>1.3372999999999999</v>
      </c>
      <c r="BD36" s="376">
        <v>1.3691679999999999</v>
      </c>
      <c r="BE36" s="376">
        <v>1.375092</v>
      </c>
      <c r="BF36" s="376">
        <v>1.36965</v>
      </c>
      <c r="BG36" s="376">
        <v>1.3675040000000001</v>
      </c>
      <c r="BH36" s="376">
        <v>1.3546959999999999</v>
      </c>
      <c r="BI36" s="376">
        <v>1.3431409999999999</v>
      </c>
      <c r="BJ36" s="376">
        <v>1.3378140000000001</v>
      </c>
      <c r="BK36" s="376">
        <v>1.275965</v>
      </c>
      <c r="BL36" s="376">
        <v>1.213533</v>
      </c>
      <c r="BM36" s="376">
        <v>1.156606</v>
      </c>
      <c r="BN36" s="376">
        <v>1.197668</v>
      </c>
      <c r="BO36" s="376">
        <v>1.239908</v>
      </c>
      <c r="BP36" s="376">
        <v>1.281917</v>
      </c>
      <c r="BQ36" s="376">
        <v>1.297412</v>
      </c>
      <c r="BR36" s="376">
        <v>1.3011239999999999</v>
      </c>
      <c r="BS36" s="376">
        <v>1.3076650000000001</v>
      </c>
      <c r="BT36" s="376">
        <v>1.3031250000000001</v>
      </c>
      <c r="BU36" s="376">
        <v>1.299447</v>
      </c>
      <c r="BV36" s="376">
        <v>1.301688</v>
      </c>
    </row>
    <row r="37" spans="1:74" ht="11.1" customHeight="1" x14ac:dyDescent="0.2">
      <c r="A37" s="48" t="s">
        <v>114</v>
      </c>
      <c r="B37" s="745" t="s">
        <v>1395</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0.1716085</v>
      </c>
      <c r="AQ37" s="365">
        <v>0.17254040000000001</v>
      </c>
      <c r="AR37" s="365">
        <v>0.17469999999999999</v>
      </c>
      <c r="AS37" s="365">
        <v>0.18131610000000001</v>
      </c>
      <c r="AT37" s="365">
        <v>0.1864613</v>
      </c>
      <c r="AU37" s="365">
        <v>0.19131110000000001</v>
      </c>
      <c r="AV37" s="365">
        <v>0.1891582</v>
      </c>
      <c r="AW37" s="365">
        <v>0.18836069999999999</v>
      </c>
      <c r="AX37" s="365">
        <v>0.18754499999999999</v>
      </c>
      <c r="AY37" s="376">
        <v>0.17517389999999999</v>
      </c>
      <c r="AZ37" s="376">
        <v>0.16282099999999999</v>
      </c>
      <c r="BA37" s="376">
        <v>0.15013570000000001</v>
      </c>
      <c r="BB37" s="376">
        <v>0.1511873</v>
      </c>
      <c r="BC37" s="376">
        <v>0.15194350000000001</v>
      </c>
      <c r="BD37" s="376">
        <v>0.15337390000000001</v>
      </c>
      <c r="BE37" s="376">
        <v>0.1597315</v>
      </c>
      <c r="BF37" s="376">
        <v>0.1645432</v>
      </c>
      <c r="BG37" s="376">
        <v>0.16908139999999999</v>
      </c>
      <c r="BH37" s="376">
        <v>0.16666329999999999</v>
      </c>
      <c r="BI37" s="376">
        <v>0.16512660000000001</v>
      </c>
      <c r="BJ37" s="376">
        <v>0.1640597</v>
      </c>
      <c r="BK37" s="376">
        <v>0.1515357</v>
      </c>
      <c r="BL37" s="376">
        <v>0.13888249999999999</v>
      </c>
      <c r="BM37" s="376">
        <v>0.12588959999999999</v>
      </c>
      <c r="BN37" s="376">
        <v>0.12664890000000001</v>
      </c>
      <c r="BO37" s="376">
        <v>0.12710730000000001</v>
      </c>
      <c r="BP37" s="376">
        <v>0.12823209999999999</v>
      </c>
      <c r="BQ37" s="376">
        <v>0.13428880000000001</v>
      </c>
      <c r="BR37" s="376">
        <v>0.13881209999999999</v>
      </c>
      <c r="BS37" s="376">
        <v>0.1430746</v>
      </c>
      <c r="BT37" s="376">
        <v>0.14039860000000001</v>
      </c>
      <c r="BU37" s="376">
        <v>0.13861499999999999</v>
      </c>
      <c r="BV37" s="376">
        <v>0.13729259999999999</v>
      </c>
    </row>
    <row r="38" spans="1:74" ht="11.1"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6"/>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1" customHeight="1" x14ac:dyDescent="0.2">
      <c r="A39" s="48"/>
      <c r="B39" s="295" t="s">
        <v>1396</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1" customHeight="1" x14ac:dyDescent="0.2">
      <c r="A40" s="48" t="s">
        <v>37</v>
      </c>
      <c r="B40" s="752" t="s">
        <v>1397</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374">
        <v>6.27</v>
      </c>
      <c r="AZ40" s="374">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1" customHeight="1" x14ac:dyDescent="0.2">
      <c r="A41" s="48" t="s">
        <v>301</v>
      </c>
      <c r="B41" s="752" t="s">
        <v>1505</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374">
        <v>7.6290440000000004</v>
      </c>
      <c r="AZ41" s="374">
        <v>7.09185</v>
      </c>
      <c r="BA41" s="374">
        <v>7.7609389999999996</v>
      </c>
      <c r="BB41" s="374">
        <v>7.5959000000000003</v>
      </c>
      <c r="BC41" s="374">
        <v>7.9237190000000002</v>
      </c>
      <c r="BD41" s="374">
        <v>7.7965419999999996</v>
      </c>
      <c r="BE41" s="374">
        <v>7.9853339999999999</v>
      </c>
      <c r="BF41" s="374">
        <v>8.2287750000000006</v>
      </c>
      <c r="BG41" s="374">
        <v>7.8957610000000003</v>
      </c>
      <c r="BH41" s="374">
        <v>7.9474</v>
      </c>
      <c r="BI41" s="374">
        <v>7.7409939999999997</v>
      </c>
      <c r="BJ41" s="374">
        <v>7.9425129999999999</v>
      </c>
      <c r="BK41" s="374">
        <v>8.1026480000000003</v>
      </c>
      <c r="BL41" s="374">
        <v>7.5319849999999997</v>
      </c>
      <c r="BM41" s="374">
        <v>8.2803979999999999</v>
      </c>
      <c r="BN41" s="374">
        <v>8.2949850000000005</v>
      </c>
      <c r="BO41" s="374">
        <v>8.6736149999999999</v>
      </c>
      <c r="BP41" s="374">
        <v>8.5018309999999992</v>
      </c>
      <c r="BQ41" s="374">
        <v>8.530742</v>
      </c>
      <c r="BR41" s="374">
        <v>8.7177869999999995</v>
      </c>
      <c r="BS41" s="374">
        <v>8.3092799999999993</v>
      </c>
      <c r="BT41" s="374">
        <v>8.3158799999999999</v>
      </c>
      <c r="BU41" s="374">
        <v>8.0764370000000003</v>
      </c>
      <c r="BV41" s="374">
        <v>8.2800510000000003</v>
      </c>
    </row>
    <row r="42" spans="1:74" ht="11.1" customHeight="1" x14ac:dyDescent="0.2">
      <c r="A42" s="48" t="s">
        <v>255</v>
      </c>
      <c r="B42" s="753" t="s">
        <v>1398</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2.4872913288</v>
      </c>
      <c r="AN42" s="453">
        <v>2.4938945472</v>
      </c>
      <c r="AO42" s="453">
        <v>2.5099162848000001</v>
      </c>
      <c r="AP42" s="453">
        <v>2.5443075621000002</v>
      </c>
      <c r="AQ42" s="453">
        <v>2.5722146629</v>
      </c>
      <c r="AR42" s="453">
        <v>2.5185119667999998</v>
      </c>
      <c r="AS42" s="453">
        <v>2.4817023506</v>
      </c>
      <c r="AT42" s="453">
        <v>2.4489638493000001</v>
      </c>
      <c r="AU42" s="453">
        <v>2.4246673535999999</v>
      </c>
      <c r="AV42" s="453">
        <v>2.4818705548</v>
      </c>
      <c r="AW42" s="453">
        <v>2.4795780000000001</v>
      </c>
      <c r="AX42" s="453">
        <v>2.4790290000000001</v>
      </c>
      <c r="AY42" s="400">
        <v>2.4954139999999998</v>
      </c>
      <c r="AZ42" s="400">
        <v>2.488086</v>
      </c>
      <c r="BA42" s="400">
        <v>2.4848710000000001</v>
      </c>
      <c r="BB42" s="400">
        <v>2.483619</v>
      </c>
      <c r="BC42" s="400">
        <v>2.4772539999999998</v>
      </c>
      <c r="BD42" s="400">
        <v>2.4594299999999998</v>
      </c>
      <c r="BE42" s="400">
        <v>2.4628869999999998</v>
      </c>
      <c r="BF42" s="400">
        <v>2.4708610000000002</v>
      </c>
      <c r="BG42" s="400">
        <v>2.4550730000000001</v>
      </c>
      <c r="BH42" s="400">
        <v>2.4337749999999998</v>
      </c>
      <c r="BI42" s="400">
        <v>2.436286</v>
      </c>
      <c r="BJ42" s="400">
        <v>2.4419940000000002</v>
      </c>
      <c r="BK42" s="400">
        <v>2.4667910000000002</v>
      </c>
      <c r="BL42" s="400">
        <v>2.4622839999999999</v>
      </c>
      <c r="BM42" s="400">
        <v>2.463511</v>
      </c>
      <c r="BN42" s="400">
        <v>2.464626</v>
      </c>
      <c r="BO42" s="400">
        <v>2.4601630000000001</v>
      </c>
      <c r="BP42" s="400">
        <v>2.4443329999999999</v>
      </c>
      <c r="BQ42" s="400">
        <v>2.4495149999999999</v>
      </c>
      <c r="BR42" s="400">
        <v>2.4584090000000001</v>
      </c>
      <c r="BS42" s="400">
        <v>2.4425520000000001</v>
      </c>
      <c r="BT42" s="400">
        <v>2.4193600000000002</v>
      </c>
      <c r="BU42" s="400">
        <v>2.4189859999999999</v>
      </c>
      <c r="BV42" s="400">
        <v>2.4226070000000002</v>
      </c>
    </row>
    <row r="43" spans="1:74" s="179" customFormat="1" ht="12" customHeight="1" x14ac:dyDescent="0.2">
      <c r="A43" s="178"/>
      <c r="B43" s="1011" t="s">
        <v>1451</v>
      </c>
      <c r="C43" s="1012"/>
      <c r="D43" s="1012"/>
      <c r="E43" s="1012"/>
      <c r="F43" s="1012"/>
      <c r="G43" s="1012"/>
      <c r="H43" s="1012"/>
      <c r="I43" s="1012"/>
      <c r="J43" s="1012"/>
      <c r="K43" s="1012"/>
      <c r="L43" s="1012"/>
      <c r="M43" s="1012"/>
      <c r="N43" s="1012"/>
      <c r="O43" s="1012"/>
      <c r="P43" s="1012"/>
      <c r="Q43" s="1002"/>
      <c r="R43" s="802"/>
      <c r="AY43" s="211"/>
      <c r="AZ43" s="211"/>
      <c r="BA43" s="211"/>
      <c r="BB43" s="211"/>
      <c r="BC43" s="211"/>
      <c r="BD43" s="692"/>
      <c r="BE43" s="692"/>
      <c r="BF43" s="692"/>
      <c r="BG43" s="692"/>
      <c r="BH43" s="692"/>
      <c r="BI43" s="692"/>
      <c r="BJ43" s="211"/>
    </row>
    <row r="44" spans="1:74" s="179" customFormat="1" ht="12" customHeight="1" x14ac:dyDescent="0.2">
      <c r="A44" s="178"/>
      <c r="B44" s="1004" t="s">
        <v>1452</v>
      </c>
      <c r="C44" s="1012"/>
      <c r="D44" s="1012"/>
      <c r="E44" s="1012"/>
      <c r="F44" s="1012"/>
      <c r="G44" s="1012"/>
      <c r="H44" s="1012"/>
      <c r="I44" s="1012"/>
      <c r="J44" s="1012"/>
      <c r="K44" s="1012"/>
      <c r="L44" s="1012"/>
      <c r="M44" s="1012"/>
      <c r="N44" s="1012"/>
      <c r="O44" s="1012"/>
      <c r="P44" s="1012"/>
      <c r="Q44" s="1002"/>
      <c r="R44" s="802"/>
      <c r="AY44" s="211"/>
      <c r="AZ44" s="211"/>
      <c r="BA44" s="211"/>
      <c r="BB44" s="211"/>
      <c r="BC44" s="211"/>
      <c r="BD44" s="692"/>
      <c r="BE44" s="692"/>
      <c r="BF44" s="692"/>
      <c r="BG44" s="692"/>
      <c r="BH44" s="692"/>
      <c r="BI44" s="692"/>
      <c r="BJ44" s="211"/>
    </row>
    <row r="45" spans="1:74" s="179" customFormat="1" ht="12" customHeight="1" x14ac:dyDescent="0.2">
      <c r="A45" s="178"/>
      <c r="B45" s="1011" t="s">
        <v>1453</v>
      </c>
      <c r="C45" s="1012"/>
      <c r="D45" s="1012"/>
      <c r="E45" s="1012"/>
      <c r="F45" s="1012"/>
      <c r="G45" s="1012"/>
      <c r="H45" s="1012"/>
      <c r="I45" s="1012"/>
      <c r="J45" s="1012"/>
      <c r="K45" s="1012"/>
      <c r="L45" s="1012"/>
      <c r="M45" s="1012"/>
      <c r="N45" s="1012"/>
      <c r="O45" s="1012"/>
      <c r="P45" s="1012"/>
      <c r="Q45" s="1002"/>
      <c r="R45" s="802"/>
      <c r="AY45" s="211"/>
      <c r="AZ45" s="211"/>
      <c r="BA45" s="211"/>
      <c r="BB45" s="211"/>
      <c r="BC45" s="211"/>
      <c r="BD45" s="692"/>
      <c r="BE45" s="692"/>
      <c r="BF45" s="692"/>
      <c r="BG45" s="692"/>
      <c r="BH45" s="692"/>
      <c r="BI45" s="692"/>
      <c r="BJ45" s="211"/>
    </row>
    <row r="46" spans="1:74" s="179" customFormat="1" ht="12" customHeight="1" x14ac:dyDescent="0.2">
      <c r="A46" s="178"/>
      <c r="B46" s="1011" t="s">
        <v>1454</v>
      </c>
      <c r="C46" s="1012"/>
      <c r="D46" s="1012"/>
      <c r="E46" s="1012"/>
      <c r="F46" s="1012"/>
      <c r="G46" s="1012"/>
      <c r="H46" s="1012"/>
      <c r="I46" s="1012"/>
      <c r="J46" s="1012"/>
      <c r="K46" s="1012"/>
      <c r="L46" s="1012"/>
      <c r="M46" s="1012"/>
      <c r="N46" s="1012"/>
      <c r="O46" s="1012"/>
      <c r="P46" s="1012"/>
      <c r="Q46" s="1002"/>
      <c r="R46" s="802"/>
      <c r="AY46" s="211"/>
      <c r="AZ46" s="211"/>
      <c r="BA46" s="211"/>
      <c r="BB46" s="211"/>
      <c r="BC46" s="211"/>
      <c r="BD46" s="692"/>
      <c r="BE46" s="692"/>
      <c r="BF46" s="692"/>
      <c r="BG46" s="692"/>
      <c r="BH46" s="692"/>
      <c r="BI46" s="692"/>
      <c r="BJ46" s="211"/>
    </row>
    <row r="47" spans="1:74" s="117" customFormat="1" ht="12" customHeight="1" x14ac:dyDescent="0.2">
      <c r="A47" s="48"/>
      <c r="B47" s="799" t="s">
        <v>826</v>
      </c>
      <c r="C47" s="799"/>
      <c r="D47" s="799"/>
      <c r="E47" s="799"/>
      <c r="F47" s="799"/>
      <c r="G47" s="799"/>
      <c r="H47" s="800"/>
      <c r="I47" s="799"/>
      <c r="J47" s="799"/>
      <c r="K47" s="799"/>
      <c r="L47" s="799"/>
      <c r="M47" s="799"/>
      <c r="N47" s="799"/>
      <c r="O47" s="799"/>
      <c r="P47" s="799"/>
      <c r="Q47" s="799"/>
      <c r="R47" s="801"/>
      <c r="AY47" s="210"/>
      <c r="AZ47" s="210"/>
      <c r="BA47" s="210"/>
      <c r="BB47" s="210"/>
      <c r="BC47" s="210"/>
      <c r="BD47" s="693"/>
      <c r="BE47" s="693"/>
      <c r="BF47" s="693"/>
      <c r="BG47" s="693"/>
      <c r="BH47" s="693"/>
      <c r="BI47" s="693"/>
      <c r="BJ47" s="210"/>
    </row>
    <row r="48" spans="1:74" s="358" customFormat="1" ht="12" customHeight="1" x14ac:dyDescent="0.25">
      <c r="A48" s="357"/>
      <c r="B48" s="940" t="str">
        <f>Dates!$G$2</f>
        <v>EIA completed modeling and analysis for this report on Thursday, January 9, 2025.</v>
      </c>
      <c r="C48" s="927"/>
      <c r="D48" s="927"/>
      <c r="E48" s="927"/>
      <c r="F48" s="927"/>
      <c r="G48" s="927"/>
      <c r="H48" s="927"/>
      <c r="I48" s="927"/>
      <c r="J48" s="927"/>
      <c r="K48" s="927"/>
      <c r="L48" s="927"/>
      <c r="M48" s="927"/>
      <c r="N48" s="927"/>
      <c r="O48" s="927"/>
      <c r="P48" s="927"/>
      <c r="Q48" s="927"/>
      <c r="R48" s="802"/>
      <c r="BD48" s="361"/>
      <c r="BE48" s="361"/>
      <c r="BF48" s="361"/>
      <c r="BG48" s="361"/>
      <c r="BH48" s="361"/>
      <c r="BI48" s="361"/>
    </row>
    <row r="49" spans="1:74" s="179" customFormat="1" ht="12" customHeight="1" x14ac:dyDescent="0.25">
      <c r="A49" s="178"/>
      <c r="B49" s="935" t="s">
        <v>483</v>
      </c>
      <c r="C49" s="936"/>
      <c r="D49" s="936"/>
      <c r="E49" s="936"/>
      <c r="F49" s="936"/>
      <c r="G49" s="936"/>
      <c r="H49" s="936"/>
      <c r="I49" s="936"/>
      <c r="J49" s="936"/>
      <c r="K49" s="936"/>
      <c r="L49" s="936"/>
      <c r="M49" s="936"/>
      <c r="N49" s="936"/>
      <c r="O49" s="936"/>
      <c r="P49" s="936"/>
      <c r="Q49" s="936"/>
      <c r="R49" s="802"/>
      <c r="AY49" s="211"/>
      <c r="AZ49" s="211"/>
      <c r="BA49" s="211"/>
      <c r="BB49" s="211"/>
      <c r="BC49" s="211"/>
      <c r="BD49" s="692"/>
      <c r="BE49" s="692"/>
      <c r="BF49" s="692"/>
      <c r="BG49" s="692"/>
      <c r="BH49" s="692"/>
      <c r="BI49" s="692"/>
      <c r="BJ49" s="211"/>
    </row>
    <row r="50" spans="1:74" s="179" customFormat="1" ht="12" customHeight="1" x14ac:dyDescent="0.25">
      <c r="A50" s="178"/>
      <c r="B50" s="949" t="s">
        <v>1442</v>
      </c>
      <c r="C50" s="936"/>
      <c r="D50" s="936"/>
      <c r="E50" s="936"/>
      <c r="F50" s="936"/>
      <c r="G50" s="936"/>
      <c r="H50" s="936"/>
      <c r="I50" s="936"/>
      <c r="J50" s="936"/>
      <c r="K50" s="936"/>
      <c r="L50" s="936"/>
      <c r="M50" s="936"/>
      <c r="N50" s="936"/>
      <c r="O50" s="936"/>
      <c r="P50" s="936"/>
      <c r="Q50" s="936"/>
      <c r="R50" s="802"/>
      <c r="AY50" s="211"/>
      <c r="AZ50" s="211"/>
      <c r="BA50" s="211"/>
      <c r="BB50" s="211"/>
      <c r="BC50" s="211"/>
      <c r="BD50" s="692"/>
      <c r="BE50" s="692"/>
      <c r="BF50" s="692"/>
      <c r="BG50" s="692"/>
      <c r="BH50" s="692"/>
      <c r="BI50" s="692"/>
      <c r="BJ50" s="211"/>
    </row>
    <row r="51" spans="1:74" s="179" customFormat="1" ht="12" customHeight="1" x14ac:dyDescent="0.2">
      <c r="A51" s="178"/>
      <c r="B51" s="941" t="s">
        <v>840</v>
      </c>
      <c r="C51" s="941"/>
      <c r="D51" s="941"/>
      <c r="E51" s="941"/>
      <c r="F51" s="941"/>
      <c r="G51" s="941"/>
      <c r="H51" s="941"/>
      <c r="I51" s="941"/>
      <c r="J51" s="941"/>
      <c r="K51" s="941"/>
      <c r="L51" s="941"/>
      <c r="M51" s="941"/>
      <c r="N51" s="941"/>
      <c r="O51" s="941"/>
      <c r="P51" s="941"/>
      <c r="Q51" s="941"/>
      <c r="R51" s="941"/>
      <c r="AY51" s="211"/>
      <c r="AZ51" s="211"/>
      <c r="BA51" s="211"/>
      <c r="BB51" s="211"/>
      <c r="BC51" s="211"/>
      <c r="BD51" s="692"/>
      <c r="BE51" s="692"/>
      <c r="BF51" s="692"/>
      <c r="BG51" s="692"/>
      <c r="BH51" s="692"/>
      <c r="BI51" s="692"/>
      <c r="BJ51" s="211"/>
    </row>
    <row r="52" spans="1:74" s="179" customFormat="1" ht="12" customHeight="1" x14ac:dyDescent="0.25">
      <c r="A52" s="178"/>
      <c r="B52" s="944" t="s">
        <v>1598</v>
      </c>
      <c r="C52" s="945"/>
      <c r="D52" s="945"/>
      <c r="E52" s="945"/>
      <c r="F52" s="945"/>
      <c r="G52" s="945"/>
      <c r="H52" s="945"/>
      <c r="I52" s="945"/>
      <c r="J52" s="945"/>
      <c r="K52" s="945"/>
      <c r="L52" s="945"/>
      <c r="M52" s="945"/>
      <c r="N52" s="945"/>
      <c r="O52" s="945"/>
      <c r="P52" s="945"/>
      <c r="Q52" s="946"/>
      <c r="R52" s="802"/>
      <c r="AY52" s="211"/>
      <c r="AZ52" s="211"/>
      <c r="BA52" s="211"/>
      <c r="BB52" s="211"/>
      <c r="BC52" s="211"/>
      <c r="BD52" s="692"/>
      <c r="BE52" s="692"/>
      <c r="BF52" s="692"/>
      <c r="BG52" s="692"/>
      <c r="BH52" s="692"/>
      <c r="BI52" s="692"/>
      <c r="BJ52" s="211"/>
    </row>
    <row r="53" spans="1:74" s="180" customFormat="1" ht="12" customHeight="1" x14ac:dyDescent="0.25">
      <c r="A53" s="160"/>
      <c r="B53" s="944" t="s">
        <v>492</v>
      </c>
      <c r="C53" s="946"/>
      <c r="D53" s="946"/>
      <c r="E53" s="946"/>
      <c r="F53" s="946"/>
      <c r="G53" s="946"/>
      <c r="H53" s="946"/>
      <c r="I53" s="946"/>
      <c r="J53" s="946"/>
      <c r="K53" s="946"/>
      <c r="L53" s="946"/>
      <c r="M53" s="946"/>
      <c r="N53" s="946"/>
      <c r="O53" s="946"/>
      <c r="P53" s="946"/>
      <c r="Q53" s="946"/>
      <c r="R53" s="802"/>
      <c r="AY53" s="212"/>
      <c r="AZ53" s="212"/>
      <c r="BA53" s="212"/>
      <c r="BB53" s="212"/>
      <c r="BC53" s="212"/>
      <c r="BD53" s="692"/>
      <c r="BE53" s="692"/>
      <c r="BF53" s="692"/>
      <c r="BG53" s="692"/>
      <c r="BH53" s="692"/>
      <c r="BI53" s="692"/>
      <c r="BJ53" s="212"/>
    </row>
    <row r="54" spans="1:74" ht="13.2" x14ac:dyDescent="0.25">
      <c r="A54" s="160"/>
      <c r="B54" s="951" t="s">
        <v>842</v>
      </c>
      <c r="C54" s="946"/>
      <c r="D54" s="946"/>
      <c r="E54" s="946"/>
      <c r="F54" s="946"/>
      <c r="G54" s="946"/>
      <c r="H54" s="946"/>
      <c r="I54" s="946"/>
      <c r="J54" s="946"/>
      <c r="K54" s="946"/>
      <c r="L54" s="946"/>
      <c r="M54" s="946"/>
      <c r="N54" s="946"/>
      <c r="O54" s="946"/>
      <c r="P54" s="946"/>
      <c r="Q54" s="946"/>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5" width="6.5546875" style="143" customWidth="1"/>
    <col min="56" max="58" width="6.5546875" style="694" customWidth="1"/>
    <col min="59" max="61" width="6.5546875" style="854" customWidth="1"/>
    <col min="62" max="62" width="6.5546875" style="143" customWidth="1"/>
    <col min="63" max="74" width="6.5546875" style="50" customWidth="1"/>
    <col min="75" max="16384" width="11" style="50"/>
  </cols>
  <sheetData>
    <row r="1" spans="1:74" ht="15.6" customHeight="1" x14ac:dyDescent="0.25">
      <c r="A1" s="924" t="s">
        <v>479</v>
      </c>
      <c r="B1" s="1022" t="s">
        <v>481</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ht="14.1" customHeight="1"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1"/>
      <c r="B5" s="758" t="s">
        <v>1399</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899"/>
      <c r="AZ5" s="899"/>
      <c r="BA5" s="899"/>
      <c r="BB5" s="899"/>
      <c r="BC5" s="899"/>
      <c r="BD5" s="900"/>
      <c r="BE5" s="900"/>
      <c r="BF5" s="900"/>
      <c r="BG5" s="900"/>
      <c r="BH5" s="900"/>
      <c r="BI5" s="900"/>
      <c r="BJ5" s="464"/>
      <c r="BK5" s="464"/>
      <c r="BL5" s="464"/>
      <c r="BM5" s="464"/>
      <c r="BN5" s="464"/>
      <c r="BO5" s="464"/>
      <c r="BP5" s="464"/>
      <c r="BQ5" s="464"/>
      <c r="BR5" s="464"/>
      <c r="BS5" s="464"/>
      <c r="BT5" s="464"/>
      <c r="BU5" s="464"/>
      <c r="BV5" s="464"/>
    </row>
    <row r="6" spans="1:74" s="296" customFormat="1" ht="11.1"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382.07168545000002</v>
      </c>
      <c r="AN6" s="108">
        <v>320.92374367999997</v>
      </c>
      <c r="AO6" s="108">
        <v>323.78773292</v>
      </c>
      <c r="AP6" s="108">
        <v>308.80631583000002</v>
      </c>
      <c r="AQ6" s="108">
        <v>345.61740964000001</v>
      </c>
      <c r="AR6" s="108">
        <v>391.28660499</v>
      </c>
      <c r="AS6" s="108">
        <v>433.47838005</v>
      </c>
      <c r="AT6" s="108">
        <v>426.33313363000002</v>
      </c>
      <c r="AU6" s="108">
        <v>361.29236935</v>
      </c>
      <c r="AV6" s="108">
        <v>335.34736033000001</v>
      </c>
      <c r="AW6" s="108">
        <v>324.93340000000001</v>
      </c>
      <c r="AX6" s="108">
        <v>368.86849999999998</v>
      </c>
      <c r="AY6" s="418">
        <v>384.36590000000001</v>
      </c>
      <c r="AZ6" s="418">
        <v>321.24079999999998</v>
      </c>
      <c r="BA6" s="418">
        <v>333.43270000000001</v>
      </c>
      <c r="BB6" s="418">
        <v>315.51319999999998</v>
      </c>
      <c r="BC6" s="418">
        <v>344.92869999999999</v>
      </c>
      <c r="BD6" s="418">
        <v>388.5641</v>
      </c>
      <c r="BE6" s="418">
        <v>441.95150000000001</v>
      </c>
      <c r="BF6" s="418">
        <v>440.61450000000002</v>
      </c>
      <c r="BG6" s="418">
        <v>368.49790000000002</v>
      </c>
      <c r="BH6" s="418">
        <v>341.24459999999999</v>
      </c>
      <c r="BI6" s="418">
        <v>334.22230000000002</v>
      </c>
      <c r="BJ6" s="418">
        <v>375.62849999999997</v>
      </c>
      <c r="BK6" s="418">
        <v>387.18540000000002</v>
      </c>
      <c r="BL6" s="418">
        <v>325.91489999999999</v>
      </c>
      <c r="BM6" s="418">
        <v>338.22</v>
      </c>
      <c r="BN6" s="418">
        <v>320.96719999999999</v>
      </c>
      <c r="BO6" s="418">
        <v>350.8777</v>
      </c>
      <c r="BP6" s="418">
        <v>394.9393</v>
      </c>
      <c r="BQ6" s="418">
        <v>448.80309999999997</v>
      </c>
      <c r="BR6" s="418">
        <v>447.41640000000001</v>
      </c>
      <c r="BS6" s="418">
        <v>374.76029999999997</v>
      </c>
      <c r="BT6" s="418">
        <v>346.59559999999999</v>
      </c>
      <c r="BU6" s="418">
        <v>338.6549</v>
      </c>
      <c r="BV6" s="418">
        <v>379.16910000000001</v>
      </c>
    </row>
    <row r="7" spans="1:74" s="296" customFormat="1" ht="11.1"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380.33488745</v>
      </c>
      <c r="AN7" s="108">
        <v>320.76335669000002</v>
      </c>
      <c r="AO7" s="108">
        <v>324.13629193000003</v>
      </c>
      <c r="AP7" s="108">
        <v>309.26942783999999</v>
      </c>
      <c r="AQ7" s="108">
        <v>345.57223764999998</v>
      </c>
      <c r="AR7" s="108">
        <v>389.86506501000002</v>
      </c>
      <c r="AS7" s="108">
        <v>430.28761069000001</v>
      </c>
      <c r="AT7" s="108">
        <v>423.35476892000003</v>
      </c>
      <c r="AU7" s="108">
        <v>359.19012335000002</v>
      </c>
      <c r="AV7" s="108">
        <v>333.72541864999999</v>
      </c>
      <c r="AW7" s="108">
        <v>323.26350000000002</v>
      </c>
      <c r="AX7" s="108">
        <v>367.71469999999999</v>
      </c>
      <c r="AY7" s="418">
        <v>382.44310000000002</v>
      </c>
      <c r="AZ7" s="418">
        <v>320.37900000000002</v>
      </c>
      <c r="BA7" s="418">
        <v>332.59899999999999</v>
      </c>
      <c r="BB7" s="418">
        <v>315.08339999999998</v>
      </c>
      <c r="BC7" s="418">
        <v>343.72770000000003</v>
      </c>
      <c r="BD7" s="418">
        <v>386.90120000000002</v>
      </c>
      <c r="BE7" s="418">
        <v>439.29050000000001</v>
      </c>
      <c r="BF7" s="418">
        <v>437.91649999999998</v>
      </c>
      <c r="BG7" s="418">
        <v>367.07049999999998</v>
      </c>
      <c r="BH7" s="418">
        <v>340.88440000000003</v>
      </c>
      <c r="BI7" s="418">
        <v>333.54860000000002</v>
      </c>
      <c r="BJ7" s="418">
        <v>374.34699999999998</v>
      </c>
      <c r="BK7" s="418">
        <v>385.40210000000002</v>
      </c>
      <c r="BL7" s="418">
        <v>325.20549999999997</v>
      </c>
      <c r="BM7" s="418">
        <v>337.536</v>
      </c>
      <c r="BN7" s="418">
        <v>321.0068</v>
      </c>
      <c r="BO7" s="418">
        <v>349.85910000000001</v>
      </c>
      <c r="BP7" s="418">
        <v>393.48110000000003</v>
      </c>
      <c r="BQ7" s="418">
        <v>446.34890000000001</v>
      </c>
      <c r="BR7" s="418">
        <v>445.06110000000001</v>
      </c>
      <c r="BS7" s="418">
        <v>373.29489999999998</v>
      </c>
      <c r="BT7" s="418">
        <v>346.51650000000001</v>
      </c>
      <c r="BU7" s="418">
        <v>338.03809999999999</v>
      </c>
      <c r="BV7" s="418">
        <v>378.142</v>
      </c>
    </row>
    <row r="8" spans="1:74" ht="11.1"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366.24933291000002</v>
      </c>
      <c r="AN8" s="408">
        <v>308.302277</v>
      </c>
      <c r="AO8" s="408">
        <v>311.66712947000002</v>
      </c>
      <c r="AP8" s="408">
        <v>297.01275225000001</v>
      </c>
      <c r="AQ8" s="408">
        <v>332.97120490999998</v>
      </c>
      <c r="AR8" s="408">
        <v>377.51918640000002</v>
      </c>
      <c r="AS8" s="408">
        <v>417.00476924999998</v>
      </c>
      <c r="AT8" s="408">
        <v>409.56793807000003</v>
      </c>
      <c r="AU8" s="408">
        <v>346.70016378000003</v>
      </c>
      <c r="AV8" s="408">
        <v>322.24414984999999</v>
      </c>
      <c r="AW8" s="408">
        <v>310.92009999999999</v>
      </c>
      <c r="AX8" s="408">
        <v>354.36619999999999</v>
      </c>
      <c r="AY8" s="380">
        <v>369.1671</v>
      </c>
      <c r="AZ8" s="380">
        <v>308.69920000000002</v>
      </c>
      <c r="BA8" s="380">
        <v>320.25990000000002</v>
      </c>
      <c r="BB8" s="380">
        <v>303.14010000000002</v>
      </c>
      <c r="BC8" s="380">
        <v>331.16559999999998</v>
      </c>
      <c r="BD8" s="380">
        <v>374.05959999999999</v>
      </c>
      <c r="BE8" s="380">
        <v>425.58499999999998</v>
      </c>
      <c r="BF8" s="380">
        <v>424.1191</v>
      </c>
      <c r="BG8" s="380">
        <v>354.4563</v>
      </c>
      <c r="BH8" s="380">
        <v>328.70749999999998</v>
      </c>
      <c r="BI8" s="380">
        <v>320.71780000000001</v>
      </c>
      <c r="BJ8" s="380">
        <v>360.5933</v>
      </c>
      <c r="BK8" s="380">
        <v>371.8039</v>
      </c>
      <c r="BL8" s="380">
        <v>313.27229999999997</v>
      </c>
      <c r="BM8" s="380">
        <v>324.93579999999997</v>
      </c>
      <c r="BN8" s="380">
        <v>308.7833</v>
      </c>
      <c r="BO8" s="380">
        <v>337.0163</v>
      </c>
      <c r="BP8" s="380">
        <v>380.38240000000002</v>
      </c>
      <c r="BQ8" s="380">
        <v>432.42930000000001</v>
      </c>
      <c r="BR8" s="380">
        <v>431.07530000000003</v>
      </c>
      <c r="BS8" s="380">
        <v>360.51909999999998</v>
      </c>
      <c r="BT8" s="380">
        <v>334.19630000000001</v>
      </c>
      <c r="BU8" s="380">
        <v>325.0754</v>
      </c>
      <c r="BV8" s="380">
        <v>364.25850000000003</v>
      </c>
    </row>
    <row r="9" spans="1:74" ht="11.1"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12.657847212</v>
      </c>
      <c r="AN9" s="408">
        <v>11.159679747</v>
      </c>
      <c r="AO9" s="408">
        <v>11.130397821000001</v>
      </c>
      <c r="AP9" s="408">
        <v>11.021966369999999</v>
      </c>
      <c r="AQ9" s="408">
        <v>11.251497895</v>
      </c>
      <c r="AR9" s="408">
        <v>10.951151279999999</v>
      </c>
      <c r="AS9" s="408">
        <v>11.787469419000001</v>
      </c>
      <c r="AT9" s="408">
        <v>12.276421104000001</v>
      </c>
      <c r="AU9" s="408">
        <v>11.149558685000001</v>
      </c>
      <c r="AV9" s="408">
        <v>10.185130092</v>
      </c>
      <c r="AW9" s="408">
        <v>11.00867</v>
      </c>
      <c r="AX9" s="408">
        <v>11.904350000000001</v>
      </c>
      <c r="AY9" s="380">
        <v>11.822010000000001</v>
      </c>
      <c r="AZ9" s="380">
        <v>10.37616</v>
      </c>
      <c r="BA9" s="380">
        <v>10.94571</v>
      </c>
      <c r="BB9" s="380">
        <v>10.596410000000001</v>
      </c>
      <c r="BC9" s="380">
        <v>11.089510000000001</v>
      </c>
      <c r="BD9" s="380">
        <v>11.34783</v>
      </c>
      <c r="BE9" s="380">
        <v>12.06617</v>
      </c>
      <c r="BF9" s="380">
        <v>12.160069999999999</v>
      </c>
      <c r="BG9" s="380">
        <v>11.1387</v>
      </c>
      <c r="BH9" s="380">
        <v>10.730549999999999</v>
      </c>
      <c r="BI9" s="380">
        <v>11.387</v>
      </c>
      <c r="BJ9" s="380">
        <v>12.22213</v>
      </c>
      <c r="BK9" s="380">
        <v>12.07685</v>
      </c>
      <c r="BL9" s="380">
        <v>10.584070000000001</v>
      </c>
      <c r="BM9" s="380">
        <v>11.169729999999999</v>
      </c>
      <c r="BN9" s="380">
        <v>10.85092</v>
      </c>
      <c r="BO9" s="380">
        <v>11.352259999999999</v>
      </c>
      <c r="BP9" s="380">
        <v>11.593</v>
      </c>
      <c r="BQ9" s="380">
        <v>12.27331</v>
      </c>
      <c r="BR9" s="380">
        <v>12.345050000000001</v>
      </c>
      <c r="BS9" s="380">
        <v>11.299110000000001</v>
      </c>
      <c r="BT9" s="380">
        <v>10.87443</v>
      </c>
      <c r="BU9" s="380">
        <v>11.519740000000001</v>
      </c>
      <c r="BV9" s="380">
        <v>12.35388</v>
      </c>
    </row>
    <row r="10" spans="1:74" ht="11.1"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1.4277073250000001</v>
      </c>
      <c r="AN10" s="408">
        <v>1.30139994</v>
      </c>
      <c r="AO10" s="408">
        <v>1.3387646360000001</v>
      </c>
      <c r="AP10" s="408">
        <v>1.2347092200000001</v>
      </c>
      <c r="AQ10" s="408">
        <v>1.349534842</v>
      </c>
      <c r="AR10" s="408">
        <v>1.39472733</v>
      </c>
      <c r="AS10" s="408">
        <v>1.495372017</v>
      </c>
      <c r="AT10" s="408">
        <v>1.510409745</v>
      </c>
      <c r="AU10" s="408">
        <v>1.34040089</v>
      </c>
      <c r="AV10" s="408">
        <v>1.296138703</v>
      </c>
      <c r="AW10" s="408">
        <v>1.3347549999999999</v>
      </c>
      <c r="AX10" s="408">
        <v>1.444102</v>
      </c>
      <c r="AY10" s="380">
        <v>1.4540379999999999</v>
      </c>
      <c r="AZ10" s="380">
        <v>1.3036129999999999</v>
      </c>
      <c r="BA10" s="380">
        <v>1.393359</v>
      </c>
      <c r="BB10" s="380">
        <v>1.3468720000000001</v>
      </c>
      <c r="BC10" s="380">
        <v>1.472607</v>
      </c>
      <c r="BD10" s="380">
        <v>1.493825</v>
      </c>
      <c r="BE10" s="380">
        <v>1.6393899999999999</v>
      </c>
      <c r="BF10" s="380">
        <v>1.6373260000000001</v>
      </c>
      <c r="BG10" s="380">
        <v>1.475511</v>
      </c>
      <c r="BH10" s="380">
        <v>1.446359</v>
      </c>
      <c r="BI10" s="380">
        <v>1.4437610000000001</v>
      </c>
      <c r="BJ10" s="380">
        <v>1.53152</v>
      </c>
      <c r="BK10" s="380">
        <v>1.521428</v>
      </c>
      <c r="BL10" s="380">
        <v>1.349105</v>
      </c>
      <c r="BM10" s="380">
        <v>1.4305220000000001</v>
      </c>
      <c r="BN10" s="380">
        <v>1.372592</v>
      </c>
      <c r="BO10" s="380">
        <v>1.490607</v>
      </c>
      <c r="BP10" s="380">
        <v>1.5056959999999999</v>
      </c>
      <c r="BQ10" s="380">
        <v>1.646298</v>
      </c>
      <c r="BR10" s="380">
        <v>1.6408100000000001</v>
      </c>
      <c r="BS10" s="380">
        <v>1.476637</v>
      </c>
      <c r="BT10" s="380">
        <v>1.44574</v>
      </c>
      <c r="BU10" s="380">
        <v>1.4429289999999999</v>
      </c>
      <c r="BV10" s="380">
        <v>1.529587</v>
      </c>
    </row>
    <row r="11" spans="1:74" s="296" customFormat="1" ht="11.1"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3.1907693639999999</v>
      </c>
      <c r="AT11" s="108">
        <v>2.9783647110000002</v>
      </c>
      <c r="AU11" s="108">
        <v>2.1022460000000001</v>
      </c>
      <c r="AV11" s="108">
        <v>1.6219416852999999</v>
      </c>
      <c r="AW11" s="108">
        <v>1.6698949999999999</v>
      </c>
      <c r="AX11" s="108">
        <v>1.15388</v>
      </c>
      <c r="AY11" s="418">
        <v>1.922801</v>
      </c>
      <c r="AZ11" s="418">
        <v>0.86178860000000002</v>
      </c>
      <c r="BA11" s="418">
        <v>0.83374349999999997</v>
      </c>
      <c r="BB11" s="418">
        <v>0.42982920000000002</v>
      </c>
      <c r="BC11" s="418">
        <v>1.201025</v>
      </c>
      <c r="BD11" s="418">
        <v>1.6628400000000001</v>
      </c>
      <c r="BE11" s="418">
        <v>2.6609479999999999</v>
      </c>
      <c r="BF11" s="418">
        <v>2.6980529999999998</v>
      </c>
      <c r="BG11" s="418">
        <v>1.4273480000000001</v>
      </c>
      <c r="BH11" s="418">
        <v>0.36014220000000002</v>
      </c>
      <c r="BI11" s="418">
        <v>0.67369570000000001</v>
      </c>
      <c r="BJ11" s="418">
        <v>1.2815859999999999</v>
      </c>
      <c r="BK11" s="418">
        <v>1.7832239999999999</v>
      </c>
      <c r="BL11" s="418">
        <v>0.70939750000000001</v>
      </c>
      <c r="BM11" s="418">
        <v>0.68400559999999999</v>
      </c>
      <c r="BN11" s="418">
        <v>-3.9583800000000002E-2</v>
      </c>
      <c r="BO11" s="418">
        <v>1.0185949999999999</v>
      </c>
      <c r="BP11" s="418">
        <v>1.4582870000000001</v>
      </c>
      <c r="BQ11" s="418">
        <v>2.4542109999999999</v>
      </c>
      <c r="BR11" s="418">
        <v>2.3552529999999998</v>
      </c>
      <c r="BS11" s="418">
        <v>1.4653940000000001</v>
      </c>
      <c r="BT11" s="418">
        <v>7.9058799999999999E-2</v>
      </c>
      <c r="BU11" s="418">
        <v>0.61685760000000001</v>
      </c>
      <c r="BV11" s="418">
        <v>1.02712</v>
      </c>
    </row>
    <row r="12" spans="1:74" s="296" customFormat="1" ht="11.1"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1"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4.8057189999999999</v>
      </c>
      <c r="AN13" s="108">
        <v>5.426876</v>
      </c>
      <c r="AO13" s="108">
        <v>7.1417659999999996</v>
      </c>
      <c r="AP13" s="108">
        <v>7.8970010000000004</v>
      </c>
      <c r="AQ13" s="108">
        <v>8.6098420000000004</v>
      </c>
      <c r="AR13" s="108">
        <v>8.6230790000000006</v>
      </c>
      <c r="AS13" s="108">
        <v>8.8046039999999994</v>
      </c>
      <c r="AT13" s="108">
        <v>8.4422280000000001</v>
      </c>
      <c r="AU13" s="108">
        <v>7.5431179999999998</v>
      </c>
      <c r="AV13" s="108">
        <v>6.6996919999999998</v>
      </c>
      <c r="AW13" s="108">
        <v>5.3974770000000003</v>
      </c>
      <c r="AX13" s="108">
        <v>4.9228529999999999</v>
      </c>
      <c r="AY13" s="418">
        <v>5.2835140000000003</v>
      </c>
      <c r="AZ13" s="418">
        <v>5.7928459999999999</v>
      </c>
      <c r="BA13" s="418">
        <v>7.9342269999999999</v>
      </c>
      <c r="BB13" s="418">
        <v>8.8017350000000008</v>
      </c>
      <c r="BC13" s="418">
        <v>9.641</v>
      </c>
      <c r="BD13" s="418">
        <v>9.7103579999999994</v>
      </c>
      <c r="BE13" s="418">
        <v>9.9789639999999995</v>
      </c>
      <c r="BF13" s="418">
        <v>9.5527320000000007</v>
      </c>
      <c r="BG13" s="418">
        <v>8.4871259999999999</v>
      </c>
      <c r="BH13" s="418">
        <v>7.531307</v>
      </c>
      <c r="BI13" s="418">
        <v>6.0598669999999997</v>
      </c>
      <c r="BJ13" s="418">
        <v>5.5237999999999996</v>
      </c>
      <c r="BK13" s="418">
        <v>5.9297029999999999</v>
      </c>
      <c r="BL13" s="418">
        <v>6.5018149999999997</v>
      </c>
      <c r="BM13" s="418">
        <v>8.9073419999999999</v>
      </c>
      <c r="BN13" s="418">
        <v>9.8765059999999991</v>
      </c>
      <c r="BO13" s="418">
        <v>10.811070000000001</v>
      </c>
      <c r="BP13" s="418">
        <v>10.880240000000001</v>
      </c>
      <c r="BQ13" s="418">
        <v>11.17287</v>
      </c>
      <c r="BR13" s="418">
        <v>10.68684</v>
      </c>
      <c r="BS13" s="418">
        <v>9.48691</v>
      </c>
      <c r="BT13" s="418">
        <v>8.41127</v>
      </c>
      <c r="BU13" s="418">
        <v>6.7622600000000004</v>
      </c>
      <c r="BV13" s="418">
        <v>6.1605910000000002</v>
      </c>
    </row>
    <row r="14" spans="1:74" ht="11.1"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3.2813400000000001</v>
      </c>
      <c r="AN14" s="408">
        <v>3.6963789999999999</v>
      </c>
      <c r="AO14" s="408">
        <v>4.8535890000000004</v>
      </c>
      <c r="AP14" s="408">
        <v>5.385103</v>
      </c>
      <c r="AQ14" s="408">
        <v>5.8465210000000001</v>
      </c>
      <c r="AR14" s="408">
        <v>5.8627390000000004</v>
      </c>
      <c r="AS14" s="408">
        <v>5.9470369999999999</v>
      </c>
      <c r="AT14" s="408">
        <v>5.698251</v>
      </c>
      <c r="AU14" s="408">
        <v>5.0737189999999996</v>
      </c>
      <c r="AV14" s="408">
        <v>4.5064989999999998</v>
      </c>
      <c r="AW14" s="408">
        <v>3.6645300000000001</v>
      </c>
      <c r="AX14" s="408">
        <v>3.2933110000000001</v>
      </c>
      <c r="AY14" s="380">
        <v>3.5239750000000001</v>
      </c>
      <c r="AZ14" s="380">
        <v>3.8609610000000001</v>
      </c>
      <c r="BA14" s="380">
        <v>5.3120279999999998</v>
      </c>
      <c r="BB14" s="380">
        <v>5.9258309999999996</v>
      </c>
      <c r="BC14" s="380">
        <v>6.500947</v>
      </c>
      <c r="BD14" s="380">
        <v>6.5613419999999998</v>
      </c>
      <c r="BE14" s="380">
        <v>6.7185449999999998</v>
      </c>
      <c r="BF14" s="380">
        <v>6.426825</v>
      </c>
      <c r="BG14" s="380">
        <v>5.6803619999999997</v>
      </c>
      <c r="BH14" s="380">
        <v>5.0437139999999996</v>
      </c>
      <c r="BI14" s="380">
        <v>4.0955760000000003</v>
      </c>
      <c r="BJ14" s="380">
        <v>3.6796129999999998</v>
      </c>
      <c r="BK14" s="380">
        <v>3.9419979999999999</v>
      </c>
      <c r="BL14" s="380">
        <v>4.3222009999999997</v>
      </c>
      <c r="BM14" s="380">
        <v>5.9538880000000001</v>
      </c>
      <c r="BN14" s="380">
        <v>6.63971</v>
      </c>
      <c r="BO14" s="380">
        <v>7.2797669999999997</v>
      </c>
      <c r="BP14" s="380">
        <v>7.3409789999999999</v>
      </c>
      <c r="BQ14" s="380">
        <v>7.5105089999999999</v>
      </c>
      <c r="BR14" s="380">
        <v>7.1777069999999998</v>
      </c>
      <c r="BS14" s="380">
        <v>6.3377559999999997</v>
      </c>
      <c r="BT14" s="380">
        <v>5.6220999999999997</v>
      </c>
      <c r="BU14" s="380">
        <v>4.5606819999999999</v>
      </c>
      <c r="BV14" s="380">
        <v>4.0940399999999997</v>
      </c>
    </row>
    <row r="15" spans="1:74" ht="11.1"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1.257755</v>
      </c>
      <c r="AN15" s="408">
        <v>1.4353279999999999</v>
      </c>
      <c r="AO15" s="408">
        <v>1.88365</v>
      </c>
      <c r="AP15" s="408">
        <v>2.073461</v>
      </c>
      <c r="AQ15" s="408">
        <v>2.2871670000000002</v>
      </c>
      <c r="AR15" s="408">
        <v>2.2856990000000001</v>
      </c>
      <c r="AS15" s="408">
        <v>2.3692060000000001</v>
      </c>
      <c r="AT15" s="408">
        <v>2.2717540000000001</v>
      </c>
      <c r="AU15" s="408">
        <v>2.0361389999999999</v>
      </c>
      <c r="AV15" s="408">
        <v>1.798829</v>
      </c>
      <c r="AW15" s="408">
        <v>1.424725</v>
      </c>
      <c r="AX15" s="408">
        <v>1.352454</v>
      </c>
      <c r="AY15" s="380">
        <v>1.4662820000000001</v>
      </c>
      <c r="AZ15" s="380">
        <v>1.6183259999999999</v>
      </c>
      <c r="BA15" s="380">
        <v>2.1791070000000001</v>
      </c>
      <c r="BB15" s="380">
        <v>2.3964029999999998</v>
      </c>
      <c r="BC15" s="380">
        <v>2.611691</v>
      </c>
      <c r="BD15" s="380">
        <v>2.6201639999999999</v>
      </c>
      <c r="BE15" s="380">
        <v>2.7144539999999999</v>
      </c>
      <c r="BF15" s="380">
        <v>2.5972110000000002</v>
      </c>
      <c r="BG15" s="380">
        <v>2.3296480000000002</v>
      </c>
      <c r="BH15" s="380">
        <v>2.0536910000000002</v>
      </c>
      <c r="BI15" s="380">
        <v>1.6248880000000001</v>
      </c>
      <c r="BJ15" s="380">
        <v>1.5393289999999999</v>
      </c>
      <c r="BK15" s="380">
        <v>1.665851</v>
      </c>
      <c r="BL15" s="380">
        <v>1.836217</v>
      </c>
      <c r="BM15" s="380">
        <v>2.4697900000000002</v>
      </c>
      <c r="BN15" s="380">
        <v>2.7140740000000001</v>
      </c>
      <c r="BO15" s="380">
        <v>2.9559989999999998</v>
      </c>
      <c r="BP15" s="380">
        <v>2.9638680000000002</v>
      </c>
      <c r="BQ15" s="380">
        <v>3.0688149999999998</v>
      </c>
      <c r="BR15" s="380">
        <v>2.9346990000000002</v>
      </c>
      <c r="BS15" s="380">
        <v>2.6309979999999999</v>
      </c>
      <c r="BT15" s="380">
        <v>2.3181609999999999</v>
      </c>
      <c r="BU15" s="380">
        <v>1.8332189999999999</v>
      </c>
      <c r="BV15" s="380">
        <v>1.735825</v>
      </c>
    </row>
    <row r="16" spans="1:74" ht="11.1"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0.40452709999999997</v>
      </c>
      <c r="AP16" s="408">
        <v>0.43843670000000001</v>
      </c>
      <c r="AQ16" s="408">
        <v>0.47615360000000001</v>
      </c>
      <c r="AR16" s="408">
        <v>0.47464099999999998</v>
      </c>
      <c r="AS16" s="408">
        <v>0.48836099999999999</v>
      </c>
      <c r="AT16" s="408">
        <v>0.47222370000000002</v>
      </c>
      <c r="AU16" s="408">
        <v>0.43325930000000001</v>
      </c>
      <c r="AV16" s="408">
        <v>0.39436369999999998</v>
      </c>
      <c r="AW16" s="408">
        <v>0.3082221</v>
      </c>
      <c r="AX16" s="408">
        <v>0.27708820000000001</v>
      </c>
      <c r="AY16" s="380">
        <v>0.29325699999999999</v>
      </c>
      <c r="AZ16" s="380">
        <v>0.31355929999999999</v>
      </c>
      <c r="BA16" s="380">
        <v>0.44309199999999999</v>
      </c>
      <c r="BB16" s="380">
        <v>0.47950219999999999</v>
      </c>
      <c r="BC16" s="380">
        <v>0.52836119999999998</v>
      </c>
      <c r="BD16" s="380">
        <v>0.52885139999999997</v>
      </c>
      <c r="BE16" s="380">
        <v>0.54596469999999997</v>
      </c>
      <c r="BF16" s="380">
        <v>0.52869619999999995</v>
      </c>
      <c r="BG16" s="380">
        <v>0.47711609999999999</v>
      </c>
      <c r="BH16" s="380">
        <v>0.43390190000000001</v>
      </c>
      <c r="BI16" s="380">
        <v>0.3394027</v>
      </c>
      <c r="BJ16" s="380">
        <v>0.30485800000000002</v>
      </c>
      <c r="BK16" s="380">
        <v>0.32185399999999997</v>
      </c>
      <c r="BL16" s="380">
        <v>0.34339619999999998</v>
      </c>
      <c r="BM16" s="380">
        <v>0.48366320000000002</v>
      </c>
      <c r="BN16" s="380">
        <v>0.52272229999999997</v>
      </c>
      <c r="BO16" s="380">
        <v>0.57530899999999996</v>
      </c>
      <c r="BP16" s="380">
        <v>0.57539640000000003</v>
      </c>
      <c r="BQ16" s="380">
        <v>0.59355040000000003</v>
      </c>
      <c r="BR16" s="380">
        <v>0.57443200000000005</v>
      </c>
      <c r="BS16" s="380">
        <v>0.51815599999999995</v>
      </c>
      <c r="BT16" s="380">
        <v>0.47100940000000002</v>
      </c>
      <c r="BU16" s="380">
        <v>0.36835960000000001</v>
      </c>
      <c r="BV16" s="380">
        <v>0.3307253</v>
      </c>
    </row>
    <row r="17" spans="1:74" ht="11.1"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380"/>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1" customHeight="1" x14ac:dyDescent="0.2">
      <c r="A18" s="241" t="s">
        <v>585</v>
      </c>
      <c r="B18" s="467" t="s">
        <v>1400</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26.436385219999998</v>
      </c>
      <c r="AN18" s="408">
        <v>7.9813391679999999</v>
      </c>
      <c r="AO18" s="408">
        <v>18.232346045</v>
      </c>
      <c r="AP18" s="408">
        <v>14.52804171</v>
      </c>
      <c r="AQ18" s="408">
        <v>22.435567969000001</v>
      </c>
      <c r="AR18" s="408">
        <v>27.25777119</v>
      </c>
      <c r="AS18" s="408">
        <v>27.60085372</v>
      </c>
      <c r="AT18" s="408">
        <v>23.914461781</v>
      </c>
      <c r="AU18" s="408">
        <v>9.7810302883000002</v>
      </c>
      <c r="AV18" s="408">
        <v>11.549385155</v>
      </c>
      <c r="AW18" s="408">
        <v>14.151300000000001</v>
      </c>
      <c r="AX18" s="408">
        <v>29.532440000000001</v>
      </c>
      <c r="AY18" s="380">
        <v>20.922799999999999</v>
      </c>
      <c r="AZ18" s="380">
        <v>7.8510790000000004</v>
      </c>
      <c r="BA18" s="380">
        <v>16.496549999999999</v>
      </c>
      <c r="BB18" s="380">
        <v>12.84981</v>
      </c>
      <c r="BC18" s="380">
        <v>18.88682</v>
      </c>
      <c r="BD18" s="380">
        <v>24.42399</v>
      </c>
      <c r="BE18" s="380">
        <v>27.603390000000001</v>
      </c>
      <c r="BF18" s="380">
        <v>24.613669999999999</v>
      </c>
      <c r="BG18" s="380">
        <v>9.0731009999999994</v>
      </c>
      <c r="BH18" s="380">
        <v>10.855219999999999</v>
      </c>
      <c r="BI18" s="380">
        <v>13.889340000000001</v>
      </c>
      <c r="BJ18" s="380">
        <v>27.77346</v>
      </c>
      <c r="BK18" s="380">
        <v>19.15344</v>
      </c>
      <c r="BL18" s="380">
        <v>7.3990140000000002</v>
      </c>
      <c r="BM18" s="380">
        <v>15.40067</v>
      </c>
      <c r="BN18" s="380">
        <v>11.935</v>
      </c>
      <c r="BO18" s="380">
        <v>17.540649999999999</v>
      </c>
      <c r="BP18" s="380">
        <v>22.907679999999999</v>
      </c>
      <c r="BQ18" s="380">
        <v>26.136330000000001</v>
      </c>
      <c r="BR18" s="380">
        <v>23.270759999999999</v>
      </c>
      <c r="BS18" s="380">
        <v>8.5162469999999999</v>
      </c>
      <c r="BT18" s="380">
        <v>10.092750000000001</v>
      </c>
      <c r="BU18" s="380">
        <v>12.90864</v>
      </c>
      <c r="BV18" s="380">
        <v>25.84262</v>
      </c>
    </row>
    <row r="19" spans="1:74" ht="11.1"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5"/>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1" customHeight="1" x14ac:dyDescent="0.2">
      <c r="A20" s="51"/>
      <c r="B20" s="53" t="s">
        <v>1401</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5"/>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1" customHeight="1" x14ac:dyDescent="0.2">
      <c r="A21" s="470" t="s">
        <v>588</v>
      </c>
      <c r="B21" s="471" t="s">
        <v>1402</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355.63530026000001</v>
      </c>
      <c r="AN21" s="108">
        <v>312.94240459999997</v>
      </c>
      <c r="AO21" s="108">
        <v>305.55538681000002</v>
      </c>
      <c r="AP21" s="108">
        <v>294.27827411999999</v>
      </c>
      <c r="AQ21" s="108">
        <v>323.18184170000001</v>
      </c>
      <c r="AR21" s="108">
        <v>364.02883379999997</v>
      </c>
      <c r="AS21" s="108">
        <v>405.87752633000002</v>
      </c>
      <c r="AT21" s="108">
        <v>402.41867187999998</v>
      </c>
      <c r="AU21" s="108">
        <v>351.51133907000002</v>
      </c>
      <c r="AV21" s="108">
        <v>323.79797517999998</v>
      </c>
      <c r="AW21" s="108">
        <v>310.78210000000001</v>
      </c>
      <c r="AX21" s="108">
        <v>339.33609999999999</v>
      </c>
      <c r="AY21" s="418">
        <v>363.44310000000002</v>
      </c>
      <c r="AZ21" s="418">
        <v>313.3897</v>
      </c>
      <c r="BA21" s="418">
        <v>316.93619999999999</v>
      </c>
      <c r="BB21" s="418">
        <v>302.66340000000002</v>
      </c>
      <c r="BC21" s="418">
        <v>326.0419</v>
      </c>
      <c r="BD21" s="418">
        <v>364.14010000000002</v>
      </c>
      <c r="BE21" s="418">
        <v>414.34809999999999</v>
      </c>
      <c r="BF21" s="418">
        <v>416.0009</v>
      </c>
      <c r="BG21" s="418">
        <v>359.4248</v>
      </c>
      <c r="BH21" s="418">
        <v>330.38940000000002</v>
      </c>
      <c r="BI21" s="418">
        <v>320.33300000000003</v>
      </c>
      <c r="BJ21" s="418">
        <v>347.85509999999999</v>
      </c>
      <c r="BK21" s="418">
        <v>368.03190000000001</v>
      </c>
      <c r="BL21" s="418">
        <v>318.51589999999999</v>
      </c>
      <c r="BM21" s="418">
        <v>322.81939999999997</v>
      </c>
      <c r="BN21" s="418">
        <v>309.03219999999999</v>
      </c>
      <c r="BO21" s="418">
        <v>333.33710000000002</v>
      </c>
      <c r="BP21" s="418">
        <v>372.0317</v>
      </c>
      <c r="BQ21" s="418">
        <v>422.66680000000002</v>
      </c>
      <c r="BR21" s="418">
        <v>424.1456</v>
      </c>
      <c r="BS21" s="418">
        <v>366.24400000000003</v>
      </c>
      <c r="BT21" s="418">
        <v>336.50279999999998</v>
      </c>
      <c r="BU21" s="418">
        <v>325.74630000000002</v>
      </c>
      <c r="BV21" s="418">
        <v>353.32650000000001</v>
      </c>
    </row>
    <row r="22" spans="1:74" s="296" customFormat="1" ht="11.1" customHeight="1" x14ac:dyDescent="0.2">
      <c r="A22" s="470" t="s">
        <v>586</v>
      </c>
      <c r="B22" s="755" t="s">
        <v>1403</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343.17116219000002</v>
      </c>
      <c r="AN22" s="108">
        <v>301.91574474999999</v>
      </c>
      <c r="AO22" s="108">
        <v>294.52157456999998</v>
      </c>
      <c r="AP22" s="108">
        <v>283.43248899000002</v>
      </c>
      <c r="AQ22" s="108">
        <v>312.03133917000002</v>
      </c>
      <c r="AR22" s="108">
        <v>353.10411390000002</v>
      </c>
      <c r="AS22" s="108">
        <v>394.12369932000001</v>
      </c>
      <c r="AT22" s="108">
        <v>390.21887049999998</v>
      </c>
      <c r="AU22" s="108">
        <v>340.38001894000001</v>
      </c>
      <c r="AV22" s="108">
        <v>313.63833992999997</v>
      </c>
      <c r="AW22" s="108">
        <v>299.85953523000001</v>
      </c>
      <c r="AX22" s="108">
        <v>327.52421494999999</v>
      </c>
      <c r="AY22" s="418">
        <v>351.69529999999997</v>
      </c>
      <c r="AZ22" s="418">
        <v>303.05439999999999</v>
      </c>
      <c r="BA22" s="418">
        <v>306.01749999999998</v>
      </c>
      <c r="BB22" s="418">
        <v>292.09500000000003</v>
      </c>
      <c r="BC22" s="418">
        <v>314.92579999999998</v>
      </c>
      <c r="BD22" s="418">
        <v>352.77670000000001</v>
      </c>
      <c r="BE22" s="418">
        <v>402.22019999999998</v>
      </c>
      <c r="BF22" s="418">
        <v>403.79169999999999</v>
      </c>
      <c r="BG22" s="418">
        <v>348.18270000000001</v>
      </c>
      <c r="BH22" s="418">
        <v>319.61419999999998</v>
      </c>
      <c r="BI22" s="418">
        <v>308.97919999999999</v>
      </c>
      <c r="BJ22" s="418">
        <v>335.68459999999999</v>
      </c>
      <c r="BK22" s="418">
        <v>355.99900000000002</v>
      </c>
      <c r="BL22" s="418">
        <v>307.95639999999997</v>
      </c>
      <c r="BM22" s="418">
        <v>311.6696</v>
      </c>
      <c r="BN22" s="418">
        <v>298.2158</v>
      </c>
      <c r="BO22" s="418">
        <v>321.9726</v>
      </c>
      <c r="BP22" s="418">
        <v>360.44080000000002</v>
      </c>
      <c r="BQ22" s="418">
        <v>410.34949999999998</v>
      </c>
      <c r="BR22" s="418">
        <v>411.7697</v>
      </c>
      <c r="BS22" s="418">
        <v>354.858</v>
      </c>
      <c r="BT22" s="418">
        <v>325.60079999999999</v>
      </c>
      <c r="BU22" s="418">
        <v>314.2758</v>
      </c>
      <c r="BV22" s="418">
        <v>341.0412</v>
      </c>
    </row>
    <row r="23" spans="1:74" ht="11.1"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143.26738527000001</v>
      </c>
      <c r="AN23" s="408">
        <v>116.35126955</v>
      </c>
      <c r="AO23" s="408">
        <v>102.72576692</v>
      </c>
      <c r="AP23" s="408">
        <v>95.126146059999996</v>
      </c>
      <c r="AQ23" s="408">
        <v>107.99864373</v>
      </c>
      <c r="AR23" s="408">
        <v>139.06736208000001</v>
      </c>
      <c r="AS23" s="408">
        <v>165.56428450000001</v>
      </c>
      <c r="AT23" s="408">
        <v>159.64436078</v>
      </c>
      <c r="AU23" s="408">
        <v>128.42906352</v>
      </c>
      <c r="AV23" s="408">
        <v>106.88679627</v>
      </c>
      <c r="AW23" s="408">
        <v>102.53503911999999</v>
      </c>
      <c r="AX23" s="408">
        <v>125.50569969999999</v>
      </c>
      <c r="AY23" s="380">
        <v>144.53139999999999</v>
      </c>
      <c r="AZ23" s="380">
        <v>116.8989</v>
      </c>
      <c r="BA23" s="380">
        <v>107.8381</v>
      </c>
      <c r="BB23" s="380">
        <v>98.382869999999997</v>
      </c>
      <c r="BC23" s="380">
        <v>107.4143</v>
      </c>
      <c r="BD23" s="380">
        <v>135.88929999999999</v>
      </c>
      <c r="BE23" s="380">
        <v>168.10489999999999</v>
      </c>
      <c r="BF23" s="380">
        <v>166.20189999999999</v>
      </c>
      <c r="BG23" s="380">
        <v>131.07339999999999</v>
      </c>
      <c r="BH23" s="380">
        <v>107.8985</v>
      </c>
      <c r="BI23" s="380">
        <v>106.1062</v>
      </c>
      <c r="BJ23" s="380">
        <v>128.80600000000001</v>
      </c>
      <c r="BK23" s="380">
        <v>145.0394</v>
      </c>
      <c r="BL23" s="380">
        <v>117.78440000000001</v>
      </c>
      <c r="BM23" s="380">
        <v>108.9941</v>
      </c>
      <c r="BN23" s="380">
        <v>99.431129999999996</v>
      </c>
      <c r="BO23" s="380">
        <v>108.71899999999999</v>
      </c>
      <c r="BP23" s="380">
        <v>137.68260000000001</v>
      </c>
      <c r="BQ23" s="380">
        <v>170.4837</v>
      </c>
      <c r="BR23" s="380">
        <v>168.45580000000001</v>
      </c>
      <c r="BS23" s="380">
        <v>132.7345</v>
      </c>
      <c r="BT23" s="380">
        <v>109.15649999999999</v>
      </c>
      <c r="BU23" s="380">
        <v>107.1194</v>
      </c>
      <c r="BV23" s="380">
        <v>129.88130000000001</v>
      </c>
    </row>
    <row r="24" spans="1:74" ht="11.1"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116.19390885999999</v>
      </c>
      <c r="AN24" s="408">
        <v>106.67846836</v>
      </c>
      <c r="AO24" s="408">
        <v>108.21690002</v>
      </c>
      <c r="AP24" s="408">
        <v>105.88769979</v>
      </c>
      <c r="AQ24" s="408">
        <v>115.90301916999999</v>
      </c>
      <c r="AR24" s="408">
        <v>125.81842866</v>
      </c>
      <c r="AS24" s="408">
        <v>136.75857823999999</v>
      </c>
      <c r="AT24" s="408">
        <v>136.96582248999999</v>
      </c>
      <c r="AU24" s="408">
        <v>124.25924139999999</v>
      </c>
      <c r="AV24" s="408">
        <v>118.31200377</v>
      </c>
      <c r="AW24" s="408">
        <v>111.69432786</v>
      </c>
      <c r="AX24" s="408">
        <v>115.79347039</v>
      </c>
      <c r="AY24" s="380">
        <v>120.01139999999999</v>
      </c>
      <c r="AZ24" s="380">
        <v>108.0287</v>
      </c>
      <c r="BA24" s="380">
        <v>112.7372</v>
      </c>
      <c r="BB24" s="380">
        <v>108.8856</v>
      </c>
      <c r="BC24" s="380">
        <v>117.4791</v>
      </c>
      <c r="BD24" s="380">
        <v>126.9517</v>
      </c>
      <c r="BE24" s="380">
        <v>140.3167</v>
      </c>
      <c r="BF24" s="380">
        <v>141.69589999999999</v>
      </c>
      <c r="BG24" s="380">
        <v>127.2072</v>
      </c>
      <c r="BH24" s="380">
        <v>120.6434</v>
      </c>
      <c r="BI24" s="380">
        <v>114.6279</v>
      </c>
      <c r="BJ24" s="380">
        <v>118.5321</v>
      </c>
      <c r="BK24" s="380">
        <v>121.62</v>
      </c>
      <c r="BL24" s="380">
        <v>109.94750000000001</v>
      </c>
      <c r="BM24" s="380">
        <v>114.67700000000001</v>
      </c>
      <c r="BN24" s="380">
        <v>110.7363</v>
      </c>
      <c r="BO24" s="380">
        <v>119.5133</v>
      </c>
      <c r="BP24" s="380">
        <v>129.19130000000001</v>
      </c>
      <c r="BQ24" s="380">
        <v>142.8092</v>
      </c>
      <c r="BR24" s="380">
        <v>144.16040000000001</v>
      </c>
      <c r="BS24" s="380">
        <v>129.3236</v>
      </c>
      <c r="BT24" s="380">
        <v>122.5706</v>
      </c>
      <c r="BU24" s="380">
        <v>116.48269999999999</v>
      </c>
      <c r="BV24" s="380">
        <v>120.4299</v>
      </c>
    </row>
    <row r="25" spans="1:74" ht="11.1"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83.099039149999996</v>
      </c>
      <c r="AN25" s="408">
        <v>78.345285860000004</v>
      </c>
      <c r="AO25" s="408">
        <v>82.979711929999993</v>
      </c>
      <c r="AP25" s="408">
        <v>81.880938880000002</v>
      </c>
      <c r="AQ25" s="408">
        <v>87.532809119999996</v>
      </c>
      <c r="AR25" s="408">
        <v>87.650806889999998</v>
      </c>
      <c r="AS25" s="408">
        <v>91.159912489999996</v>
      </c>
      <c r="AT25" s="408">
        <v>92.969028469999998</v>
      </c>
      <c r="AU25" s="408">
        <v>87.127332229999993</v>
      </c>
      <c r="AV25" s="408">
        <v>87.870749869999997</v>
      </c>
      <c r="AW25" s="408">
        <v>85.114566195999998</v>
      </c>
      <c r="AX25" s="408">
        <v>85.653230149999999</v>
      </c>
      <c r="AY25" s="380">
        <v>86.570340000000002</v>
      </c>
      <c r="AZ25" s="380">
        <v>77.559669999999997</v>
      </c>
      <c r="BA25" s="380">
        <v>84.888040000000004</v>
      </c>
      <c r="BB25" s="380">
        <v>84.309299999999993</v>
      </c>
      <c r="BC25" s="380">
        <v>89.521330000000006</v>
      </c>
      <c r="BD25" s="380">
        <v>89.406450000000007</v>
      </c>
      <c r="BE25" s="380">
        <v>93.246750000000006</v>
      </c>
      <c r="BF25" s="380">
        <v>95.348569999999995</v>
      </c>
      <c r="BG25" s="380">
        <v>89.364239999999995</v>
      </c>
      <c r="BH25" s="380">
        <v>90.547880000000006</v>
      </c>
      <c r="BI25" s="380">
        <v>87.731099999999998</v>
      </c>
      <c r="BJ25" s="380">
        <v>87.786680000000004</v>
      </c>
      <c r="BK25" s="380">
        <v>88.757080000000002</v>
      </c>
      <c r="BL25" s="380">
        <v>79.656589999999994</v>
      </c>
      <c r="BM25" s="380">
        <v>87.443560000000005</v>
      </c>
      <c r="BN25" s="380">
        <v>87.530479999999997</v>
      </c>
      <c r="BO25" s="380">
        <v>93.228449999999995</v>
      </c>
      <c r="BP25" s="380">
        <v>93.037009999999995</v>
      </c>
      <c r="BQ25" s="380">
        <v>96.503969999999995</v>
      </c>
      <c r="BR25" s="380">
        <v>98.607280000000003</v>
      </c>
      <c r="BS25" s="380">
        <v>92.261200000000002</v>
      </c>
      <c r="BT25" s="380">
        <v>93.348460000000003</v>
      </c>
      <c r="BU25" s="380">
        <v>90.159000000000006</v>
      </c>
      <c r="BV25" s="380">
        <v>90.169399999999996</v>
      </c>
    </row>
    <row r="26" spans="1:74" ht="11.1" customHeight="1" x14ac:dyDescent="0.2">
      <c r="A26" s="241" t="s">
        <v>771</v>
      </c>
      <c r="B26" s="754" t="s">
        <v>1404</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0.61082599999999998</v>
      </c>
      <c r="AN26" s="408">
        <v>0.54072100000000001</v>
      </c>
      <c r="AO26" s="408">
        <v>0.59919900000000004</v>
      </c>
      <c r="AP26" s="408">
        <v>0.53770399999999996</v>
      </c>
      <c r="AQ26" s="408">
        <v>0.59687100000000004</v>
      </c>
      <c r="AR26" s="408">
        <v>0.56751799999999997</v>
      </c>
      <c r="AS26" s="408">
        <v>0.64092400000000005</v>
      </c>
      <c r="AT26" s="408">
        <v>0.63966000000000001</v>
      </c>
      <c r="AU26" s="408">
        <v>0.56438178999999999</v>
      </c>
      <c r="AV26" s="408">
        <v>0.56879002000000001</v>
      </c>
      <c r="AW26" s="408">
        <v>0.51560205652000002</v>
      </c>
      <c r="AX26" s="408">
        <v>0.57181471329</v>
      </c>
      <c r="AY26" s="380">
        <v>0.58218389999999998</v>
      </c>
      <c r="AZ26" s="380">
        <v>0.56712530000000005</v>
      </c>
      <c r="BA26" s="380">
        <v>0.55405409999999999</v>
      </c>
      <c r="BB26" s="380">
        <v>0.51717060000000004</v>
      </c>
      <c r="BC26" s="380">
        <v>0.5110365</v>
      </c>
      <c r="BD26" s="380">
        <v>0.52913569999999999</v>
      </c>
      <c r="BE26" s="380">
        <v>0.55179420000000001</v>
      </c>
      <c r="BF26" s="380">
        <v>0.54529320000000003</v>
      </c>
      <c r="BG26" s="380">
        <v>0.53790959999999999</v>
      </c>
      <c r="BH26" s="380">
        <v>0.52442710000000003</v>
      </c>
      <c r="BI26" s="380">
        <v>0.51393509999999998</v>
      </c>
      <c r="BJ26" s="380">
        <v>0.55985490000000004</v>
      </c>
      <c r="BK26" s="380">
        <v>0.58246629999999999</v>
      </c>
      <c r="BL26" s="380">
        <v>0.56788570000000005</v>
      </c>
      <c r="BM26" s="380">
        <v>0.55487640000000005</v>
      </c>
      <c r="BN26" s="380">
        <v>0.51788350000000005</v>
      </c>
      <c r="BO26" s="380">
        <v>0.51179039999999998</v>
      </c>
      <c r="BP26" s="380">
        <v>0.52989609999999998</v>
      </c>
      <c r="BQ26" s="380">
        <v>0.55263589999999996</v>
      </c>
      <c r="BR26" s="380">
        <v>0.54615009999999997</v>
      </c>
      <c r="BS26" s="380">
        <v>0.53873289999999996</v>
      </c>
      <c r="BT26" s="380">
        <v>0.52523520000000001</v>
      </c>
      <c r="BU26" s="380">
        <v>0.51467759999999996</v>
      </c>
      <c r="BV26" s="380">
        <v>0.56056890000000004</v>
      </c>
    </row>
    <row r="27" spans="1:74" s="296" customFormat="1" ht="11.1" customHeight="1" x14ac:dyDescent="0.2">
      <c r="A27" s="470" t="s">
        <v>587</v>
      </c>
      <c r="B27" s="755" t="s">
        <v>1405</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12.464138070000001</v>
      </c>
      <c r="AN27" s="108">
        <v>11.02665985</v>
      </c>
      <c r="AO27" s="108">
        <v>11.033812236999999</v>
      </c>
      <c r="AP27" s="108">
        <v>10.845785129999999</v>
      </c>
      <c r="AQ27" s="108">
        <v>11.150502530000001</v>
      </c>
      <c r="AR27" s="108">
        <v>10.924719899999999</v>
      </c>
      <c r="AS27" s="108">
        <v>11.75382701</v>
      </c>
      <c r="AT27" s="108">
        <v>12.19980138</v>
      </c>
      <c r="AU27" s="108">
        <v>11.131320127</v>
      </c>
      <c r="AV27" s="108">
        <v>10.159635249000001</v>
      </c>
      <c r="AW27" s="108">
        <v>10.922549999999999</v>
      </c>
      <c r="AX27" s="108">
        <v>11.81189</v>
      </c>
      <c r="AY27" s="418">
        <v>11.747820000000001</v>
      </c>
      <c r="AZ27" s="418">
        <v>10.335290000000001</v>
      </c>
      <c r="BA27" s="418">
        <v>10.918699999999999</v>
      </c>
      <c r="BB27" s="418">
        <v>10.56847</v>
      </c>
      <c r="BC27" s="418">
        <v>11.116070000000001</v>
      </c>
      <c r="BD27" s="418">
        <v>11.36342</v>
      </c>
      <c r="BE27" s="418">
        <v>12.127890000000001</v>
      </c>
      <c r="BF27" s="418">
        <v>12.209149999999999</v>
      </c>
      <c r="BG27" s="418">
        <v>11.242050000000001</v>
      </c>
      <c r="BH27" s="418">
        <v>10.7752</v>
      </c>
      <c r="BI27" s="418">
        <v>11.35378</v>
      </c>
      <c r="BJ27" s="418">
        <v>12.170439999999999</v>
      </c>
      <c r="BK27" s="418">
        <v>12.03295</v>
      </c>
      <c r="BL27" s="418">
        <v>10.559530000000001</v>
      </c>
      <c r="BM27" s="418">
        <v>11.14981</v>
      </c>
      <c r="BN27" s="418">
        <v>10.81644</v>
      </c>
      <c r="BO27" s="418">
        <v>11.3645</v>
      </c>
      <c r="BP27" s="418">
        <v>11.59088</v>
      </c>
      <c r="BQ27" s="418">
        <v>12.31729</v>
      </c>
      <c r="BR27" s="418">
        <v>12.375920000000001</v>
      </c>
      <c r="BS27" s="418">
        <v>11.38602</v>
      </c>
      <c r="BT27" s="418">
        <v>10.90197</v>
      </c>
      <c r="BU27" s="418">
        <v>11.470510000000001</v>
      </c>
      <c r="BV27" s="418">
        <v>12.285310000000001</v>
      </c>
    </row>
    <row r="28" spans="1:74" ht="11.1"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2" t="s">
        <v>103</v>
      </c>
      <c r="B29" s="467" t="s">
        <v>1406</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1006.5552438</v>
      </c>
      <c r="AN29" s="408">
        <v>817.45039366000003</v>
      </c>
      <c r="AO29" s="408">
        <v>721.72155003</v>
      </c>
      <c r="AP29" s="408">
        <v>668.32881020000002</v>
      </c>
      <c r="AQ29" s="408">
        <v>758.76725859999999</v>
      </c>
      <c r="AR29" s="408">
        <v>977.04709468999999</v>
      </c>
      <c r="AS29" s="408">
        <v>1163.2068138</v>
      </c>
      <c r="AT29" s="408">
        <v>1121.6151407</v>
      </c>
      <c r="AU29" s="408">
        <v>902.30548353999995</v>
      </c>
      <c r="AV29" s="408">
        <v>750.95573967999997</v>
      </c>
      <c r="AW29" s="408">
        <v>720.38155161999998</v>
      </c>
      <c r="AX29" s="408">
        <v>881.76677419999999</v>
      </c>
      <c r="AY29" s="380">
        <v>1005.447</v>
      </c>
      <c r="AZ29" s="380">
        <v>813.21870000000001</v>
      </c>
      <c r="BA29" s="380">
        <v>750.18640000000005</v>
      </c>
      <c r="BB29" s="380">
        <v>684.41</v>
      </c>
      <c r="BC29" s="380">
        <v>747.23820000000001</v>
      </c>
      <c r="BD29" s="380">
        <v>945.32719999999995</v>
      </c>
      <c r="BE29" s="380">
        <v>1169.4380000000001</v>
      </c>
      <c r="BF29" s="380">
        <v>1156.2</v>
      </c>
      <c r="BG29" s="380">
        <v>911.82470000000001</v>
      </c>
      <c r="BH29" s="380">
        <v>750.60619999999994</v>
      </c>
      <c r="BI29" s="380">
        <v>738.13800000000003</v>
      </c>
      <c r="BJ29" s="380">
        <v>896.05169999999998</v>
      </c>
      <c r="BK29" s="380">
        <v>1001.141</v>
      </c>
      <c r="BL29" s="380">
        <v>813.01210000000003</v>
      </c>
      <c r="BM29" s="380">
        <v>752.33699999999999</v>
      </c>
      <c r="BN29" s="380">
        <v>686.3279</v>
      </c>
      <c r="BO29" s="380">
        <v>750.43809999999996</v>
      </c>
      <c r="BP29" s="380">
        <v>950.36040000000003</v>
      </c>
      <c r="BQ29" s="380">
        <v>1176.771</v>
      </c>
      <c r="BR29" s="380">
        <v>1162.7739999999999</v>
      </c>
      <c r="BS29" s="380">
        <v>916.20569999999998</v>
      </c>
      <c r="BT29" s="380">
        <v>753.45799999999997</v>
      </c>
      <c r="BU29" s="380">
        <v>739.39660000000003</v>
      </c>
      <c r="BV29" s="380">
        <v>896.51189999999997</v>
      </c>
    </row>
    <row r="30" spans="1:74" ht="11.1"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1" customHeight="1" x14ac:dyDescent="0.2">
      <c r="A31" s="52"/>
      <c r="B31" s="53" t="s">
        <v>1407</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1" customHeight="1" x14ac:dyDescent="0.2">
      <c r="A32" s="52" t="s">
        <v>40</v>
      </c>
      <c r="B32" s="467" t="s">
        <v>1408</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124.175269</v>
      </c>
      <c r="AN32" s="365">
        <v>129.33008799999999</v>
      </c>
      <c r="AO32" s="365">
        <v>135.676748</v>
      </c>
      <c r="AP32" s="365">
        <v>139.00797900000001</v>
      </c>
      <c r="AQ32" s="365">
        <v>139.984576</v>
      </c>
      <c r="AR32" s="365">
        <v>135.36620400000001</v>
      </c>
      <c r="AS32" s="365">
        <v>127.492639</v>
      </c>
      <c r="AT32" s="365">
        <v>121.85675999999999</v>
      </c>
      <c r="AU32" s="365">
        <v>122.752286</v>
      </c>
      <c r="AV32" s="365">
        <v>127.91718899999999</v>
      </c>
      <c r="AW32" s="365">
        <v>133.95869999999999</v>
      </c>
      <c r="AX32" s="365">
        <v>126.8441</v>
      </c>
      <c r="AY32" s="376">
        <v>120.3751</v>
      </c>
      <c r="AZ32" s="376">
        <v>119.88679999999999</v>
      </c>
      <c r="BA32" s="376">
        <v>131.0128</v>
      </c>
      <c r="BB32" s="376">
        <v>140.54339999999999</v>
      </c>
      <c r="BC32" s="376">
        <v>147.53210000000001</v>
      </c>
      <c r="BD32" s="376">
        <v>144.92230000000001</v>
      </c>
      <c r="BE32" s="376">
        <v>131.90870000000001</v>
      </c>
      <c r="BF32" s="376">
        <v>121.7496</v>
      </c>
      <c r="BG32" s="376">
        <v>117.2898</v>
      </c>
      <c r="BH32" s="376">
        <v>118.6061</v>
      </c>
      <c r="BI32" s="376">
        <v>116.4855</v>
      </c>
      <c r="BJ32" s="376">
        <v>103.3464</v>
      </c>
      <c r="BK32" s="376">
        <v>93.038219999999995</v>
      </c>
      <c r="BL32" s="376">
        <v>89.711519999999993</v>
      </c>
      <c r="BM32" s="376">
        <v>98.910809999999998</v>
      </c>
      <c r="BN32" s="376">
        <v>108.4105</v>
      </c>
      <c r="BO32" s="376">
        <v>114.29179999999999</v>
      </c>
      <c r="BP32" s="376">
        <v>110.5444</v>
      </c>
      <c r="BQ32" s="376">
        <v>96.974590000000006</v>
      </c>
      <c r="BR32" s="376">
        <v>87.151120000000006</v>
      </c>
      <c r="BS32" s="376">
        <v>84.312740000000005</v>
      </c>
      <c r="BT32" s="376">
        <v>89.858400000000003</v>
      </c>
      <c r="BU32" s="376">
        <v>91.328469999999996</v>
      </c>
      <c r="BV32" s="376">
        <v>79.610050000000001</v>
      </c>
    </row>
    <row r="33" spans="1:74" ht="11.1" customHeight="1" x14ac:dyDescent="0.2">
      <c r="A33" s="52" t="s">
        <v>51</v>
      </c>
      <c r="B33" s="467" t="s">
        <v>1409</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5.8459130000000004</v>
      </c>
      <c r="AN33" s="365">
        <v>5.9408719999999997</v>
      </c>
      <c r="AO33" s="365">
        <v>5.9655829999999996</v>
      </c>
      <c r="AP33" s="365">
        <v>5.9888240000000001</v>
      </c>
      <c r="AQ33" s="365">
        <v>5.9261330000000001</v>
      </c>
      <c r="AR33" s="365">
        <v>5.8006729999999997</v>
      </c>
      <c r="AS33" s="365">
        <v>5.5677630000000002</v>
      </c>
      <c r="AT33" s="365">
        <v>5.4269090000000002</v>
      </c>
      <c r="AU33" s="365">
        <v>5.3311229999999998</v>
      </c>
      <c r="AV33" s="365">
        <v>5.2802509999999998</v>
      </c>
      <c r="AW33" s="365">
        <v>5.8353630000000001</v>
      </c>
      <c r="AX33" s="365">
        <v>5.2530239999999999</v>
      </c>
      <c r="AY33" s="376">
        <v>3.946075</v>
      </c>
      <c r="AZ33" s="376">
        <v>4.1625560000000004</v>
      </c>
      <c r="BA33" s="376">
        <v>3.5241600000000002</v>
      </c>
      <c r="BB33" s="376">
        <v>3.380709</v>
      </c>
      <c r="BC33" s="376">
        <v>3.9154849999999999</v>
      </c>
      <c r="BD33" s="376">
        <v>3.4839410000000002</v>
      </c>
      <c r="BE33" s="376">
        <v>2.4344380000000001</v>
      </c>
      <c r="BF33" s="376">
        <v>1.759733</v>
      </c>
      <c r="BG33" s="376">
        <v>1.6636249999999999</v>
      </c>
      <c r="BH33" s="376">
        <v>2.275223</v>
      </c>
      <c r="BI33" s="376">
        <v>2.8277030000000001</v>
      </c>
      <c r="BJ33" s="376">
        <v>2.550478</v>
      </c>
      <c r="BK33" s="376">
        <v>1.5975429999999999</v>
      </c>
      <c r="BL33" s="376">
        <v>2.0211380000000001</v>
      </c>
      <c r="BM33" s="376">
        <v>1.5781940000000001</v>
      </c>
      <c r="BN33" s="376">
        <v>1.599783</v>
      </c>
      <c r="BO33" s="376">
        <v>2.273209</v>
      </c>
      <c r="BP33" s="376">
        <v>1.989093</v>
      </c>
      <c r="BQ33" s="376">
        <v>1.0464929999999999</v>
      </c>
      <c r="BR33" s="376">
        <v>0.43105749999999998</v>
      </c>
      <c r="BS33" s="376">
        <v>0.37176219999999999</v>
      </c>
      <c r="BT33" s="376">
        <v>1.0172129999999999</v>
      </c>
      <c r="BU33" s="376">
        <v>1.6110530000000001</v>
      </c>
      <c r="BV33" s="376">
        <v>1.39171</v>
      </c>
    </row>
    <row r="34" spans="1:74" ht="11.1" customHeight="1" x14ac:dyDescent="0.2">
      <c r="A34" s="52" t="s">
        <v>52</v>
      </c>
      <c r="B34" s="467" t="s">
        <v>1410</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17.337242</v>
      </c>
      <c r="AN34" s="365">
        <v>17.233708</v>
      </c>
      <c r="AO34" s="365">
        <v>17.043500000000002</v>
      </c>
      <c r="AP34" s="365">
        <v>16.677295000000001</v>
      </c>
      <c r="AQ34" s="365">
        <v>16.657295000000001</v>
      </c>
      <c r="AR34" s="365">
        <v>16.912037000000002</v>
      </c>
      <c r="AS34" s="365">
        <v>16.765381999999999</v>
      </c>
      <c r="AT34" s="365">
        <v>16.309425000000001</v>
      </c>
      <c r="AU34" s="365">
        <v>17.035682999999999</v>
      </c>
      <c r="AV34" s="365">
        <v>16.151212000000001</v>
      </c>
      <c r="AW34" s="365">
        <v>16.350729999999999</v>
      </c>
      <c r="AX34" s="365">
        <v>16.392499999999998</v>
      </c>
      <c r="AY34" s="376">
        <v>16.456610000000001</v>
      </c>
      <c r="AZ34" s="376">
        <v>16.40992</v>
      </c>
      <c r="BA34" s="376">
        <v>16.318570000000001</v>
      </c>
      <c r="BB34" s="376">
        <v>16.192710000000002</v>
      </c>
      <c r="BC34" s="376">
        <v>16.124880000000001</v>
      </c>
      <c r="BD34" s="376">
        <v>16.202549999999999</v>
      </c>
      <c r="BE34" s="376">
        <v>16.154589999999999</v>
      </c>
      <c r="BF34" s="376">
        <v>16.165389999999999</v>
      </c>
      <c r="BG34" s="376">
        <v>16.167090000000002</v>
      </c>
      <c r="BH34" s="376">
        <v>16.235980000000001</v>
      </c>
      <c r="BI34" s="376">
        <v>16.39406</v>
      </c>
      <c r="BJ34" s="376">
        <v>16.4207</v>
      </c>
      <c r="BK34" s="376">
        <v>16.472709999999999</v>
      </c>
      <c r="BL34" s="376">
        <v>16.416889999999999</v>
      </c>
      <c r="BM34" s="376">
        <v>16.31662</v>
      </c>
      <c r="BN34" s="376">
        <v>16.183340000000001</v>
      </c>
      <c r="BO34" s="376">
        <v>16.1114</v>
      </c>
      <c r="BP34" s="376">
        <v>16.182279999999999</v>
      </c>
      <c r="BQ34" s="376">
        <v>16.132449999999999</v>
      </c>
      <c r="BR34" s="376">
        <v>16.12077</v>
      </c>
      <c r="BS34" s="376">
        <v>16.130559999999999</v>
      </c>
      <c r="BT34" s="376">
        <v>16.20871</v>
      </c>
      <c r="BU34" s="376">
        <v>16.376149999999999</v>
      </c>
      <c r="BV34" s="376">
        <v>16.409009999999999</v>
      </c>
    </row>
    <row r="35" spans="1:74" ht="11.1"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1"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1" customHeight="1" x14ac:dyDescent="0.2">
      <c r="A37" s="52"/>
      <c r="B37" s="404" t="s">
        <v>1411</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1"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2.4872913288</v>
      </c>
      <c r="AN38" s="451">
        <v>2.4938945472</v>
      </c>
      <c r="AO38" s="451">
        <v>2.5099162848000001</v>
      </c>
      <c r="AP38" s="451">
        <v>2.5443075621000002</v>
      </c>
      <c r="AQ38" s="451">
        <v>2.5722146629</v>
      </c>
      <c r="AR38" s="451">
        <v>2.5185119667999998</v>
      </c>
      <c r="AS38" s="451">
        <v>2.4817023506</v>
      </c>
      <c r="AT38" s="451">
        <v>2.4489638493000001</v>
      </c>
      <c r="AU38" s="451">
        <v>2.4246673535999999</v>
      </c>
      <c r="AV38" s="451">
        <v>2.4818705548</v>
      </c>
      <c r="AW38" s="451">
        <v>2.4795780000000001</v>
      </c>
      <c r="AX38" s="451">
        <v>2.4790290000000001</v>
      </c>
      <c r="AY38" s="374">
        <v>2.4954139999999998</v>
      </c>
      <c r="AZ38" s="374">
        <v>2.488086</v>
      </c>
      <c r="BA38" s="374">
        <v>2.4848710000000001</v>
      </c>
      <c r="BB38" s="374">
        <v>2.483619</v>
      </c>
      <c r="BC38" s="374">
        <v>2.4772539999999998</v>
      </c>
      <c r="BD38" s="374">
        <v>2.4594299999999998</v>
      </c>
      <c r="BE38" s="374">
        <v>2.4628869999999998</v>
      </c>
      <c r="BF38" s="374">
        <v>2.4708610000000002</v>
      </c>
      <c r="BG38" s="374">
        <v>2.4550730000000001</v>
      </c>
      <c r="BH38" s="374">
        <v>2.4337749999999998</v>
      </c>
      <c r="BI38" s="374">
        <v>2.436286</v>
      </c>
      <c r="BJ38" s="374">
        <v>2.4419940000000002</v>
      </c>
      <c r="BK38" s="374">
        <v>2.4667910000000002</v>
      </c>
      <c r="BL38" s="374">
        <v>2.4622839999999999</v>
      </c>
      <c r="BM38" s="374">
        <v>2.463511</v>
      </c>
      <c r="BN38" s="374">
        <v>2.464626</v>
      </c>
      <c r="BO38" s="374">
        <v>2.4601630000000001</v>
      </c>
      <c r="BP38" s="374">
        <v>2.4443329999999999</v>
      </c>
      <c r="BQ38" s="374">
        <v>2.4495149999999999</v>
      </c>
      <c r="BR38" s="374">
        <v>2.4584090000000001</v>
      </c>
      <c r="BS38" s="374">
        <v>2.4425520000000001</v>
      </c>
      <c r="BT38" s="374">
        <v>2.4193600000000002</v>
      </c>
      <c r="BU38" s="374">
        <v>2.4189859999999999</v>
      </c>
      <c r="BV38" s="374">
        <v>2.4226070000000002</v>
      </c>
    </row>
    <row r="39" spans="1:74" ht="11.1"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4.7990806416999998</v>
      </c>
      <c r="AN39" s="451">
        <v>2.8800842169999998</v>
      </c>
      <c r="AO39" s="451">
        <v>2.1837837014999999</v>
      </c>
      <c r="AP39" s="451">
        <v>2.0483137927000001</v>
      </c>
      <c r="AQ39" s="451">
        <v>2.2588376039</v>
      </c>
      <c r="AR39" s="451">
        <v>2.6881444432000001</v>
      </c>
      <c r="AS39" s="451">
        <v>2.5059782820000001</v>
      </c>
      <c r="AT39" s="451">
        <v>2.2266028150000001</v>
      </c>
      <c r="AU39" s="451">
        <v>2.3706732516</v>
      </c>
      <c r="AV39" s="451">
        <v>2.615644804</v>
      </c>
      <c r="AW39" s="451">
        <v>2.5432429999999999</v>
      </c>
      <c r="AX39" s="451">
        <v>3.4956450000000001</v>
      </c>
      <c r="AY39" s="374">
        <v>4.1103180000000004</v>
      </c>
      <c r="AZ39" s="374">
        <v>3.8012280000000001</v>
      </c>
      <c r="BA39" s="374">
        <v>3.1473439999999999</v>
      </c>
      <c r="BB39" s="374">
        <v>2.7696070000000002</v>
      </c>
      <c r="BC39" s="374">
        <v>2.654782</v>
      </c>
      <c r="BD39" s="374">
        <v>2.7146050000000002</v>
      </c>
      <c r="BE39" s="374">
        <v>2.9721510000000002</v>
      </c>
      <c r="BF39" s="374">
        <v>3.275353</v>
      </c>
      <c r="BG39" s="374">
        <v>3.390727</v>
      </c>
      <c r="BH39" s="374">
        <v>3.4732820000000002</v>
      </c>
      <c r="BI39" s="374">
        <v>3.8666450000000001</v>
      </c>
      <c r="BJ39" s="374">
        <v>4.2632709999999996</v>
      </c>
      <c r="BK39" s="374">
        <v>4.8133460000000001</v>
      </c>
      <c r="BL39" s="374">
        <v>4.6689639999999999</v>
      </c>
      <c r="BM39" s="374">
        <v>4.0936750000000002</v>
      </c>
      <c r="BN39" s="374">
        <v>3.7839260000000001</v>
      </c>
      <c r="BO39" s="374">
        <v>3.777377</v>
      </c>
      <c r="BP39" s="374">
        <v>3.7671000000000001</v>
      </c>
      <c r="BQ39" s="374">
        <v>3.9679630000000001</v>
      </c>
      <c r="BR39" s="374">
        <v>4.1818090000000003</v>
      </c>
      <c r="BS39" s="374">
        <v>4.1863270000000004</v>
      </c>
      <c r="BT39" s="374">
        <v>4.1800290000000002</v>
      </c>
      <c r="BU39" s="374">
        <v>4.338889</v>
      </c>
      <c r="BV39" s="374">
        <v>4.7641850000000003</v>
      </c>
    </row>
    <row r="40" spans="1:74" ht="11.1" customHeight="1" x14ac:dyDescent="0.2">
      <c r="A40" s="29" t="s">
        <v>256</v>
      </c>
      <c r="B40" s="468" t="s">
        <v>1134</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v>
      </c>
      <c r="AN40" s="451">
        <v>18.940000000000001</v>
      </c>
      <c r="AO40" s="451">
        <v>19.670000000000002</v>
      </c>
      <c r="AP40" s="451">
        <v>19.239999999999998</v>
      </c>
      <c r="AQ40" s="451">
        <v>18.809999999999999</v>
      </c>
      <c r="AR40" s="451">
        <v>17.68</v>
      </c>
      <c r="AS40" s="451">
        <v>18.149999999999999</v>
      </c>
      <c r="AT40" s="451">
        <v>18.23</v>
      </c>
      <c r="AU40" s="451">
        <v>17.078631563999998</v>
      </c>
      <c r="AV40" s="451">
        <v>15.764364335</v>
      </c>
      <c r="AW40" s="451">
        <v>14.47125</v>
      </c>
      <c r="AX40" s="451">
        <v>14.253069999999999</v>
      </c>
      <c r="AY40" s="374">
        <v>14.085800000000001</v>
      </c>
      <c r="AZ40" s="374">
        <v>13.88669</v>
      </c>
      <c r="BA40" s="374">
        <v>14.233079999999999</v>
      </c>
      <c r="BB40" s="374">
        <v>14.85787</v>
      </c>
      <c r="BC40" s="374">
        <v>14.43181</v>
      </c>
      <c r="BD40" s="374">
        <v>14.89432</v>
      </c>
      <c r="BE40" s="374">
        <v>14.51675</v>
      </c>
      <c r="BF40" s="374">
        <v>14.151490000000001</v>
      </c>
      <c r="BG40" s="374">
        <v>13.98274</v>
      </c>
      <c r="BH40" s="374">
        <v>13.879860000000001</v>
      </c>
      <c r="BI40" s="374">
        <v>13.68746</v>
      </c>
      <c r="BJ40" s="374">
        <v>14.063929999999999</v>
      </c>
      <c r="BK40" s="374">
        <v>14.09215</v>
      </c>
      <c r="BL40" s="374">
        <v>13.559799999999999</v>
      </c>
      <c r="BM40" s="374">
        <v>13.741239999999999</v>
      </c>
      <c r="BN40" s="374">
        <v>14.174659999999999</v>
      </c>
      <c r="BO40" s="374">
        <v>13.65143</v>
      </c>
      <c r="BP40" s="374">
        <v>13.91901</v>
      </c>
      <c r="BQ40" s="374">
        <v>13.4153</v>
      </c>
      <c r="BR40" s="374">
        <v>13.01088</v>
      </c>
      <c r="BS40" s="374">
        <v>12.793620000000001</v>
      </c>
      <c r="BT40" s="374">
        <v>12.62885</v>
      </c>
      <c r="BU40" s="374">
        <v>12.52393</v>
      </c>
      <c r="BV40" s="374">
        <v>12.75719</v>
      </c>
    </row>
    <row r="41" spans="1:74" ht="11.1" customHeight="1" x14ac:dyDescent="0.2">
      <c r="A41" s="29" t="s">
        <v>7</v>
      </c>
      <c r="B41" s="468" t="s">
        <v>1133</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19.71</v>
      </c>
      <c r="AN41" s="451">
        <v>20.81</v>
      </c>
      <c r="AO41" s="451">
        <v>20.66</v>
      </c>
      <c r="AP41" s="451">
        <v>20.7</v>
      </c>
      <c r="AQ41" s="451">
        <v>19.32</v>
      </c>
      <c r="AR41" s="451">
        <v>18.440000000000001</v>
      </c>
      <c r="AS41" s="451">
        <v>19.36</v>
      </c>
      <c r="AT41" s="451">
        <v>18.18</v>
      </c>
      <c r="AU41" s="451">
        <v>17.714676723</v>
      </c>
      <c r="AV41" s="451">
        <v>17.175030597999999</v>
      </c>
      <c r="AW41" s="451">
        <v>17.491309999999999</v>
      </c>
      <c r="AX41" s="451">
        <v>17.18807</v>
      </c>
      <c r="AY41" s="374">
        <v>17.498950000000001</v>
      </c>
      <c r="AZ41" s="374">
        <v>17.49671</v>
      </c>
      <c r="BA41" s="374">
        <v>17.913830000000001</v>
      </c>
      <c r="BB41" s="374">
        <v>17.535720000000001</v>
      </c>
      <c r="BC41" s="374">
        <v>17.686979999999998</v>
      </c>
      <c r="BD41" s="374">
        <v>18.394439999999999</v>
      </c>
      <c r="BE41" s="374">
        <v>18.760999999999999</v>
      </c>
      <c r="BF41" s="374">
        <v>18.90558</v>
      </c>
      <c r="BG41" s="374">
        <v>19.082429999999999</v>
      </c>
      <c r="BH41" s="374">
        <v>18.968440000000001</v>
      </c>
      <c r="BI41" s="374">
        <v>19.171959999999999</v>
      </c>
      <c r="BJ41" s="374">
        <v>18.860040000000001</v>
      </c>
      <c r="BK41" s="374">
        <v>18.497420000000002</v>
      </c>
      <c r="BL41" s="374">
        <v>18.22343</v>
      </c>
      <c r="BM41" s="374">
        <v>18.4072</v>
      </c>
      <c r="BN41" s="374">
        <v>17.826830000000001</v>
      </c>
      <c r="BO41" s="374">
        <v>17.449780000000001</v>
      </c>
      <c r="BP41" s="374">
        <v>17.6799</v>
      </c>
      <c r="BQ41" s="374">
        <v>17.736920000000001</v>
      </c>
      <c r="BR41" s="374">
        <v>17.875129999999999</v>
      </c>
      <c r="BS41" s="374">
        <v>17.84393</v>
      </c>
      <c r="BT41" s="374">
        <v>17.960840000000001</v>
      </c>
      <c r="BU41" s="374">
        <v>17.982410000000002</v>
      </c>
      <c r="BV41" s="374">
        <v>17.091909999999999</v>
      </c>
    </row>
    <row r="42" spans="1:74" ht="11.1" customHeight="1" x14ac:dyDescent="0.2">
      <c r="A42" s="29"/>
      <c r="B42" s="404" t="s">
        <v>1412</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1"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15.47</v>
      </c>
      <c r="AN43" s="451">
        <v>16.12</v>
      </c>
      <c r="AO43" s="451">
        <v>16.690000000000001</v>
      </c>
      <c r="AP43" s="451">
        <v>16.88</v>
      </c>
      <c r="AQ43" s="451">
        <v>16.43</v>
      </c>
      <c r="AR43" s="451">
        <v>16.420000000000002</v>
      </c>
      <c r="AS43" s="451">
        <v>16.63</v>
      </c>
      <c r="AT43" s="451">
        <v>16.63</v>
      </c>
      <c r="AU43" s="451">
        <v>16.829999999999998</v>
      </c>
      <c r="AV43" s="451">
        <v>16.940000000000001</v>
      </c>
      <c r="AW43" s="451">
        <v>16.5044</v>
      </c>
      <c r="AX43" s="451">
        <v>15.873250000000001</v>
      </c>
      <c r="AY43" s="374">
        <v>15.757709999999999</v>
      </c>
      <c r="AZ43" s="374">
        <v>16.261479999999999</v>
      </c>
      <c r="BA43" s="374">
        <v>16.83323</v>
      </c>
      <c r="BB43" s="374">
        <v>17.23161</v>
      </c>
      <c r="BC43" s="374">
        <v>16.86759</v>
      </c>
      <c r="BD43" s="374">
        <v>16.897729999999999</v>
      </c>
      <c r="BE43" s="374">
        <v>16.934239999999999</v>
      </c>
      <c r="BF43" s="374">
        <v>16.991569999999999</v>
      </c>
      <c r="BG43" s="374">
        <v>17.353120000000001</v>
      </c>
      <c r="BH43" s="374">
        <v>17.3749</v>
      </c>
      <c r="BI43" s="374">
        <v>16.926410000000001</v>
      </c>
      <c r="BJ43" s="374">
        <v>16.31053</v>
      </c>
      <c r="BK43" s="374">
        <v>16.26624</v>
      </c>
      <c r="BL43" s="374">
        <v>16.779599999999999</v>
      </c>
      <c r="BM43" s="374">
        <v>17.376519999999999</v>
      </c>
      <c r="BN43" s="374">
        <v>17.88167</v>
      </c>
      <c r="BO43" s="374">
        <v>17.411709999999999</v>
      </c>
      <c r="BP43" s="374">
        <v>17.449639999999999</v>
      </c>
      <c r="BQ43" s="374">
        <v>17.480899999999998</v>
      </c>
      <c r="BR43" s="374">
        <v>17.556609999999999</v>
      </c>
      <c r="BS43" s="374">
        <v>17.88898</v>
      </c>
      <c r="BT43" s="374">
        <v>17.790140000000001</v>
      </c>
      <c r="BU43" s="374">
        <v>17.402159999999999</v>
      </c>
      <c r="BV43" s="374">
        <v>16.76351</v>
      </c>
    </row>
    <row r="44" spans="1:74" ht="11.1"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12.59</v>
      </c>
      <c r="AN44" s="451">
        <v>12.75</v>
      </c>
      <c r="AO44" s="451">
        <v>12.73</v>
      </c>
      <c r="AP44" s="451">
        <v>12.63</v>
      </c>
      <c r="AQ44" s="451">
        <v>12.48</v>
      </c>
      <c r="AR44" s="451">
        <v>13.07</v>
      </c>
      <c r="AS44" s="451">
        <v>13.58</v>
      </c>
      <c r="AT44" s="451">
        <v>13.39</v>
      </c>
      <c r="AU44" s="451">
        <v>13.47</v>
      </c>
      <c r="AV44" s="451">
        <v>13.2</v>
      </c>
      <c r="AW44" s="451">
        <v>12.689109999999999</v>
      </c>
      <c r="AX44" s="451">
        <v>12.42686</v>
      </c>
      <c r="AY44" s="374">
        <v>12.68169</v>
      </c>
      <c r="AZ44" s="374">
        <v>12.88297</v>
      </c>
      <c r="BA44" s="374">
        <v>12.912660000000001</v>
      </c>
      <c r="BB44" s="374">
        <v>12.90179</v>
      </c>
      <c r="BC44" s="374">
        <v>12.834759999999999</v>
      </c>
      <c r="BD44" s="374">
        <v>13.49175</v>
      </c>
      <c r="BE44" s="374">
        <v>13.9521</v>
      </c>
      <c r="BF44" s="374">
        <v>13.79191</v>
      </c>
      <c r="BG44" s="374">
        <v>13.88959</v>
      </c>
      <c r="BH44" s="374">
        <v>13.568809999999999</v>
      </c>
      <c r="BI44" s="374">
        <v>13.033049999999999</v>
      </c>
      <c r="BJ44" s="374">
        <v>12.75991</v>
      </c>
      <c r="BK44" s="374">
        <v>13.01234</v>
      </c>
      <c r="BL44" s="374">
        <v>13.148260000000001</v>
      </c>
      <c r="BM44" s="374">
        <v>13.21881</v>
      </c>
      <c r="BN44" s="374">
        <v>13.25203</v>
      </c>
      <c r="BO44" s="374">
        <v>13.19501</v>
      </c>
      <c r="BP44" s="374">
        <v>13.861129999999999</v>
      </c>
      <c r="BQ44" s="374">
        <v>14.32469</v>
      </c>
      <c r="BR44" s="374">
        <v>14.16249</v>
      </c>
      <c r="BS44" s="374">
        <v>14.25023</v>
      </c>
      <c r="BT44" s="374">
        <v>13.91278</v>
      </c>
      <c r="BU44" s="374">
        <v>13.32189</v>
      </c>
      <c r="BV44" s="374">
        <v>13.04752</v>
      </c>
    </row>
    <row r="45" spans="1:74" ht="11.1"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7.79</v>
      </c>
      <c r="AO45" s="451">
        <v>7.68</v>
      </c>
      <c r="AP45" s="451">
        <v>7.77</v>
      </c>
      <c r="AQ45" s="451">
        <v>7.88</v>
      </c>
      <c r="AR45" s="451">
        <v>8.4</v>
      </c>
      <c r="AS45" s="451">
        <v>8.81</v>
      </c>
      <c r="AT45" s="451">
        <v>8.7200000000000006</v>
      </c>
      <c r="AU45" s="451">
        <v>8.51</v>
      </c>
      <c r="AV45" s="451">
        <v>8.2100000000000009</v>
      </c>
      <c r="AW45" s="451">
        <v>7.7490560000000004</v>
      </c>
      <c r="AX45" s="451">
        <v>7.711284</v>
      </c>
      <c r="AY45" s="374">
        <v>7.9406929999999996</v>
      </c>
      <c r="AZ45" s="374">
        <v>8.1929639999999999</v>
      </c>
      <c r="BA45" s="374">
        <v>8.01417</v>
      </c>
      <c r="BB45" s="374">
        <v>8.1013380000000002</v>
      </c>
      <c r="BC45" s="374">
        <v>7.9993100000000004</v>
      </c>
      <c r="BD45" s="374">
        <v>8.5144830000000002</v>
      </c>
      <c r="BE45" s="374">
        <v>8.9195279999999997</v>
      </c>
      <c r="BF45" s="374">
        <v>8.8374679999999994</v>
      </c>
      <c r="BG45" s="374">
        <v>8.6328230000000001</v>
      </c>
      <c r="BH45" s="374">
        <v>8.2228980000000007</v>
      </c>
      <c r="BI45" s="374">
        <v>7.9017379999999999</v>
      </c>
      <c r="BJ45" s="374">
        <v>7.892754</v>
      </c>
      <c r="BK45" s="374">
        <v>8.0587759999999999</v>
      </c>
      <c r="BL45" s="374">
        <v>8.2856570000000005</v>
      </c>
      <c r="BM45" s="374">
        <v>8.0926810000000007</v>
      </c>
      <c r="BN45" s="374">
        <v>8.1742439999999998</v>
      </c>
      <c r="BO45" s="374">
        <v>8.0536770000000004</v>
      </c>
      <c r="BP45" s="374">
        <v>8.5764150000000008</v>
      </c>
      <c r="BQ45" s="374">
        <v>9.023434</v>
      </c>
      <c r="BR45" s="374">
        <v>8.9071149999999992</v>
      </c>
      <c r="BS45" s="374">
        <v>8.7040140000000008</v>
      </c>
      <c r="BT45" s="374">
        <v>8.2785430000000009</v>
      </c>
      <c r="BU45" s="374">
        <v>7.96828</v>
      </c>
      <c r="BV45" s="374">
        <v>7.9494720000000001</v>
      </c>
    </row>
    <row r="46" spans="1:74" ht="11.1" customHeight="1" x14ac:dyDescent="0.2">
      <c r="A46" s="29"/>
      <c r="B46" s="404" t="s">
        <v>1413</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1"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374">
        <v>33.326540000000001</v>
      </c>
      <c r="AZ47" s="374">
        <v>31.700199999999999</v>
      </c>
      <c r="BA47" s="374">
        <v>21.43074</v>
      </c>
      <c r="BB47" s="374">
        <v>21.799499999999998</v>
      </c>
      <c r="BC47" s="374">
        <v>25.912610000000001</v>
      </c>
      <c r="BD47" s="374">
        <v>26.46407</v>
      </c>
      <c r="BE47" s="374">
        <v>29.9985</v>
      </c>
      <c r="BF47" s="374">
        <v>34.305900000000001</v>
      </c>
      <c r="BG47" s="374">
        <v>30.830030000000001</v>
      </c>
      <c r="BH47" s="374">
        <v>27.97194</v>
      </c>
      <c r="BI47" s="374">
        <v>29.09591</v>
      </c>
      <c r="BJ47" s="374">
        <v>34.723239999999997</v>
      </c>
      <c r="BK47" s="374">
        <v>32.367890000000003</v>
      </c>
      <c r="BL47" s="374">
        <v>31.487680000000001</v>
      </c>
      <c r="BM47" s="374">
        <v>21.29853</v>
      </c>
      <c r="BN47" s="374">
        <v>25.166139999999999</v>
      </c>
      <c r="BO47" s="374">
        <v>26.499790000000001</v>
      </c>
      <c r="BP47" s="374">
        <v>27.58006</v>
      </c>
      <c r="BQ47" s="374">
        <v>37.915909999999997</v>
      </c>
      <c r="BR47" s="374">
        <v>35.804470000000002</v>
      </c>
      <c r="BS47" s="374">
        <v>30.59704</v>
      </c>
      <c r="BT47" s="374">
        <v>25.411940000000001</v>
      </c>
      <c r="BU47" s="374">
        <v>28.277750000000001</v>
      </c>
      <c r="BV47" s="374">
        <v>33.57893</v>
      </c>
    </row>
    <row r="48" spans="1:74" ht="11.1"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374">
        <v>38.173540000000003</v>
      </c>
      <c r="AZ48" s="374">
        <v>37.286659999999998</v>
      </c>
      <c r="BA48" s="374">
        <v>34.591990000000003</v>
      </c>
      <c r="BB48" s="374">
        <v>32.936529999999998</v>
      </c>
      <c r="BC48" s="374">
        <v>33.660919999999997</v>
      </c>
      <c r="BD48" s="374">
        <v>36.620510000000003</v>
      </c>
      <c r="BE48" s="374">
        <v>41.316879999999998</v>
      </c>
      <c r="BF48" s="374">
        <v>46.679839999999999</v>
      </c>
      <c r="BG48" s="374">
        <v>43.24118</v>
      </c>
      <c r="BH48" s="374">
        <v>41.358849999999997</v>
      </c>
      <c r="BI48" s="374">
        <v>44.513570000000001</v>
      </c>
      <c r="BJ48" s="374">
        <v>52.833820000000003</v>
      </c>
      <c r="BK48" s="374">
        <v>55.588320000000003</v>
      </c>
      <c r="BL48" s="374">
        <v>47.139629999999997</v>
      </c>
      <c r="BM48" s="374">
        <v>37.437800000000003</v>
      </c>
      <c r="BN48" s="374">
        <v>33.285310000000003</v>
      </c>
      <c r="BO48" s="374">
        <v>34.055</v>
      </c>
      <c r="BP48" s="374">
        <v>36.46311</v>
      </c>
      <c r="BQ48" s="374">
        <v>42.641249999999999</v>
      </c>
      <c r="BR48" s="374">
        <v>47.554029999999997</v>
      </c>
      <c r="BS48" s="374">
        <v>45.81447</v>
      </c>
      <c r="BT48" s="374">
        <v>44.51585</v>
      </c>
      <c r="BU48" s="374">
        <v>46.064450000000001</v>
      </c>
      <c r="BV48" s="374">
        <v>51.737310000000001</v>
      </c>
    </row>
    <row r="49" spans="1:74" ht="11.1"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374">
        <v>70.555400000000006</v>
      </c>
      <c r="AZ49" s="374">
        <v>54.184780000000003</v>
      </c>
      <c r="BA49" s="374">
        <v>42.127870000000001</v>
      </c>
      <c r="BB49" s="374">
        <v>60.696339999999999</v>
      </c>
      <c r="BC49" s="374">
        <v>44.31888</v>
      </c>
      <c r="BD49" s="374">
        <v>56.488570000000003</v>
      </c>
      <c r="BE49" s="374">
        <v>53.503700000000002</v>
      </c>
      <c r="BF49" s="374">
        <v>55.006590000000003</v>
      </c>
      <c r="BG49" s="374">
        <v>56.800730000000001</v>
      </c>
      <c r="BH49" s="374">
        <v>48.83023</v>
      </c>
      <c r="BI49" s="374">
        <v>40.509180000000001</v>
      </c>
      <c r="BJ49" s="374">
        <v>63.168370000000003</v>
      </c>
      <c r="BK49" s="374">
        <v>76.064019999999999</v>
      </c>
      <c r="BL49" s="374">
        <v>55.767690000000002</v>
      </c>
      <c r="BM49" s="374">
        <v>45.827660000000002</v>
      </c>
      <c r="BN49" s="374">
        <v>42.867440000000002</v>
      </c>
      <c r="BO49" s="374">
        <v>34.232999999999997</v>
      </c>
      <c r="BP49" s="374">
        <v>55.048589999999997</v>
      </c>
      <c r="BQ49" s="374">
        <v>54.567050000000002</v>
      </c>
      <c r="BR49" s="374">
        <v>53.823149999999998</v>
      </c>
      <c r="BS49" s="374">
        <v>53.226260000000003</v>
      </c>
      <c r="BT49" s="374">
        <v>50.059310000000004</v>
      </c>
      <c r="BU49" s="374">
        <v>41.989820000000002</v>
      </c>
      <c r="BV49" s="374">
        <v>58.205440000000003</v>
      </c>
    </row>
    <row r="50" spans="1:74" ht="11.1"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374">
        <v>47.191589999999998</v>
      </c>
      <c r="AZ50" s="374">
        <v>46.452539999999999</v>
      </c>
      <c r="BA50" s="374">
        <v>40.40287</v>
      </c>
      <c r="BB50" s="374">
        <v>44.183509999999998</v>
      </c>
      <c r="BC50" s="374">
        <v>40.556620000000002</v>
      </c>
      <c r="BD50" s="374">
        <v>43.859740000000002</v>
      </c>
      <c r="BE50" s="374">
        <v>49.494750000000003</v>
      </c>
      <c r="BF50" s="374">
        <v>52.206130000000002</v>
      </c>
      <c r="BG50" s="374">
        <v>46.567399999999999</v>
      </c>
      <c r="BH50" s="374">
        <v>43.107559999999999</v>
      </c>
      <c r="BI50" s="374">
        <v>48.90916</v>
      </c>
      <c r="BJ50" s="374">
        <v>50.80395</v>
      </c>
      <c r="BK50" s="374">
        <v>56.262169999999998</v>
      </c>
      <c r="BL50" s="374">
        <v>50.963999999999999</v>
      </c>
      <c r="BM50" s="374">
        <v>45.648679999999999</v>
      </c>
      <c r="BN50" s="374">
        <v>44.821249999999999</v>
      </c>
      <c r="BO50" s="374">
        <v>41.8902</v>
      </c>
      <c r="BP50" s="374">
        <v>46.139530000000001</v>
      </c>
      <c r="BQ50" s="374">
        <v>52.08578</v>
      </c>
      <c r="BR50" s="374">
        <v>55.786729999999999</v>
      </c>
      <c r="BS50" s="374">
        <v>48.416559999999997</v>
      </c>
      <c r="BT50" s="374">
        <v>44.55001</v>
      </c>
      <c r="BU50" s="374">
        <v>48.460360000000001</v>
      </c>
      <c r="BV50" s="374">
        <v>51.764589999999998</v>
      </c>
    </row>
    <row r="51" spans="1:74" ht="11.1"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374">
        <v>48.938499999999998</v>
      </c>
      <c r="AZ51" s="374">
        <v>48.348880000000001</v>
      </c>
      <c r="BA51" s="374">
        <v>42.515180000000001</v>
      </c>
      <c r="BB51" s="374">
        <v>39.653019999999998</v>
      </c>
      <c r="BC51" s="374">
        <v>39.758800000000001</v>
      </c>
      <c r="BD51" s="374">
        <v>43.002920000000003</v>
      </c>
      <c r="BE51" s="374">
        <v>49.206189999999999</v>
      </c>
      <c r="BF51" s="374">
        <v>53.257899999999999</v>
      </c>
      <c r="BG51" s="374">
        <v>44.771990000000002</v>
      </c>
      <c r="BH51" s="374">
        <v>40.177790000000002</v>
      </c>
      <c r="BI51" s="374">
        <v>42.174680000000002</v>
      </c>
      <c r="BJ51" s="374">
        <v>48.851390000000002</v>
      </c>
      <c r="BK51" s="374">
        <v>54.820120000000003</v>
      </c>
      <c r="BL51" s="374">
        <v>50.925870000000003</v>
      </c>
      <c r="BM51" s="374">
        <v>43.894109999999998</v>
      </c>
      <c r="BN51" s="374">
        <v>41.693240000000003</v>
      </c>
      <c r="BO51" s="374">
        <v>42.455359999999999</v>
      </c>
      <c r="BP51" s="374">
        <v>45.972580000000001</v>
      </c>
      <c r="BQ51" s="374">
        <v>51.865200000000002</v>
      </c>
      <c r="BR51" s="374">
        <v>55.753279999999997</v>
      </c>
      <c r="BS51" s="374">
        <v>46.999029999999998</v>
      </c>
      <c r="BT51" s="374">
        <v>42.533529999999999</v>
      </c>
      <c r="BU51" s="374">
        <v>44.502749999999999</v>
      </c>
      <c r="BV51" s="374">
        <v>52.261049999999997</v>
      </c>
    </row>
    <row r="52" spans="1:74" ht="11.1"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374">
        <v>37.722619999999999</v>
      </c>
      <c r="AZ52" s="374">
        <v>36.819009999999999</v>
      </c>
      <c r="BA52" s="374">
        <v>33.0075</v>
      </c>
      <c r="BB52" s="374">
        <v>32.408349999999999</v>
      </c>
      <c r="BC52" s="374">
        <v>32.751429999999999</v>
      </c>
      <c r="BD52" s="374">
        <v>35.93712</v>
      </c>
      <c r="BE52" s="374">
        <v>39.998429999999999</v>
      </c>
      <c r="BF52" s="374">
        <v>42.22878</v>
      </c>
      <c r="BG52" s="374">
        <v>36.314039999999999</v>
      </c>
      <c r="BH52" s="374">
        <v>33.75956</v>
      </c>
      <c r="BI52" s="374">
        <v>35.115259999999999</v>
      </c>
      <c r="BJ52" s="374">
        <v>39.279229999999998</v>
      </c>
      <c r="BK52" s="374">
        <v>43.092660000000002</v>
      </c>
      <c r="BL52" s="374">
        <v>40.009410000000003</v>
      </c>
      <c r="BM52" s="374">
        <v>36.297609999999999</v>
      </c>
      <c r="BN52" s="374">
        <v>34.859990000000003</v>
      </c>
      <c r="BO52" s="374">
        <v>35.635210000000001</v>
      </c>
      <c r="BP52" s="374">
        <v>39.351309999999998</v>
      </c>
      <c r="BQ52" s="374">
        <v>43.424349999999997</v>
      </c>
      <c r="BR52" s="374">
        <v>45.451799999999999</v>
      </c>
      <c r="BS52" s="374">
        <v>39.652059999999999</v>
      </c>
      <c r="BT52" s="374">
        <v>36.800310000000003</v>
      </c>
      <c r="BU52" s="374">
        <v>37.48565</v>
      </c>
      <c r="BV52" s="374">
        <v>40.826689999999999</v>
      </c>
    </row>
    <row r="53" spans="1:74" ht="11.1"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374">
        <v>44.764389999999999</v>
      </c>
      <c r="AZ53" s="374">
        <v>42.54034</v>
      </c>
      <c r="BA53" s="374">
        <v>39.071390000000001</v>
      </c>
      <c r="BB53" s="374">
        <v>38.396590000000003</v>
      </c>
      <c r="BC53" s="374">
        <v>40.08361</v>
      </c>
      <c r="BD53" s="374">
        <v>46.58032</v>
      </c>
      <c r="BE53" s="374">
        <v>52.40016</v>
      </c>
      <c r="BF53" s="374">
        <v>57.665320000000001</v>
      </c>
      <c r="BG53" s="374">
        <v>48.124589999999998</v>
      </c>
      <c r="BH53" s="374">
        <v>44.497810000000001</v>
      </c>
      <c r="BI53" s="374">
        <v>43.902090000000001</v>
      </c>
      <c r="BJ53" s="374">
        <v>46.618490000000001</v>
      </c>
      <c r="BK53" s="374">
        <v>48.668550000000003</v>
      </c>
      <c r="BL53" s="374">
        <v>45.924770000000002</v>
      </c>
      <c r="BM53" s="374">
        <v>43.866900000000001</v>
      </c>
      <c r="BN53" s="374">
        <v>42.273229999999998</v>
      </c>
      <c r="BO53" s="374">
        <v>44.58914</v>
      </c>
      <c r="BP53" s="374">
        <v>50.37059</v>
      </c>
      <c r="BQ53" s="374">
        <v>56.207810000000002</v>
      </c>
      <c r="BR53" s="374">
        <v>59.27993</v>
      </c>
      <c r="BS53" s="374">
        <v>50.526960000000003</v>
      </c>
      <c r="BT53" s="374">
        <v>45.275179999999999</v>
      </c>
      <c r="BU53" s="374">
        <v>45.704250000000002</v>
      </c>
      <c r="BV53" s="374">
        <v>48.192839999999997</v>
      </c>
    </row>
    <row r="54" spans="1:74" ht="11.1"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374">
        <v>34.844099999999997</v>
      </c>
      <c r="AZ54" s="374">
        <v>33.552039999999998</v>
      </c>
      <c r="BA54" s="374">
        <v>30.16131</v>
      </c>
      <c r="BB54" s="374">
        <v>28.746089999999999</v>
      </c>
      <c r="BC54" s="374">
        <v>29.960570000000001</v>
      </c>
      <c r="BD54" s="374">
        <v>32.03651</v>
      </c>
      <c r="BE54" s="374">
        <v>35.019240000000003</v>
      </c>
      <c r="BF54" s="374">
        <v>37.253520000000002</v>
      </c>
      <c r="BG54" s="374">
        <v>33.214669999999998</v>
      </c>
      <c r="BH54" s="374">
        <v>31.28331</v>
      </c>
      <c r="BI54" s="374">
        <v>31.915790000000001</v>
      </c>
      <c r="BJ54" s="374">
        <v>34.784190000000002</v>
      </c>
      <c r="BK54" s="374">
        <v>37.175780000000003</v>
      </c>
      <c r="BL54" s="374">
        <v>34.68197</v>
      </c>
      <c r="BM54" s="374">
        <v>32.481380000000001</v>
      </c>
      <c r="BN54" s="374">
        <v>31.64067</v>
      </c>
      <c r="BO54" s="374">
        <v>33.137390000000003</v>
      </c>
      <c r="BP54" s="374">
        <v>34.770119999999999</v>
      </c>
      <c r="BQ54" s="374">
        <v>37.428400000000003</v>
      </c>
      <c r="BR54" s="374">
        <v>39.524470000000001</v>
      </c>
      <c r="BS54" s="374">
        <v>35.382480000000001</v>
      </c>
      <c r="BT54" s="374">
        <v>33.352640000000001</v>
      </c>
      <c r="BU54" s="374">
        <v>33.422820000000002</v>
      </c>
      <c r="BV54" s="374">
        <v>35.518009999999997</v>
      </c>
    </row>
    <row r="55" spans="1:74" ht="11.1"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374">
        <v>34.789389999999997</v>
      </c>
      <c r="AZ55" s="374">
        <v>31.543700000000001</v>
      </c>
      <c r="BA55" s="374">
        <v>31.914380000000001</v>
      </c>
      <c r="BB55" s="374">
        <v>32.474919999999997</v>
      </c>
      <c r="BC55" s="374">
        <v>32.795540000000003</v>
      </c>
      <c r="BD55" s="374">
        <v>34.665950000000002</v>
      </c>
      <c r="BE55" s="374">
        <v>36.900739999999999</v>
      </c>
      <c r="BF55" s="374">
        <v>39.65399</v>
      </c>
      <c r="BG55" s="374">
        <v>36.489539999999998</v>
      </c>
      <c r="BH55" s="374">
        <v>34.49794</v>
      </c>
      <c r="BI55" s="374">
        <v>33.45055</v>
      </c>
      <c r="BJ55" s="374">
        <v>35.382579999999997</v>
      </c>
      <c r="BK55" s="374">
        <v>36.363410000000002</v>
      </c>
      <c r="BL55" s="374">
        <v>32.950510000000001</v>
      </c>
      <c r="BM55" s="374">
        <v>34.082700000000003</v>
      </c>
      <c r="BN55" s="374">
        <v>34.769170000000003</v>
      </c>
      <c r="BO55" s="374">
        <v>34.828960000000002</v>
      </c>
      <c r="BP55" s="374">
        <v>37.263129999999997</v>
      </c>
      <c r="BQ55" s="374">
        <v>38.913690000000003</v>
      </c>
      <c r="BR55" s="374">
        <v>41.38823</v>
      </c>
      <c r="BS55" s="374">
        <v>38.065019999999997</v>
      </c>
      <c r="BT55" s="374">
        <v>36.086120000000001</v>
      </c>
      <c r="BU55" s="374">
        <v>34.650759999999998</v>
      </c>
      <c r="BV55" s="374">
        <v>35.589190000000002</v>
      </c>
    </row>
    <row r="56" spans="1:74" ht="11.1"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374">
        <v>56.261180000000003</v>
      </c>
      <c r="AZ56" s="374">
        <v>55.92689</v>
      </c>
      <c r="BA56" s="374">
        <v>45.842440000000003</v>
      </c>
      <c r="BB56" s="374">
        <v>45.909790000000001</v>
      </c>
      <c r="BC56" s="374">
        <v>45.594589999999997</v>
      </c>
      <c r="BD56" s="374">
        <v>46.4574</v>
      </c>
      <c r="BE56" s="374">
        <v>53.832689999999999</v>
      </c>
      <c r="BF56" s="374">
        <v>62.318350000000002</v>
      </c>
      <c r="BG56" s="374">
        <v>58.80245</v>
      </c>
      <c r="BH56" s="374">
        <v>56.640830000000001</v>
      </c>
      <c r="BI56" s="374">
        <v>59.971080000000001</v>
      </c>
      <c r="BJ56" s="374">
        <v>77.012360000000001</v>
      </c>
      <c r="BK56" s="374">
        <v>80.731279999999998</v>
      </c>
      <c r="BL56" s="374">
        <v>65.325999999999993</v>
      </c>
      <c r="BM56" s="374">
        <v>49.46049</v>
      </c>
      <c r="BN56" s="374">
        <v>45.747500000000002</v>
      </c>
      <c r="BO56" s="374">
        <v>43.768650000000001</v>
      </c>
      <c r="BP56" s="374">
        <v>46.481589999999997</v>
      </c>
      <c r="BQ56" s="374">
        <v>55.737470000000002</v>
      </c>
      <c r="BR56" s="374">
        <v>64.84442</v>
      </c>
      <c r="BS56" s="374">
        <v>63.067709999999998</v>
      </c>
      <c r="BT56" s="374">
        <v>60.50403</v>
      </c>
      <c r="BU56" s="374">
        <v>62.65981</v>
      </c>
      <c r="BV56" s="374">
        <v>73.275750000000002</v>
      </c>
    </row>
    <row r="57" spans="1:74" ht="11.1"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400">
        <v>37.857349999999997</v>
      </c>
      <c r="AZ57" s="400">
        <v>34.822150000000001</v>
      </c>
      <c r="BA57" s="400">
        <v>34.994109999999999</v>
      </c>
      <c r="BB57" s="400">
        <v>34.010730000000002</v>
      </c>
      <c r="BC57" s="400">
        <v>36.856999999999999</v>
      </c>
      <c r="BD57" s="400">
        <v>39.786999999999999</v>
      </c>
      <c r="BE57" s="400">
        <v>45.065440000000002</v>
      </c>
      <c r="BF57" s="400">
        <v>47.869459999999997</v>
      </c>
      <c r="BG57" s="400">
        <v>43.90681</v>
      </c>
      <c r="BH57" s="400">
        <v>40.469819999999999</v>
      </c>
      <c r="BI57" s="400">
        <v>43.539810000000003</v>
      </c>
      <c r="BJ57" s="400">
        <v>52.222200000000001</v>
      </c>
      <c r="BK57" s="400">
        <v>55.513399999999997</v>
      </c>
      <c r="BL57" s="400">
        <v>44.792119999999997</v>
      </c>
      <c r="BM57" s="400">
        <v>35.410640000000001</v>
      </c>
      <c r="BN57" s="400">
        <v>34.854280000000003</v>
      </c>
      <c r="BO57" s="400">
        <v>37.996079999999999</v>
      </c>
      <c r="BP57" s="400">
        <v>40.777880000000003</v>
      </c>
      <c r="BQ57" s="400">
        <v>48.992359999999998</v>
      </c>
      <c r="BR57" s="400">
        <v>51.05856</v>
      </c>
      <c r="BS57" s="400">
        <v>46.273519999999998</v>
      </c>
      <c r="BT57" s="400">
        <v>42.574930000000002</v>
      </c>
      <c r="BU57" s="400">
        <v>45.023499999999999</v>
      </c>
      <c r="BV57" s="400">
        <v>51.08372</v>
      </c>
    </row>
    <row r="58" spans="1:74" s="358" customFormat="1" ht="12" customHeight="1" x14ac:dyDescent="0.25">
      <c r="A58" s="357"/>
      <c r="B58" s="1016" t="s">
        <v>1456</v>
      </c>
      <c r="C58" s="1017"/>
      <c r="D58" s="1017"/>
      <c r="E58" s="1017"/>
      <c r="F58" s="1017"/>
      <c r="G58" s="1017"/>
      <c r="H58" s="1017"/>
      <c r="I58" s="1017"/>
      <c r="J58" s="1017"/>
      <c r="K58" s="1017"/>
      <c r="L58" s="1017"/>
      <c r="M58" s="1017"/>
      <c r="N58" s="1017"/>
      <c r="O58" s="1017"/>
      <c r="P58" s="1017"/>
      <c r="Q58" s="1017"/>
      <c r="R58" s="806"/>
      <c r="BD58" s="361"/>
      <c r="BE58" s="361"/>
      <c r="BF58" s="361"/>
      <c r="BG58" s="361"/>
      <c r="BH58" s="361"/>
      <c r="BI58" s="361"/>
    </row>
    <row r="59" spans="1:74" s="182" customFormat="1" ht="12" customHeight="1" x14ac:dyDescent="0.25">
      <c r="A59" s="181"/>
      <c r="B59" s="1004" t="s">
        <v>1457</v>
      </c>
      <c r="C59" s="945"/>
      <c r="D59" s="945"/>
      <c r="E59" s="945"/>
      <c r="F59" s="945"/>
      <c r="G59" s="945"/>
      <c r="H59" s="945"/>
      <c r="I59" s="945"/>
      <c r="J59" s="945"/>
      <c r="K59" s="945"/>
      <c r="L59" s="945"/>
      <c r="M59" s="945"/>
      <c r="N59" s="945"/>
      <c r="O59" s="945"/>
      <c r="P59" s="945"/>
      <c r="Q59" s="946"/>
      <c r="R59" s="806"/>
      <c r="AY59" s="209"/>
      <c r="AZ59" s="209"/>
      <c r="BA59" s="209"/>
      <c r="BB59" s="209"/>
      <c r="BC59" s="209"/>
      <c r="BD59" s="695"/>
      <c r="BE59" s="695"/>
      <c r="BF59" s="695"/>
      <c r="BG59" s="695"/>
      <c r="BH59" s="695"/>
      <c r="BI59" s="695"/>
      <c r="BJ59" s="209"/>
    </row>
    <row r="60" spans="1:74" s="182" customFormat="1" ht="12" customHeight="1" x14ac:dyDescent="0.2">
      <c r="A60" s="181"/>
      <c r="B60" s="1015" t="s">
        <v>1458</v>
      </c>
      <c r="C60" s="1015"/>
      <c r="D60" s="1015"/>
      <c r="E60" s="1015"/>
      <c r="F60" s="1015"/>
      <c r="G60" s="1015"/>
      <c r="H60" s="1015"/>
      <c r="I60" s="1015"/>
      <c r="J60" s="1015"/>
      <c r="K60" s="1015"/>
      <c r="L60" s="1015"/>
      <c r="M60" s="1015"/>
      <c r="N60" s="1015"/>
      <c r="O60" s="1015"/>
      <c r="P60" s="1015"/>
      <c r="Q60" s="1015"/>
      <c r="R60" s="806"/>
      <c r="AY60" s="209"/>
      <c r="AZ60" s="209"/>
      <c r="BA60" s="209"/>
      <c r="BB60" s="209"/>
      <c r="BC60" s="209"/>
      <c r="BD60" s="696"/>
      <c r="BE60" s="696"/>
      <c r="BF60" s="696"/>
      <c r="BG60" s="695"/>
      <c r="BH60" s="695"/>
      <c r="BI60" s="695"/>
      <c r="BJ60" s="209"/>
    </row>
    <row r="61" spans="1:74" s="182" customFormat="1" ht="24" customHeight="1" x14ac:dyDescent="0.25">
      <c r="A61" s="183"/>
      <c r="B61" s="1004" t="s">
        <v>1472</v>
      </c>
      <c r="C61" s="945"/>
      <c r="D61" s="945"/>
      <c r="E61" s="945"/>
      <c r="F61" s="945"/>
      <c r="G61" s="945"/>
      <c r="H61" s="945"/>
      <c r="I61" s="945"/>
      <c r="J61" s="945"/>
      <c r="K61" s="945"/>
      <c r="L61" s="945"/>
      <c r="M61" s="945"/>
      <c r="N61" s="945"/>
      <c r="O61" s="945"/>
      <c r="P61" s="945"/>
      <c r="Q61" s="946"/>
      <c r="R61" s="806"/>
      <c r="AY61" s="209"/>
      <c r="AZ61" s="209"/>
      <c r="BA61" s="209"/>
      <c r="BB61" s="209"/>
      <c r="BC61" s="209"/>
      <c r="BD61" s="696"/>
      <c r="BE61" s="696"/>
      <c r="BF61" s="696"/>
      <c r="BG61" s="695"/>
      <c r="BH61" s="695"/>
      <c r="BI61" s="695"/>
      <c r="BJ61" s="209"/>
    </row>
    <row r="62" spans="1:74" s="182" customFormat="1" ht="12" customHeight="1" x14ac:dyDescent="0.2">
      <c r="A62" s="183"/>
      <c r="B62" s="799" t="s">
        <v>826</v>
      </c>
      <c r="C62" s="799"/>
      <c r="D62" s="799"/>
      <c r="E62" s="799"/>
      <c r="F62" s="799"/>
      <c r="G62" s="799"/>
      <c r="H62" s="800"/>
      <c r="I62" s="799"/>
      <c r="J62" s="799"/>
      <c r="K62" s="799"/>
      <c r="L62" s="799"/>
      <c r="M62" s="799"/>
      <c r="N62" s="799"/>
      <c r="O62" s="799"/>
      <c r="P62" s="799"/>
      <c r="Q62" s="799"/>
      <c r="R62" s="801"/>
      <c r="AY62" s="209"/>
      <c r="AZ62" s="209"/>
      <c r="BA62" s="209"/>
      <c r="BB62" s="209"/>
      <c r="BC62" s="209"/>
      <c r="BD62" s="696"/>
      <c r="BE62" s="696"/>
      <c r="BF62" s="696"/>
      <c r="BG62" s="695"/>
      <c r="BH62" s="695"/>
      <c r="BI62" s="695"/>
      <c r="BJ62" s="209"/>
    </row>
    <row r="63" spans="1:74" s="182" customFormat="1" ht="12" customHeight="1" x14ac:dyDescent="0.25">
      <c r="A63" s="183"/>
      <c r="B63" s="940" t="str">
        <f>Dates!$G$2</f>
        <v>EIA completed modeling and analysis for this report on Thursday, January 9, 2025.</v>
      </c>
      <c r="C63" s="927"/>
      <c r="D63" s="927"/>
      <c r="E63" s="927"/>
      <c r="F63" s="927"/>
      <c r="G63" s="927"/>
      <c r="H63" s="927"/>
      <c r="I63" s="927"/>
      <c r="J63" s="927"/>
      <c r="K63" s="927"/>
      <c r="L63" s="927"/>
      <c r="M63" s="927"/>
      <c r="N63" s="927"/>
      <c r="O63" s="927"/>
      <c r="P63" s="927"/>
      <c r="Q63" s="927"/>
      <c r="R63" s="802"/>
      <c r="AY63" s="209"/>
      <c r="AZ63" s="209"/>
      <c r="BA63" s="209"/>
      <c r="BB63" s="209"/>
      <c r="BC63" s="209"/>
      <c r="BD63" s="696"/>
      <c r="BE63" s="696"/>
      <c r="BF63" s="696"/>
      <c r="BG63" s="695"/>
      <c r="BH63" s="695"/>
      <c r="BI63" s="695"/>
      <c r="BJ63" s="209"/>
    </row>
    <row r="64" spans="1:74" s="113" customFormat="1" ht="12" customHeight="1" x14ac:dyDescent="0.25">
      <c r="A64" s="51"/>
      <c r="B64" s="949" t="s">
        <v>1442</v>
      </c>
      <c r="C64" s="936"/>
      <c r="D64" s="936"/>
      <c r="E64" s="936"/>
      <c r="F64" s="936"/>
      <c r="G64" s="936"/>
      <c r="H64" s="936"/>
      <c r="I64" s="936"/>
      <c r="J64" s="936"/>
      <c r="K64" s="936"/>
      <c r="L64" s="936"/>
      <c r="M64" s="936"/>
      <c r="N64" s="936"/>
      <c r="O64" s="936"/>
      <c r="P64" s="936"/>
      <c r="Q64" s="936"/>
      <c r="R64" s="806"/>
      <c r="AY64" s="208"/>
      <c r="AZ64" s="208"/>
      <c r="BA64" s="208"/>
      <c r="BB64" s="208"/>
      <c r="BC64" s="208"/>
      <c r="BD64" s="694"/>
      <c r="BE64" s="694"/>
      <c r="BF64" s="694"/>
      <c r="BG64" s="854"/>
      <c r="BH64" s="854"/>
      <c r="BI64" s="854"/>
      <c r="BJ64" s="208"/>
    </row>
    <row r="65" spans="1:74" s="182" customFormat="1" ht="12" customHeight="1" x14ac:dyDescent="0.25">
      <c r="A65" s="183"/>
      <c r="B65" s="935" t="s">
        <v>816</v>
      </c>
      <c r="C65" s="936"/>
      <c r="D65" s="936"/>
      <c r="E65" s="936"/>
      <c r="F65" s="936"/>
      <c r="G65" s="936"/>
      <c r="H65" s="936"/>
      <c r="I65" s="936"/>
      <c r="J65" s="936"/>
      <c r="K65" s="936"/>
      <c r="L65" s="936"/>
      <c r="M65" s="936"/>
      <c r="N65" s="936"/>
      <c r="O65" s="936"/>
      <c r="P65" s="936"/>
      <c r="Q65" s="936"/>
      <c r="R65" s="806"/>
      <c r="AY65" s="209"/>
      <c r="AZ65" s="209"/>
      <c r="BA65" s="209"/>
      <c r="BB65" s="209"/>
      <c r="BC65" s="209"/>
      <c r="BD65" s="696"/>
      <c r="BE65" s="696"/>
      <c r="BF65" s="696"/>
      <c r="BG65" s="695"/>
      <c r="BH65" s="695"/>
      <c r="BI65" s="695"/>
      <c r="BJ65" s="209"/>
    </row>
    <row r="66" spans="1:74" s="182" customFormat="1" ht="13.2" x14ac:dyDescent="0.25">
      <c r="A66" s="183"/>
      <c r="B66" s="935" t="s">
        <v>67</v>
      </c>
      <c r="C66" s="936"/>
      <c r="D66" s="936"/>
      <c r="E66" s="936"/>
      <c r="F66" s="936"/>
      <c r="G66" s="936"/>
      <c r="H66" s="936"/>
      <c r="I66" s="936"/>
      <c r="J66" s="936"/>
      <c r="K66" s="936"/>
      <c r="L66" s="936"/>
      <c r="M66" s="936"/>
      <c r="N66" s="936"/>
      <c r="O66" s="936"/>
      <c r="P66" s="936"/>
      <c r="Q66" s="936"/>
      <c r="R66" s="806"/>
      <c r="AY66" s="209"/>
      <c r="AZ66" s="209"/>
      <c r="BA66" s="209"/>
      <c r="BB66" s="209"/>
      <c r="BC66" s="209"/>
      <c r="BD66" s="696"/>
      <c r="BE66" s="696"/>
      <c r="BF66" s="696"/>
      <c r="BG66" s="695"/>
      <c r="BH66" s="695"/>
      <c r="BI66" s="695"/>
      <c r="BJ66" s="209"/>
    </row>
    <row r="67" spans="1:74" s="182" customFormat="1" x14ac:dyDescent="0.2">
      <c r="A67" s="183"/>
      <c r="B67" s="941" t="s">
        <v>840</v>
      </c>
      <c r="C67" s="941"/>
      <c r="D67" s="941"/>
      <c r="E67" s="941"/>
      <c r="F67" s="941"/>
      <c r="G67" s="941"/>
      <c r="H67" s="941"/>
      <c r="I67" s="941"/>
      <c r="J67" s="941"/>
      <c r="K67" s="941"/>
      <c r="L67" s="941"/>
      <c r="M67" s="941"/>
      <c r="N67" s="941"/>
      <c r="O67" s="941"/>
      <c r="P67" s="941"/>
      <c r="Q67" s="941"/>
      <c r="R67" s="941"/>
      <c r="AY67" s="209"/>
      <c r="AZ67" s="209"/>
      <c r="BA67" s="209"/>
      <c r="BB67" s="209"/>
      <c r="BC67" s="209"/>
      <c r="BD67" s="696"/>
      <c r="BE67" s="696"/>
      <c r="BF67" s="696"/>
      <c r="BG67" s="695"/>
      <c r="BH67" s="695"/>
      <c r="BI67" s="695"/>
      <c r="BJ67" s="209"/>
    </row>
    <row r="68" spans="1:74" s="182" customFormat="1" ht="12" customHeight="1" x14ac:dyDescent="0.25">
      <c r="A68" s="181"/>
      <c r="B68" s="1019" t="s">
        <v>1455</v>
      </c>
      <c r="C68" s="945"/>
      <c r="D68" s="945"/>
      <c r="E68" s="945"/>
      <c r="F68" s="945"/>
      <c r="G68" s="945"/>
      <c r="H68" s="945"/>
      <c r="I68" s="945"/>
      <c r="J68" s="945"/>
      <c r="K68" s="945"/>
      <c r="L68" s="945"/>
      <c r="M68" s="945"/>
      <c r="N68" s="945"/>
      <c r="O68" s="945"/>
      <c r="P68" s="945"/>
      <c r="Q68" s="946"/>
      <c r="R68" s="806"/>
      <c r="AY68" s="209"/>
      <c r="AZ68" s="209"/>
      <c r="BA68" s="209"/>
      <c r="BB68" s="209"/>
      <c r="BC68" s="209"/>
      <c r="BD68" s="696"/>
      <c r="BE68" s="696"/>
      <c r="BF68" s="696"/>
      <c r="BG68" s="695"/>
      <c r="BH68" s="695"/>
      <c r="BI68" s="695"/>
      <c r="BJ68" s="209"/>
    </row>
    <row r="69" spans="1:74" s="182" customFormat="1" ht="13.8" x14ac:dyDescent="0.25">
      <c r="A69" s="181"/>
      <c r="B69" s="944" t="s">
        <v>817</v>
      </c>
      <c r="C69" s="946"/>
      <c r="D69" s="946"/>
      <c r="E69" s="946"/>
      <c r="F69" s="946"/>
      <c r="G69" s="946"/>
      <c r="H69" s="946"/>
      <c r="I69" s="946"/>
      <c r="J69" s="946"/>
      <c r="K69" s="946"/>
      <c r="L69" s="946"/>
      <c r="M69" s="946"/>
      <c r="N69" s="946"/>
      <c r="O69" s="946"/>
      <c r="P69" s="946"/>
      <c r="Q69" s="1020"/>
      <c r="R69" s="806"/>
      <c r="AY69" s="209"/>
      <c r="AZ69" s="209"/>
      <c r="BA69" s="209"/>
      <c r="BB69" s="209"/>
      <c r="BC69" s="209"/>
      <c r="BD69" s="696"/>
      <c r="BE69" s="696"/>
      <c r="BF69" s="696"/>
      <c r="BG69" s="695"/>
      <c r="BH69" s="695"/>
      <c r="BI69" s="695"/>
      <c r="BJ69" s="209"/>
    </row>
    <row r="70" spans="1:74" s="182" customFormat="1" ht="12" customHeight="1" x14ac:dyDescent="0.25">
      <c r="A70" s="181"/>
      <c r="B70" s="1021" t="s">
        <v>842</v>
      </c>
      <c r="C70" s="946"/>
      <c r="D70" s="946"/>
      <c r="E70" s="946"/>
      <c r="F70" s="946"/>
      <c r="G70" s="946"/>
      <c r="H70" s="946"/>
      <c r="I70" s="946"/>
      <c r="J70" s="946"/>
      <c r="K70" s="946"/>
      <c r="L70" s="946"/>
      <c r="M70" s="946"/>
      <c r="N70" s="946"/>
      <c r="O70" s="946"/>
      <c r="P70" s="946"/>
      <c r="Q70" s="946"/>
      <c r="R70" s="806"/>
      <c r="AY70" s="209"/>
      <c r="AZ70" s="209"/>
      <c r="BA70" s="209"/>
      <c r="BB70" s="209"/>
      <c r="BC70" s="209"/>
      <c r="BD70" s="696"/>
      <c r="BE70" s="696"/>
      <c r="BF70" s="696"/>
      <c r="BG70" s="695"/>
      <c r="BH70" s="695"/>
      <c r="BI70" s="695"/>
      <c r="BJ70" s="209"/>
    </row>
    <row r="71" spans="1:74" s="184" customFormat="1" ht="12" customHeight="1" x14ac:dyDescent="0.2">
      <c r="A71" s="50"/>
      <c r="B71" s="961"/>
      <c r="C71" s="1018"/>
      <c r="D71" s="1018"/>
      <c r="E71" s="1018"/>
      <c r="F71" s="1018"/>
      <c r="G71" s="1018"/>
      <c r="H71" s="1018"/>
      <c r="I71" s="1018"/>
      <c r="J71" s="1018"/>
      <c r="K71" s="1018"/>
      <c r="L71" s="1018"/>
      <c r="M71" s="1018"/>
      <c r="N71" s="1018"/>
      <c r="O71" s="1018"/>
      <c r="P71" s="1018"/>
      <c r="Q71" s="962"/>
      <c r="AY71" s="205"/>
      <c r="AZ71" s="205"/>
      <c r="BA71" s="205"/>
      <c r="BB71" s="205"/>
      <c r="BC71" s="205"/>
      <c r="BD71" s="697"/>
      <c r="BE71" s="697"/>
      <c r="BF71" s="697"/>
      <c r="BG71" s="855"/>
      <c r="BH71" s="855"/>
      <c r="BI71" s="855"/>
      <c r="BJ71" s="205"/>
    </row>
    <row r="72" spans="1:74" ht="12.6" customHeight="1" x14ac:dyDescent="0.2">
      <c r="B72" s="961"/>
      <c r="C72" s="962"/>
      <c r="D72" s="962"/>
      <c r="E72" s="962"/>
      <c r="F72" s="962"/>
      <c r="G72" s="962"/>
      <c r="H72" s="962"/>
      <c r="I72" s="962"/>
      <c r="J72" s="962"/>
      <c r="K72" s="962"/>
      <c r="L72" s="962"/>
      <c r="M72" s="962"/>
      <c r="N72" s="962"/>
      <c r="O72" s="962"/>
      <c r="P72" s="962"/>
      <c r="Q72" s="943"/>
      <c r="BK72" s="143"/>
      <c r="BL72" s="143"/>
      <c r="BM72" s="143"/>
      <c r="BN72" s="143"/>
      <c r="BO72" s="143"/>
      <c r="BP72" s="143"/>
      <c r="BQ72" s="143"/>
      <c r="BR72" s="143"/>
      <c r="BS72" s="143"/>
      <c r="BT72" s="143"/>
      <c r="BU72" s="143"/>
      <c r="BV72" s="143"/>
    </row>
    <row r="73" spans="1:74" ht="12.6" customHeight="1" x14ac:dyDescent="0.2">
      <c r="B73" s="959"/>
      <c r="C73" s="943"/>
      <c r="D73" s="943"/>
      <c r="E73" s="943"/>
      <c r="F73" s="943"/>
      <c r="G73" s="943"/>
      <c r="H73" s="943"/>
      <c r="I73" s="943"/>
      <c r="J73" s="943"/>
      <c r="K73" s="943"/>
      <c r="L73" s="943"/>
      <c r="M73" s="943"/>
      <c r="N73" s="943"/>
      <c r="O73" s="943"/>
      <c r="P73" s="943"/>
      <c r="Q73" s="943"/>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A5" sqref="A5"/>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5" width="6.5546875" style="142" customWidth="1"/>
    <col min="56" max="58" width="6.5546875" style="698" customWidth="1"/>
    <col min="59" max="61" width="6.5546875" style="856" customWidth="1"/>
    <col min="62" max="62" width="6.5546875" style="142" customWidth="1"/>
    <col min="63" max="74" width="6.5546875" style="56" customWidth="1"/>
    <col min="75" max="16384" width="9.5546875" style="56"/>
  </cols>
  <sheetData>
    <row r="1" spans="1:74" ht="15.6" customHeight="1" x14ac:dyDescent="0.25">
      <c r="A1" s="924" t="s">
        <v>479</v>
      </c>
      <c r="B1" s="1024" t="s">
        <v>774</v>
      </c>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row>
    <row r="2" spans="1:74" ht="13.35" customHeight="1"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1" customHeight="1" x14ac:dyDescent="0.2">
      <c r="A6" s="482" t="s">
        <v>643</v>
      </c>
      <c r="B6" s="764" t="s">
        <v>1414</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343.17115927999998</v>
      </c>
      <c r="AN6" s="320">
        <v>301.91574477</v>
      </c>
      <c r="AO6" s="320">
        <v>294.52157786999999</v>
      </c>
      <c r="AP6" s="320">
        <v>283.43248872999999</v>
      </c>
      <c r="AQ6" s="320">
        <v>312.03134302000001</v>
      </c>
      <c r="AR6" s="320">
        <v>353.10411563000002</v>
      </c>
      <c r="AS6" s="320">
        <v>394.12369923</v>
      </c>
      <c r="AT6" s="320">
        <v>390.21887174</v>
      </c>
      <c r="AU6" s="320">
        <v>340.38001894000001</v>
      </c>
      <c r="AV6" s="320">
        <v>313.63833992999997</v>
      </c>
      <c r="AW6" s="320">
        <v>299.85953523000001</v>
      </c>
      <c r="AX6" s="320">
        <v>327.52421494999999</v>
      </c>
      <c r="AY6" s="484">
        <v>351.69529999999997</v>
      </c>
      <c r="AZ6" s="484">
        <v>303.05439999999999</v>
      </c>
      <c r="BA6" s="484">
        <v>306.01749999999998</v>
      </c>
      <c r="BB6" s="484">
        <v>292.09500000000003</v>
      </c>
      <c r="BC6" s="484">
        <v>314.92579999999998</v>
      </c>
      <c r="BD6" s="484">
        <v>352.77670000000001</v>
      </c>
      <c r="BE6" s="484">
        <v>402.22019999999998</v>
      </c>
      <c r="BF6" s="484">
        <v>403.79169999999999</v>
      </c>
      <c r="BG6" s="484">
        <v>348.18270000000001</v>
      </c>
      <c r="BH6" s="484">
        <v>319.61419999999998</v>
      </c>
      <c r="BI6" s="484">
        <v>308.97919999999999</v>
      </c>
      <c r="BJ6" s="484">
        <v>335.68459999999999</v>
      </c>
      <c r="BK6" s="484">
        <v>355.99900000000002</v>
      </c>
      <c r="BL6" s="484">
        <v>307.95639999999997</v>
      </c>
      <c r="BM6" s="484">
        <v>311.6696</v>
      </c>
      <c r="BN6" s="484">
        <v>298.2158</v>
      </c>
      <c r="BO6" s="484">
        <v>321.9726</v>
      </c>
      <c r="BP6" s="484">
        <v>360.44080000000002</v>
      </c>
      <c r="BQ6" s="484">
        <v>410.34949999999998</v>
      </c>
      <c r="BR6" s="484">
        <v>411.7697</v>
      </c>
      <c r="BS6" s="484">
        <v>354.858</v>
      </c>
      <c r="BT6" s="484">
        <v>325.60079999999999</v>
      </c>
      <c r="BU6" s="484">
        <v>314.2758</v>
      </c>
      <c r="BV6" s="484">
        <v>341.0412</v>
      </c>
    </row>
    <row r="7" spans="1:74" ht="11.1"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10.09744927</v>
      </c>
      <c r="AN7" s="474">
        <v>9.3710252100000009</v>
      </c>
      <c r="AO7" s="474">
        <v>9.0721568700000006</v>
      </c>
      <c r="AP7" s="474">
        <v>8.4054730000000006</v>
      </c>
      <c r="AQ7" s="474">
        <v>8.5355641200000001</v>
      </c>
      <c r="AR7" s="474">
        <v>9.4034409399999994</v>
      </c>
      <c r="AS7" s="474">
        <v>11.038346799999999</v>
      </c>
      <c r="AT7" s="474">
        <v>10.35472813</v>
      </c>
      <c r="AU7" s="474">
        <v>8.8645677299999992</v>
      </c>
      <c r="AV7" s="474">
        <v>8.4851438800000007</v>
      </c>
      <c r="AW7" s="474">
        <v>8.5199986389000006</v>
      </c>
      <c r="AX7" s="474">
        <v>9.6852961545999996</v>
      </c>
      <c r="AY7" s="478">
        <v>10.532109999999999</v>
      </c>
      <c r="AZ7" s="478">
        <v>9.2505349999999993</v>
      </c>
      <c r="BA7" s="478">
        <v>9.3147789999999997</v>
      </c>
      <c r="BB7" s="478">
        <v>8.4919910000000005</v>
      </c>
      <c r="BC7" s="478">
        <v>8.5835779999999993</v>
      </c>
      <c r="BD7" s="478">
        <v>9.1866389999999996</v>
      </c>
      <c r="BE7" s="478">
        <v>10.726889999999999</v>
      </c>
      <c r="BF7" s="478">
        <v>10.77557</v>
      </c>
      <c r="BG7" s="478">
        <v>9.0917030000000008</v>
      </c>
      <c r="BH7" s="478">
        <v>8.5586900000000004</v>
      </c>
      <c r="BI7" s="478">
        <v>8.6410129999999992</v>
      </c>
      <c r="BJ7" s="478">
        <v>9.522297</v>
      </c>
      <c r="BK7" s="478">
        <v>10.350149999999999</v>
      </c>
      <c r="BL7" s="478">
        <v>9.2150420000000004</v>
      </c>
      <c r="BM7" s="478">
        <v>9.3018169999999998</v>
      </c>
      <c r="BN7" s="478">
        <v>8.4890190000000008</v>
      </c>
      <c r="BO7" s="478">
        <v>8.5852850000000007</v>
      </c>
      <c r="BP7" s="478">
        <v>9.1994819999999997</v>
      </c>
      <c r="BQ7" s="478">
        <v>10.757009999999999</v>
      </c>
      <c r="BR7" s="478">
        <v>10.808400000000001</v>
      </c>
      <c r="BS7" s="478">
        <v>9.1008770000000005</v>
      </c>
      <c r="BT7" s="478">
        <v>8.5612940000000002</v>
      </c>
      <c r="BU7" s="478">
        <v>8.6414249999999999</v>
      </c>
      <c r="BV7" s="478">
        <v>9.5277250000000002</v>
      </c>
    </row>
    <row r="8" spans="1:74" ht="11.1"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31.377481280000001</v>
      </c>
      <c r="AN8" s="474">
        <v>27.815959230000001</v>
      </c>
      <c r="AO8" s="474">
        <v>27.919932060000001</v>
      </c>
      <c r="AP8" s="474">
        <v>26.07021799</v>
      </c>
      <c r="AQ8" s="474">
        <v>26.559345319999998</v>
      </c>
      <c r="AR8" s="474">
        <v>30.95410996</v>
      </c>
      <c r="AS8" s="474">
        <v>37.420352520000002</v>
      </c>
      <c r="AT8" s="474">
        <v>35.025953129999998</v>
      </c>
      <c r="AU8" s="474">
        <v>29.25884954</v>
      </c>
      <c r="AV8" s="474">
        <v>26.46660816</v>
      </c>
      <c r="AW8" s="474">
        <v>26.430003034999999</v>
      </c>
      <c r="AX8" s="474">
        <v>30.812294638000001</v>
      </c>
      <c r="AY8" s="478">
        <v>32.640860000000004</v>
      </c>
      <c r="AZ8" s="478">
        <v>27.665949999999999</v>
      </c>
      <c r="BA8" s="478">
        <v>28.866289999999999</v>
      </c>
      <c r="BB8" s="478">
        <v>26.690829999999998</v>
      </c>
      <c r="BC8" s="478">
        <v>26.85924</v>
      </c>
      <c r="BD8" s="478">
        <v>30.543620000000001</v>
      </c>
      <c r="BE8" s="478">
        <v>36.962960000000002</v>
      </c>
      <c r="BF8" s="478">
        <v>36.399239999999999</v>
      </c>
      <c r="BG8" s="478">
        <v>30.448119999999999</v>
      </c>
      <c r="BH8" s="478">
        <v>27.09657</v>
      </c>
      <c r="BI8" s="478">
        <v>27.190020000000001</v>
      </c>
      <c r="BJ8" s="478">
        <v>30.878830000000001</v>
      </c>
      <c r="BK8" s="478">
        <v>32.468350000000001</v>
      </c>
      <c r="BL8" s="478">
        <v>27.8049</v>
      </c>
      <c r="BM8" s="478">
        <v>29.09534</v>
      </c>
      <c r="BN8" s="478">
        <v>26.95684</v>
      </c>
      <c r="BO8" s="478">
        <v>27.15314</v>
      </c>
      <c r="BP8" s="478">
        <v>30.894549999999999</v>
      </c>
      <c r="BQ8" s="478">
        <v>37.417819999999999</v>
      </c>
      <c r="BR8" s="478">
        <v>36.842019999999998</v>
      </c>
      <c r="BS8" s="478">
        <v>30.774640000000002</v>
      </c>
      <c r="BT8" s="478">
        <v>27.35624</v>
      </c>
      <c r="BU8" s="478">
        <v>27.429649999999999</v>
      </c>
      <c r="BV8" s="478">
        <v>31.13691</v>
      </c>
    </row>
    <row r="9" spans="1:74" ht="11.1"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49.393007760000003</v>
      </c>
      <c r="AN9" s="474">
        <v>43.287426150000002</v>
      </c>
      <c r="AO9" s="474">
        <v>43.798564319999997</v>
      </c>
      <c r="AP9" s="474">
        <v>40.792966620000001</v>
      </c>
      <c r="AQ9" s="474">
        <v>44.02387916</v>
      </c>
      <c r="AR9" s="474">
        <v>49.474893369999997</v>
      </c>
      <c r="AS9" s="474">
        <v>53.497041420000002</v>
      </c>
      <c r="AT9" s="474">
        <v>53.738901439999999</v>
      </c>
      <c r="AU9" s="474">
        <v>46.279867869999997</v>
      </c>
      <c r="AV9" s="474">
        <v>42.302818860000002</v>
      </c>
      <c r="AW9" s="474">
        <v>41.909999235999997</v>
      </c>
      <c r="AX9" s="474">
        <v>46.945552479</v>
      </c>
      <c r="AY9" s="478">
        <v>50.972090000000001</v>
      </c>
      <c r="AZ9" s="478">
        <v>43.835790000000003</v>
      </c>
      <c r="BA9" s="478">
        <v>45.343559999999997</v>
      </c>
      <c r="BB9" s="478">
        <v>41.867980000000003</v>
      </c>
      <c r="BC9" s="478">
        <v>43.966419999999999</v>
      </c>
      <c r="BD9" s="478">
        <v>49.163879999999999</v>
      </c>
      <c r="BE9" s="478">
        <v>56.2727</v>
      </c>
      <c r="BF9" s="478">
        <v>55.561660000000003</v>
      </c>
      <c r="BG9" s="478">
        <v>46.403829999999999</v>
      </c>
      <c r="BH9" s="478">
        <v>43.298079999999999</v>
      </c>
      <c r="BI9" s="478">
        <v>43.53895</v>
      </c>
      <c r="BJ9" s="478">
        <v>47.808050000000001</v>
      </c>
      <c r="BK9" s="478">
        <v>51.22354</v>
      </c>
      <c r="BL9" s="478">
        <v>44.289099999999998</v>
      </c>
      <c r="BM9" s="478">
        <v>45.9163</v>
      </c>
      <c r="BN9" s="478">
        <v>42.564230000000002</v>
      </c>
      <c r="BO9" s="478">
        <v>44.731749999999998</v>
      </c>
      <c r="BP9" s="478">
        <v>49.978319999999997</v>
      </c>
      <c r="BQ9" s="478">
        <v>57.068280000000001</v>
      </c>
      <c r="BR9" s="478">
        <v>56.26932</v>
      </c>
      <c r="BS9" s="478">
        <v>46.950949999999999</v>
      </c>
      <c r="BT9" s="478">
        <v>43.76576</v>
      </c>
      <c r="BU9" s="478">
        <v>43.989640000000001</v>
      </c>
      <c r="BV9" s="478">
        <v>48.277509999999999</v>
      </c>
    </row>
    <row r="10" spans="1:74" ht="11.1"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29.576711530000001</v>
      </c>
      <c r="AN10" s="474">
        <v>24.99579692</v>
      </c>
      <c r="AO10" s="474">
        <v>24.856391179999999</v>
      </c>
      <c r="AP10" s="474">
        <v>23.337855390000001</v>
      </c>
      <c r="AQ10" s="474">
        <v>24.67928977</v>
      </c>
      <c r="AR10" s="474">
        <v>27.737991350000001</v>
      </c>
      <c r="AS10" s="474">
        <v>30.27334815</v>
      </c>
      <c r="AT10" s="474">
        <v>30.202159640000001</v>
      </c>
      <c r="AU10" s="474">
        <v>26.61993305</v>
      </c>
      <c r="AV10" s="474">
        <v>24.572223910000002</v>
      </c>
      <c r="AW10" s="474">
        <v>24.269998695000002</v>
      </c>
      <c r="AX10" s="474">
        <v>27.721241468999999</v>
      </c>
      <c r="AY10" s="478">
        <v>30.763649999999998</v>
      </c>
      <c r="AZ10" s="478">
        <v>26.088380000000001</v>
      </c>
      <c r="BA10" s="478">
        <v>26.29598</v>
      </c>
      <c r="BB10" s="478">
        <v>24.182379999999998</v>
      </c>
      <c r="BC10" s="478">
        <v>25.165209999999998</v>
      </c>
      <c r="BD10" s="478">
        <v>28.038779999999999</v>
      </c>
      <c r="BE10" s="478">
        <v>32.433720000000001</v>
      </c>
      <c r="BF10" s="478">
        <v>32.005659999999999</v>
      </c>
      <c r="BG10" s="478">
        <v>27.007169999999999</v>
      </c>
      <c r="BH10" s="478">
        <v>25.371179999999999</v>
      </c>
      <c r="BI10" s="478">
        <v>25.400069999999999</v>
      </c>
      <c r="BJ10" s="478">
        <v>28.741060000000001</v>
      </c>
      <c r="BK10" s="478">
        <v>31.473230000000001</v>
      </c>
      <c r="BL10" s="478">
        <v>26.709330000000001</v>
      </c>
      <c r="BM10" s="478">
        <v>26.98507</v>
      </c>
      <c r="BN10" s="478">
        <v>24.912009999999999</v>
      </c>
      <c r="BO10" s="478">
        <v>25.95234</v>
      </c>
      <c r="BP10" s="478">
        <v>28.896599999999999</v>
      </c>
      <c r="BQ10" s="478">
        <v>33.359169999999999</v>
      </c>
      <c r="BR10" s="478">
        <v>32.884010000000004</v>
      </c>
      <c r="BS10" s="478">
        <v>27.7394</v>
      </c>
      <c r="BT10" s="478">
        <v>26.042249999999999</v>
      </c>
      <c r="BU10" s="478">
        <v>26.0471</v>
      </c>
      <c r="BV10" s="478">
        <v>29.441520000000001</v>
      </c>
    </row>
    <row r="11" spans="1:74" ht="11.1"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75.019581369999997</v>
      </c>
      <c r="AN11" s="474">
        <v>65.309035320000007</v>
      </c>
      <c r="AO11" s="474">
        <v>63.820300580000001</v>
      </c>
      <c r="AP11" s="474">
        <v>62.153529990000003</v>
      </c>
      <c r="AQ11" s="474">
        <v>71.318900029999995</v>
      </c>
      <c r="AR11" s="474">
        <v>80.725456809999997</v>
      </c>
      <c r="AS11" s="474">
        <v>88.708391770000006</v>
      </c>
      <c r="AT11" s="474">
        <v>86.706709910000001</v>
      </c>
      <c r="AU11" s="474">
        <v>74.257317209999997</v>
      </c>
      <c r="AV11" s="474">
        <v>67.355781649999997</v>
      </c>
      <c r="AW11" s="474">
        <v>65.160008899000005</v>
      </c>
      <c r="AX11" s="474">
        <v>71.965451389999998</v>
      </c>
      <c r="AY11" s="478">
        <v>76.983549999999994</v>
      </c>
      <c r="AZ11" s="478">
        <v>65.373099999999994</v>
      </c>
      <c r="BA11" s="478">
        <v>66.295199999999994</v>
      </c>
      <c r="BB11" s="478">
        <v>64.589079999999996</v>
      </c>
      <c r="BC11" s="478">
        <v>71.520619999999994</v>
      </c>
      <c r="BD11" s="478">
        <v>81.03922</v>
      </c>
      <c r="BE11" s="478">
        <v>89.993570000000005</v>
      </c>
      <c r="BF11" s="478">
        <v>90.510300000000001</v>
      </c>
      <c r="BG11" s="478">
        <v>76.631510000000006</v>
      </c>
      <c r="BH11" s="478">
        <v>69.252529999999993</v>
      </c>
      <c r="BI11" s="478">
        <v>67.592740000000006</v>
      </c>
      <c r="BJ11" s="478">
        <v>72.607590000000002</v>
      </c>
      <c r="BK11" s="478">
        <v>77.280500000000004</v>
      </c>
      <c r="BL11" s="478">
        <v>66.397509999999997</v>
      </c>
      <c r="BM11" s="478">
        <v>67.483519999999999</v>
      </c>
      <c r="BN11" s="478">
        <v>65.859139999999996</v>
      </c>
      <c r="BO11" s="478">
        <v>72.973079999999996</v>
      </c>
      <c r="BP11" s="478">
        <v>82.651399999999995</v>
      </c>
      <c r="BQ11" s="478">
        <v>91.732799999999997</v>
      </c>
      <c r="BR11" s="478">
        <v>92.167940000000002</v>
      </c>
      <c r="BS11" s="478">
        <v>78.024929999999998</v>
      </c>
      <c r="BT11" s="478">
        <v>70.457859999999997</v>
      </c>
      <c r="BU11" s="478">
        <v>68.673929999999999</v>
      </c>
      <c r="BV11" s="478">
        <v>73.630759999999995</v>
      </c>
    </row>
    <row r="12" spans="1:74" ht="11.1"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28.750620049999998</v>
      </c>
      <c r="AN12" s="474">
        <v>25.304193470000001</v>
      </c>
      <c r="AO12" s="474">
        <v>22.948075679999999</v>
      </c>
      <c r="AP12" s="474">
        <v>22.147846399999999</v>
      </c>
      <c r="AQ12" s="474">
        <v>24.81546582</v>
      </c>
      <c r="AR12" s="474">
        <v>27.89375695</v>
      </c>
      <c r="AS12" s="474">
        <v>31.116693380000001</v>
      </c>
      <c r="AT12" s="474">
        <v>31.3344287</v>
      </c>
      <c r="AU12" s="474">
        <v>27.591396920000001</v>
      </c>
      <c r="AV12" s="474">
        <v>24.276687639999999</v>
      </c>
      <c r="AW12" s="474">
        <v>22.8</v>
      </c>
      <c r="AX12" s="474">
        <v>25.352382737999999</v>
      </c>
      <c r="AY12" s="478">
        <v>29.029029999999999</v>
      </c>
      <c r="AZ12" s="478">
        <v>25.040209999999998</v>
      </c>
      <c r="BA12" s="478">
        <v>23.90476</v>
      </c>
      <c r="BB12" s="478">
        <v>22.700410000000002</v>
      </c>
      <c r="BC12" s="478">
        <v>24.697389999999999</v>
      </c>
      <c r="BD12" s="478">
        <v>27.599360000000001</v>
      </c>
      <c r="BE12" s="478">
        <v>31.42924</v>
      </c>
      <c r="BF12" s="478">
        <v>31.919640000000001</v>
      </c>
      <c r="BG12" s="478">
        <v>27.933579999999999</v>
      </c>
      <c r="BH12" s="478">
        <v>24.505369999999999</v>
      </c>
      <c r="BI12" s="478">
        <v>23.64995</v>
      </c>
      <c r="BJ12" s="478">
        <v>25.93609</v>
      </c>
      <c r="BK12" s="478">
        <v>28.829039999999999</v>
      </c>
      <c r="BL12" s="478">
        <v>25.0777</v>
      </c>
      <c r="BM12" s="478">
        <v>24.106190000000002</v>
      </c>
      <c r="BN12" s="478">
        <v>22.950489999999999</v>
      </c>
      <c r="BO12" s="478">
        <v>24.983470000000001</v>
      </c>
      <c r="BP12" s="478">
        <v>27.924620000000001</v>
      </c>
      <c r="BQ12" s="478">
        <v>31.764970000000002</v>
      </c>
      <c r="BR12" s="478">
        <v>32.237029999999997</v>
      </c>
      <c r="BS12" s="478">
        <v>28.174109999999999</v>
      </c>
      <c r="BT12" s="478">
        <v>24.670580000000001</v>
      </c>
      <c r="BU12" s="478">
        <v>23.786539999999999</v>
      </c>
      <c r="BV12" s="478">
        <v>26.07938</v>
      </c>
    </row>
    <row r="13" spans="1:74" ht="11.1"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58.505124690000002</v>
      </c>
      <c r="AN13" s="474">
        <v>51.989181039999998</v>
      </c>
      <c r="AO13" s="474">
        <v>48.206223680000001</v>
      </c>
      <c r="AP13" s="474">
        <v>48.620232809999997</v>
      </c>
      <c r="AQ13" s="474">
        <v>57.508537410000002</v>
      </c>
      <c r="AR13" s="474">
        <v>65.236434799999998</v>
      </c>
      <c r="AS13" s="474">
        <v>69.295301949999995</v>
      </c>
      <c r="AT13" s="474">
        <v>71.463641870000004</v>
      </c>
      <c r="AU13" s="474">
        <v>64.281668909999993</v>
      </c>
      <c r="AV13" s="474">
        <v>60.62621978</v>
      </c>
      <c r="AW13" s="474">
        <v>55.920004810999998</v>
      </c>
      <c r="AX13" s="474">
        <v>56.513216989999997</v>
      </c>
      <c r="AY13" s="478">
        <v>59.686630000000001</v>
      </c>
      <c r="AZ13" s="478">
        <v>53.102620000000002</v>
      </c>
      <c r="BA13" s="478">
        <v>51.583080000000002</v>
      </c>
      <c r="BB13" s="478">
        <v>50.673650000000002</v>
      </c>
      <c r="BC13" s="478">
        <v>58.411180000000002</v>
      </c>
      <c r="BD13" s="478">
        <v>65.880539999999996</v>
      </c>
      <c r="BE13" s="478">
        <v>72.941730000000007</v>
      </c>
      <c r="BF13" s="478">
        <v>74.896879999999996</v>
      </c>
      <c r="BG13" s="478">
        <v>66.776120000000006</v>
      </c>
      <c r="BH13" s="478">
        <v>61.989820000000002</v>
      </c>
      <c r="BI13" s="478">
        <v>58.173789999999997</v>
      </c>
      <c r="BJ13" s="478">
        <v>60.036409999999997</v>
      </c>
      <c r="BK13" s="478">
        <v>62.501750000000001</v>
      </c>
      <c r="BL13" s="478">
        <v>55.212899999999998</v>
      </c>
      <c r="BM13" s="478">
        <v>53.789439999999999</v>
      </c>
      <c r="BN13" s="478">
        <v>53.009099999999997</v>
      </c>
      <c r="BO13" s="478">
        <v>61.177959999999999</v>
      </c>
      <c r="BP13" s="478">
        <v>68.772649999999999</v>
      </c>
      <c r="BQ13" s="478">
        <v>75.849339999999998</v>
      </c>
      <c r="BR13" s="478">
        <v>77.894959999999998</v>
      </c>
      <c r="BS13" s="478">
        <v>69.430149999999998</v>
      </c>
      <c r="BT13" s="478">
        <v>64.501410000000007</v>
      </c>
      <c r="BU13" s="478">
        <v>60.35051</v>
      </c>
      <c r="BV13" s="478">
        <v>62.186439999999997</v>
      </c>
    </row>
    <row r="14" spans="1:74" ht="11.1"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24.80046196</v>
      </c>
      <c r="AN14" s="474">
        <v>22.487384160000001</v>
      </c>
      <c r="AO14" s="474">
        <v>22.611427200000001</v>
      </c>
      <c r="AP14" s="474">
        <v>21.962446799999999</v>
      </c>
      <c r="AQ14" s="474">
        <v>24.624660609999999</v>
      </c>
      <c r="AR14" s="474">
        <v>29.560338130000002</v>
      </c>
      <c r="AS14" s="474">
        <v>33.650094119999999</v>
      </c>
      <c r="AT14" s="474">
        <v>32.594286279999999</v>
      </c>
      <c r="AU14" s="474">
        <v>28.05418852</v>
      </c>
      <c r="AV14" s="474">
        <v>25.241223860000002</v>
      </c>
      <c r="AW14" s="474">
        <v>22.439999086</v>
      </c>
      <c r="AX14" s="474">
        <v>24.298221301000002</v>
      </c>
      <c r="AY14" s="478">
        <v>25.329550000000001</v>
      </c>
      <c r="AZ14" s="478">
        <v>22.42389</v>
      </c>
      <c r="BA14" s="478">
        <v>23.210280000000001</v>
      </c>
      <c r="BB14" s="478">
        <v>22.785530000000001</v>
      </c>
      <c r="BC14" s="478">
        <v>25.361830000000001</v>
      </c>
      <c r="BD14" s="478">
        <v>29.043610000000001</v>
      </c>
      <c r="BE14" s="478">
        <v>33.454880000000003</v>
      </c>
      <c r="BF14" s="478">
        <v>32.955719999999999</v>
      </c>
      <c r="BG14" s="478">
        <v>27.988949999999999</v>
      </c>
      <c r="BH14" s="478">
        <v>25.14714</v>
      </c>
      <c r="BI14" s="478">
        <v>22.746200000000002</v>
      </c>
      <c r="BJ14" s="478">
        <v>25.210789999999999</v>
      </c>
      <c r="BK14" s="478">
        <v>25.776450000000001</v>
      </c>
      <c r="BL14" s="478">
        <v>22.801629999999999</v>
      </c>
      <c r="BM14" s="478">
        <v>23.637820000000001</v>
      </c>
      <c r="BN14" s="478">
        <v>23.231339999999999</v>
      </c>
      <c r="BO14" s="478">
        <v>25.864850000000001</v>
      </c>
      <c r="BP14" s="478">
        <v>29.629079999999998</v>
      </c>
      <c r="BQ14" s="478">
        <v>34.13935</v>
      </c>
      <c r="BR14" s="478">
        <v>33.632460000000002</v>
      </c>
      <c r="BS14" s="478">
        <v>28.54325</v>
      </c>
      <c r="BT14" s="478">
        <v>25.631989999999998</v>
      </c>
      <c r="BU14" s="478">
        <v>23.17915</v>
      </c>
      <c r="BV14" s="478">
        <v>25.68966</v>
      </c>
    </row>
    <row r="15" spans="1:74" ht="11.1"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34.349462719999998</v>
      </c>
      <c r="AN15" s="474">
        <v>30.144288230000001</v>
      </c>
      <c r="AO15" s="474">
        <v>30.062959849999999</v>
      </c>
      <c r="AP15" s="474">
        <v>28.769788940000002</v>
      </c>
      <c r="AQ15" s="474">
        <v>28.768342319999999</v>
      </c>
      <c r="AR15" s="474">
        <v>30.923273770000002</v>
      </c>
      <c r="AS15" s="474">
        <v>37.880428850000001</v>
      </c>
      <c r="AT15" s="474">
        <v>37.517900509999997</v>
      </c>
      <c r="AU15" s="474">
        <v>33.905591479999998</v>
      </c>
      <c r="AV15" s="474">
        <v>33.019075649999998</v>
      </c>
      <c r="AW15" s="474">
        <v>31.13999183</v>
      </c>
      <c r="AX15" s="474">
        <v>32.911081848999999</v>
      </c>
      <c r="AY15" s="478">
        <v>34.448030000000003</v>
      </c>
      <c r="AZ15" s="478">
        <v>29.088570000000001</v>
      </c>
      <c r="BA15" s="478">
        <v>29.9709</v>
      </c>
      <c r="BB15" s="478">
        <v>28.924420000000001</v>
      </c>
      <c r="BC15" s="478">
        <v>29.150690000000001</v>
      </c>
      <c r="BD15" s="478">
        <v>31.07273</v>
      </c>
      <c r="BE15" s="478">
        <v>36.744039999999998</v>
      </c>
      <c r="BF15" s="478">
        <v>37.480789999999999</v>
      </c>
      <c r="BG15" s="478">
        <v>34.630879999999998</v>
      </c>
      <c r="BH15" s="478">
        <v>33.093690000000002</v>
      </c>
      <c r="BI15" s="478">
        <v>30.770510000000002</v>
      </c>
      <c r="BJ15" s="478">
        <v>33.620449999999998</v>
      </c>
      <c r="BK15" s="478">
        <v>34.784750000000003</v>
      </c>
      <c r="BL15" s="478">
        <v>29.262509999999999</v>
      </c>
      <c r="BM15" s="478">
        <v>30.12201</v>
      </c>
      <c r="BN15" s="478">
        <v>29.054079999999999</v>
      </c>
      <c r="BO15" s="478">
        <v>29.340869999999999</v>
      </c>
      <c r="BP15" s="478">
        <v>31.286000000000001</v>
      </c>
      <c r="BQ15" s="478">
        <v>37.002769999999998</v>
      </c>
      <c r="BR15" s="478">
        <v>37.750540000000001</v>
      </c>
      <c r="BS15" s="478">
        <v>34.852119999999999</v>
      </c>
      <c r="BT15" s="478">
        <v>33.316049999999997</v>
      </c>
      <c r="BU15" s="478">
        <v>30.90532</v>
      </c>
      <c r="BV15" s="478">
        <v>33.751609999999999</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1.3012586500000001</v>
      </c>
      <c r="AN16" s="474">
        <v>1.2114550399999999</v>
      </c>
      <c r="AO16" s="474">
        <v>1.22554645</v>
      </c>
      <c r="AP16" s="474">
        <v>1.17213079</v>
      </c>
      <c r="AQ16" s="474">
        <v>1.19735846</v>
      </c>
      <c r="AR16" s="474">
        <v>1.1944195500000001</v>
      </c>
      <c r="AS16" s="474">
        <v>1.2437002699999999</v>
      </c>
      <c r="AT16" s="474">
        <v>1.2801621299999999</v>
      </c>
      <c r="AU16" s="474">
        <v>1.2666377099999999</v>
      </c>
      <c r="AV16" s="474">
        <v>1.29255655</v>
      </c>
      <c r="AW16" s="474">
        <v>1.269531</v>
      </c>
      <c r="AX16" s="474">
        <v>1.3194762499999999</v>
      </c>
      <c r="AY16" s="478">
        <v>1.3098259999999999</v>
      </c>
      <c r="AZ16" s="478">
        <v>1.1853450000000001</v>
      </c>
      <c r="BA16" s="478">
        <v>1.2326299999999999</v>
      </c>
      <c r="BB16" s="478">
        <v>1.188699</v>
      </c>
      <c r="BC16" s="478">
        <v>1.2096499999999999</v>
      </c>
      <c r="BD16" s="478">
        <v>1.20827</v>
      </c>
      <c r="BE16" s="478">
        <v>1.2604789999999999</v>
      </c>
      <c r="BF16" s="478">
        <v>1.2862420000000001</v>
      </c>
      <c r="BG16" s="478">
        <v>1.270856</v>
      </c>
      <c r="BH16" s="478">
        <v>1.301085</v>
      </c>
      <c r="BI16" s="478">
        <v>1.2759229999999999</v>
      </c>
      <c r="BJ16" s="478">
        <v>1.3230710000000001</v>
      </c>
      <c r="BK16" s="478">
        <v>1.3112140000000001</v>
      </c>
      <c r="BL16" s="478">
        <v>1.185746</v>
      </c>
      <c r="BM16" s="478">
        <v>1.232043</v>
      </c>
      <c r="BN16" s="478">
        <v>1.1895469999999999</v>
      </c>
      <c r="BO16" s="478">
        <v>1.2098340000000001</v>
      </c>
      <c r="BP16" s="478">
        <v>1.2080850000000001</v>
      </c>
      <c r="BQ16" s="478">
        <v>1.2580279999999999</v>
      </c>
      <c r="BR16" s="478">
        <v>1.2830239999999999</v>
      </c>
      <c r="BS16" s="478">
        <v>1.267552</v>
      </c>
      <c r="BT16" s="478">
        <v>1.2973980000000001</v>
      </c>
      <c r="BU16" s="478">
        <v>1.272529</v>
      </c>
      <c r="BV16" s="478">
        <v>1.319693</v>
      </c>
    </row>
    <row r="17" spans="1:74" ht="11.1"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01"/>
      <c r="AZ17" s="901"/>
      <c r="BA17" s="901"/>
      <c r="BB17" s="901"/>
      <c r="BC17" s="901"/>
      <c r="BD17" s="902"/>
      <c r="BE17" s="902"/>
      <c r="BF17" s="902"/>
      <c r="BG17" s="902"/>
      <c r="BH17" s="902"/>
      <c r="BI17" s="477"/>
      <c r="BJ17" s="477"/>
      <c r="BK17" s="477"/>
      <c r="BL17" s="477"/>
      <c r="BM17" s="477"/>
      <c r="BN17" s="477"/>
      <c r="BO17" s="477"/>
      <c r="BP17" s="477"/>
      <c r="BQ17" s="477"/>
      <c r="BR17" s="477"/>
      <c r="BS17" s="477"/>
      <c r="BT17" s="477"/>
      <c r="BU17" s="477"/>
      <c r="BV17" s="477"/>
    </row>
    <row r="18" spans="1:74" s="58" customFormat="1" ht="11.1"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143.26738527000001</v>
      </c>
      <c r="AN18" s="320">
        <v>116.35126955</v>
      </c>
      <c r="AO18" s="320">
        <v>102.72576692</v>
      </c>
      <c r="AP18" s="320">
        <v>95.126146059999996</v>
      </c>
      <c r="AQ18" s="320">
        <v>107.99864373</v>
      </c>
      <c r="AR18" s="320">
        <v>139.06736208000001</v>
      </c>
      <c r="AS18" s="320">
        <v>165.56428450000001</v>
      </c>
      <c r="AT18" s="320">
        <v>159.64436078</v>
      </c>
      <c r="AU18" s="320">
        <v>128.42906352</v>
      </c>
      <c r="AV18" s="320">
        <v>106.88679627</v>
      </c>
      <c r="AW18" s="320">
        <v>102.53503911999999</v>
      </c>
      <c r="AX18" s="320">
        <v>125.50569969999999</v>
      </c>
      <c r="AY18" s="484">
        <v>144.53139999999999</v>
      </c>
      <c r="AZ18" s="484">
        <v>116.8989</v>
      </c>
      <c r="BA18" s="484">
        <v>107.8381</v>
      </c>
      <c r="BB18" s="484">
        <v>98.382869999999997</v>
      </c>
      <c r="BC18" s="484">
        <v>107.4143</v>
      </c>
      <c r="BD18" s="484">
        <v>135.88929999999999</v>
      </c>
      <c r="BE18" s="484">
        <v>168.10489999999999</v>
      </c>
      <c r="BF18" s="484">
        <v>166.20189999999999</v>
      </c>
      <c r="BG18" s="484">
        <v>131.07339999999999</v>
      </c>
      <c r="BH18" s="484">
        <v>107.8985</v>
      </c>
      <c r="BI18" s="484">
        <v>106.1062</v>
      </c>
      <c r="BJ18" s="484">
        <v>128.80600000000001</v>
      </c>
      <c r="BK18" s="484">
        <v>145.0394</v>
      </c>
      <c r="BL18" s="484">
        <v>117.78440000000001</v>
      </c>
      <c r="BM18" s="484">
        <v>108.9941</v>
      </c>
      <c r="BN18" s="484">
        <v>99.431129999999996</v>
      </c>
      <c r="BO18" s="484">
        <v>108.71899999999999</v>
      </c>
      <c r="BP18" s="484">
        <v>137.68260000000001</v>
      </c>
      <c r="BQ18" s="484">
        <v>170.4837</v>
      </c>
      <c r="BR18" s="484">
        <v>168.45580000000001</v>
      </c>
      <c r="BS18" s="484">
        <v>132.7345</v>
      </c>
      <c r="BT18" s="484">
        <v>109.15649999999999</v>
      </c>
      <c r="BU18" s="484">
        <v>107.1194</v>
      </c>
      <c r="BV18" s="484">
        <v>129.88130000000001</v>
      </c>
    </row>
    <row r="19" spans="1:74" ht="11.1"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4.6120422599999999</v>
      </c>
      <c r="AN19" s="474">
        <v>4.1539457400000002</v>
      </c>
      <c r="AO19" s="474">
        <v>3.9114344299999999</v>
      </c>
      <c r="AP19" s="474">
        <v>3.5068515599999999</v>
      </c>
      <c r="AQ19" s="474">
        <v>3.4025458099999999</v>
      </c>
      <c r="AR19" s="474">
        <v>3.9678066599999999</v>
      </c>
      <c r="AS19" s="474">
        <v>5.1338777999999996</v>
      </c>
      <c r="AT19" s="474">
        <v>4.6859559800000001</v>
      </c>
      <c r="AU19" s="474">
        <v>3.6112165699999998</v>
      </c>
      <c r="AV19" s="474">
        <v>3.3438903899999999</v>
      </c>
      <c r="AW19" s="474">
        <v>3.4883451769999998</v>
      </c>
      <c r="AX19" s="474">
        <v>4.4269444345000002</v>
      </c>
      <c r="AY19" s="478">
        <v>4.9882039999999996</v>
      </c>
      <c r="AZ19" s="478">
        <v>4.1917359999999997</v>
      </c>
      <c r="BA19" s="478">
        <v>4.1151390000000001</v>
      </c>
      <c r="BB19" s="478">
        <v>3.5977939999999999</v>
      </c>
      <c r="BC19" s="478">
        <v>3.4646699999999999</v>
      </c>
      <c r="BD19" s="478">
        <v>3.8645649999999998</v>
      </c>
      <c r="BE19" s="478">
        <v>4.9197870000000004</v>
      </c>
      <c r="BF19" s="478">
        <v>4.9528109999999996</v>
      </c>
      <c r="BG19" s="478">
        <v>3.7985980000000001</v>
      </c>
      <c r="BH19" s="478">
        <v>3.4020190000000001</v>
      </c>
      <c r="BI19" s="478">
        <v>3.5818400000000001</v>
      </c>
      <c r="BJ19" s="478">
        <v>4.3224169999999997</v>
      </c>
      <c r="BK19" s="478">
        <v>4.8497149999999998</v>
      </c>
      <c r="BL19" s="478">
        <v>4.1743100000000002</v>
      </c>
      <c r="BM19" s="478">
        <v>4.1179309999999996</v>
      </c>
      <c r="BN19" s="478">
        <v>3.6029770000000001</v>
      </c>
      <c r="BO19" s="478">
        <v>3.4730189999999999</v>
      </c>
      <c r="BP19" s="478">
        <v>3.8821880000000002</v>
      </c>
      <c r="BQ19" s="478">
        <v>4.954752</v>
      </c>
      <c r="BR19" s="478">
        <v>4.993703</v>
      </c>
      <c r="BS19" s="478">
        <v>3.8215669999999999</v>
      </c>
      <c r="BT19" s="478">
        <v>3.4214639999999998</v>
      </c>
      <c r="BU19" s="478">
        <v>3.5996649999999999</v>
      </c>
      <c r="BV19" s="478">
        <v>4.3454569999999997</v>
      </c>
    </row>
    <row r="20" spans="1:74" ht="11.1"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12.70398425</v>
      </c>
      <c r="AN20" s="474">
        <v>11.048756790000001</v>
      </c>
      <c r="AO20" s="474">
        <v>9.9735612800000002</v>
      </c>
      <c r="AP20" s="474">
        <v>9.1046738999999999</v>
      </c>
      <c r="AQ20" s="474">
        <v>9.1257655100000008</v>
      </c>
      <c r="AR20" s="474">
        <v>12.375673129999999</v>
      </c>
      <c r="AS20" s="474">
        <v>16.3272683</v>
      </c>
      <c r="AT20" s="474">
        <v>14.5804183</v>
      </c>
      <c r="AU20" s="474">
        <v>10.32404227</v>
      </c>
      <c r="AV20" s="474">
        <v>8.7017669899999994</v>
      </c>
      <c r="AW20" s="474">
        <v>9.1987084334000002</v>
      </c>
      <c r="AX20" s="474">
        <v>12.348338798</v>
      </c>
      <c r="AY20" s="478">
        <v>13.49746</v>
      </c>
      <c r="AZ20" s="478">
        <v>11.06062</v>
      </c>
      <c r="BA20" s="478">
        <v>10.484450000000001</v>
      </c>
      <c r="BB20" s="478">
        <v>9.3609760000000009</v>
      </c>
      <c r="BC20" s="478">
        <v>9.2049540000000007</v>
      </c>
      <c r="BD20" s="478">
        <v>11.90044</v>
      </c>
      <c r="BE20" s="478">
        <v>15.7531</v>
      </c>
      <c r="BF20" s="478">
        <v>15.335979999999999</v>
      </c>
      <c r="BG20" s="478">
        <v>10.894600000000001</v>
      </c>
      <c r="BH20" s="478">
        <v>8.9304570000000005</v>
      </c>
      <c r="BI20" s="478">
        <v>9.5190909999999995</v>
      </c>
      <c r="BJ20" s="478">
        <v>12.154540000000001</v>
      </c>
      <c r="BK20" s="478">
        <v>13.21884</v>
      </c>
      <c r="BL20" s="478">
        <v>11.07498</v>
      </c>
      <c r="BM20" s="478">
        <v>10.550929999999999</v>
      </c>
      <c r="BN20" s="478">
        <v>9.4324659999999998</v>
      </c>
      <c r="BO20" s="478">
        <v>9.2860639999999997</v>
      </c>
      <c r="BP20" s="478">
        <v>12.028449999999999</v>
      </c>
      <c r="BQ20" s="478">
        <v>15.959820000000001</v>
      </c>
      <c r="BR20" s="478">
        <v>15.542289999999999</v>
      </c>
      <c r="BS20" s="478">
        <v>11.014239999999999</v>
      </c>
      <c r="BT20" s="478">
        <v>9.0081109999999995</v>
      </c>
      <c r="BU20" s="478">
        <v>9.5907579999999992</v>
      </c>
      <c r="BV20" s="478">
        <v>12.237550000000001</v>
      </c>
    </row>
    <row r="21" spans="1:74" ht="11.1"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18.59355472</v>
      </c>
      <c r="AN21" s="474">
        <v>14.930368789999999</v>
      </c>
      <c r="AO21" s="474">
        <v>13.615840670000001</v>
      </c>
      <c r="AP21" s="474">
        <v>12.25766271</v>
      </c>
      <c r="AQ21" s="474">
        <v>13.59642747</v>
      </c>
      <c r="AR21" s="474">
        <v>17.751362149999999</v>
      </c>
      <c r="AS21" s="474">
        <v>20.089334959999999</v>
      </c>
      <c r="AT21" s="474">
        <v>19.602771430000001</v>
      </c>
      <c r="AU21" s="474">
        <v>15.04219241</v>
      </c>
      <c r="AV21" s="474">
        <v>12.227352489999999</v>
      </c>
      <c r="AW21" s="474">
        <v>13.041123840999999</v>
      </c>
      <c r="AX21" s="474">
        <v>17.004437381999999</v>
      </c>
      <c r="AY21" s="478">
        <v>19.45185</v>
      </c>
      <c r="AZ21" s="478">
        <v>15.7224</v>
      </c>
      <c r="BA21" s="478">
        <v>14.58675</v>
      </c>
      <c r="BB21" s="478">
        <v>12.74811</v>
      </c>
      <c r="BC21" s="478">
        <v>13.350160000000001</v>
      </c>
      <c r="BD21" s="478">
        <v>17.200109999999999</v>
      </c>
      <c r="BE21" s="478">
        <v>21.634730000000001</v>
      </c>
      <c r="BF21" s="478">
        <v>20.504899999999999</v>
      </c>
      <c r="BG21" s="478">
        <v>14.7484</v>
      </c>
      <c r="BH21" s="478">
        <v>12.459530000000001</v>
      </c>
      <c r="BI21" s="478">
        <v>13.781040000000001</v>
      </c>
      <c r="BJ21" s="478">
        <v>17.237539999999999</v>
      </c>
      <c r="BK21" s="478">
        <v>19.408909999999999</v>
      </c>
      <c r="BL21" s="478">
        <v>15.85308</v>
      </c>
      <c r="BM21" s="478">
        <v>14.75977</v>
      </c>
      <c r="BN21" s="478">
        <v>12.89462</v>
      </c>
      <c r="BO21" s="478">
        <v>13.49788</v>
      </c>
      <c r="BP21" s="478">
        <v>17.392219999999998</v>
      </c>
      <c r="BQ21" s="478">
        <v>21.884160000000001</v>
      </c>
      <c r="BR21" s="478">
        <v>20.705110000000001</v>
      </c>
      <c r="BS21" s="478">
        <v>14.873480000000001</v>
      </c>
      <c r="BT21" s="478">
        <v>12.555859999999999</v>
      </c>
      <c r="BU21" s="478">
        <v>13.88598</v>
      </c>
      <c r="BV21" s="478">
        <v>17.358599999999999</v>
      </c>
    </row>
    <row r="22" spans="1:74" ht="11.1"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11.88238132</v>
      </c>
      <c r="AN22" s="474">
        <v>8.9179795500000001</v>
      </c>
      <c r="AO22" s="474">
        <v>8.0357466899999999</v>
      </c>
      <c r="AP22" s="474">
        <v>7.1371526899999997</v>
      </c>
      <c r="AQ22" s="474">
        <v>7.30353545</v>
      </c>
      <c r="AR22" s="474">
        <v>9.6786436800000004</v>
      </c>
      <c r="AS22" s="474">
        <v>11.12345796</v>
      </c>
      <c r="AT22" s="474">
        <v>10.787516849999999</v>
      </c>
      <c r="AU22" s="474">
        <v>8.5760023899999993</v>
      </c>
      <c r="AV22" s="474">
        <v>7.1104042999999999</v>
      </c>
      <c r="AW22" s="474">
        <v>7.5367133635999997</v>
      </c>
      <c r="AX22" s="474">
        <v>10.23858223</v>
      </c>
      <c r="AY22" s="478">
        <v>12.40175</v>
      </c>
      <c r="AZ22" s="478">
        <v>9.7308660000000007</v>
      </c>
      <c r="BA22" s="478">
        <v>8.7861980000000006</v>
      </c>
      <c r="BB22" s="478">
        <v>7.4827940000000002</v>
      </c>
      <c r="BC22" s="478">
        <v>7.4173920000000004</v>
      </c>
      <c r="BD22" s="478">
        <v>9.6219640000000002</v>
      </c>
      <c r="BE22" s="478">
        <v>12.324260000000001</v>
      </c>
      <c r="BF22" s="478">
        <v>11.816090000000001</v>
      </c>
      <c r="BG22" s="478">
        <v>8.5902919999999998</v>
      </c>
      <c r="BH22" s="478">
        <v>7.3521190000000001</v>
      </c>
      <c r="BI22" s="478">
        <v>8.0362960000000001</v>
      </c>
      <c r="BJ22" s="478">
        <v>10.70397</v>
      </c>
      <c r="BK22" s="478">
        <v>12.603020000000001</v>
      </c>
      <c r="BL22" s="478">
        <v>9.8715229999999998</v>
      </c>
      <c r="BM22" s="478">
        <v>8.9345350000000003</v>
      </c>
      <c r="BN22" s="478">
        <v>7.6098699999999999</v>
      </c>
      <c r="BO22" s="478">
        <v>7.5540390000000004</v>
      </c>
      <c r="BP22" s="478">
        <v>9.8102769999999992</v>
      </c>
      <c r="BQ22" s="478">
        <v>12.574960000000001</v>
      </c>
      <c r="BR22" s="478">
        <v>12.04185</v>
      </c>
      <c r="BS22" s="478">
        <v>8.7486789999999992</v>
      </c>
      <c r="BT22" s="478">
        <v>7.4838800000000001</v>
      </c>
      <c r="BU22" s="478">
        <v>8.1755390000000006</v>
      </c>
      <c r="BV22" s="478">
        <v>10.8855</v>
      </c>
    </row>
    <row r="23" spans="1:74" ht="11.1"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36.288948249999997</v>
      </c>
      <c r="AN23" s="474">
        <v>29.30687679</v>
      </c>
      <c r="AO23" s="474">
        <v>25.995675970000001</v>
      </c>
      <c r="AP23" s="474">
        <v>24.513136500000002</v>
      </c>
      <c r="AQ23" s="474">
        <v>30.00323367</v>
      </c>
      <c r="AR23" s="474">
        <v>37.467388550000003</v>
      </c>
      <c r="AS23" s="474">
        <v>42.813618200000001</v>
      </c>
      <c r="AT23" s="474">
        <v>40.547467959999999</v>
      </c>
      <c r="AU23" s="474">
        <v>33.099931779999999</v>
      </c>
      <c r="AV23" s="474">
        <v>27.652749289999999</v>
      </c>
      <c r="AW23" s="474">
        <v>26.430247504</v>
      </c>
      <c r="AX23" s="474">
        <v>32.538644644999998</v>
      </c>
      <c r="AY23" s="478">
        <v>37.126390000000001</v>
      </c>
      <c r="AZ23" s="478">
        <v>29.146529999999998</v>
      </c>
      <c r="BA23" s="478">
        <v>27.158740000000002</v>
      </c>
      <c r="BB23" s="478">
        <v>25.90793</v>
      </c>
      <c r="BC23" s="478">
        <v>29.76773</v>
      </c>
      <c r="BD23" s="478">
        <v>37.164749999999998</v>
      </c>
      <c r="BE23" s="478">
        <v>43.144039999999997</v>
      </c>
      <c r="BF23" s="478">
        <v>42.68759</v>
      </c>
      <c r="BG23" s="478">
        <v>34.38767</v>
      </c>
      <c r="BH23" s="478">
        <v>28.453189999999999</v>
      </c>
      <c r="BI23" s="478">
        <v>27.743780000000001</v>
      </c>
      <c r="BJ23" s="478">
        <v>32.591470000000001</v>
      </c>
      <c r="BK23" s="478">
        <v>36.444310000000002</v>
      </c>
      <c r="BL23" s="478">
        <v>29.274799999999999</v>
      </c>
      <c r="BM23" s="478">
        <v>27.383759999999999</v>
      </c>
      <c r="BN23" s="478">
        <v>26.138159999999999</v>
      </c>
      <c r="BO23" s="478">
        <v>30.073039999999999</v>
      </c>
      <c r="BP23" s="478">
        <v>37.572229999999998</v>
      </c>
      <c r="BQ23" s="478">
        <v>43.65643</v>
      </c>
      <c r="BR23" s="478">
        <v>43.129800000000003</v>
      </c>
      <c r="BS23" s="478">
        <v>34.751069999999999</v>
      </c>
      <c r="BT23" s="478">
        <v>28.716470000000001</v>
      </c>
      <c r="BU23" s="478">
        <v>27.933199999999999</v>
      </c>
      <c r="BV23" s="478">
        <v>32.724939999999997</v>
      </c>
    </row>
    <row r="24" spans="1:74" ht="11.1"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13.131786869999999</v>
      </c>
      <c r="AN24" s="474">
        <v>10.72996223</v>
      </c>
      <c r="AO24" s="474">
        <v>8.2288840400000005</v>
      </c>
      <c r="AP24" s="474">
        <v>7.53505292</v>
      </c>
      <c r="AQ24" s="474">
        <v>8.7693864399999999</v>
      </c>
      <c r="AR24" s="474">
        <v>11.20063041</v>
      </c>
      <c r="AS24" s="474">
        <v>13.49856213</v>
      </c>
      <c r="AT24" s="474">
        <v>13.155596510000001</v>
      </c>
      <c r="AU24" s="474">
        <v>10.906353640000001</v>
      </c>
      <c r="AV24" s="474">
        <v>8.3564509900000008</v>
      </c>
      <c r="AW24" s="474">
        <v>7.549172392</v>
      </c>
      <c r="AX24" s="474">
        <v>9.8857541728000005</v>
      </c>
      <c r="AY24" s="478">
        <v>12.89165</v>
      </c>
      <c r="AZ24" s="478">
        <v>10.59502</v>
      </c>
      <c r="BA24" s="478">
        <v>8.8553090000000001</v>
      </c>
      <c r="BB24" s="478">
        <v>7.8352909999999998</v>
      </c>
      <c r="BC24" s="478">
        <v>8.6700590000000002</v>
      </c>
      <c r="BD24" s="478">
        <v>10.94519</v>
      </c>
      <c r="BE24" s="478">
        <v>13.65161</v>
      </c>
      <c r="BF24" s="478">
        <v>13.541259999999999</v>
      </c>
      <c r="BG24" s="478">
        <v>11.126289999999999</v>
      </c>
      <c r="BH24" s="478">
        <v>8.4856449999999999</v>
      </c>
      <c r="BI24" s="478">
        <v>8.2078520000000008</v>
      </c>
      <c r="BJ24" s="478">
        <v>10.360480000000001</v>
      </c>
      <c r="BK24" s="478">
        <v>12.65753</v>
      </c>
      <c r="BL24" s="478">
        <v>10.559979999999999</v>
      </c>
      <c r="BM24" s="478">
        <v>8.9544259999999998</v>
      </c>
      <c r="BN24" s="478">
        <v>7.9282510000000004</v>
      </c>
      <c r="BO24" s="478">
        <v>8.7793080000000003</v>
      </c>
      <c r="BP24" s="478">
        <v>11.091889999999999</v>
      </c>
      <c r="BQ24" s="478">
        <v>13.844010000000001</v>
      </c>
      <c r="BR24" s="478">
        <v>13.73396</v>
      </c>
      <c r="BS24" s="478">
        <v>11.27469</v>
      </c>
      <c r="BT24" s="478">
        <v>8.5845289999999999</v>
      </c>
      <c r="BU24" s="478">
        <v>8.2895420000000009</v>
      </c>
      <c r="BV24" s="478">
        <v>10.45138</v>
      </c>
    </row>
    <row r="25" spans="1:74" ht="11.1"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21.843469200000001</v>
      </c>
      <c r="AN25" s="474">
        <v>17.127175130000001</v>
      </c>
      <c r="AO25" s="474">
        <v>13.848639800000001</v>
      </c>
      <c r="AP25" s="474">
        <v>13.85241338</v>
      </c>
      <c r="AQ25" s="474">
        <v>17.934451989999999</v>
      </c>
      <c r="AR25" s="474">
        <v>24.079183130000001</v>
      </c>
      <c r="AS25" s="474">
        <v>27.165451260000001</v>
      </c>
      <c r="AT25" s="474">
        <v>28.15455176</v>
      </c>
      <c r="AU25" s="474">
        <v>23.46838966</v>
      </c>
      <c r="AV25" s="474">
        <v>19.106803029999998</v>
      </c>
      <c r="AW25" s="474">
        <v>15.923544133</v>
      </c>
      <c r="AX25" s="474">
        <v>17.020291043</v>
      </c>
      <c r="AY25" s="478">
        <v>20.03031</v>
      </c>
      <c r="AZ25" s="478">
        <v>17.00319</v>
      </c>
      <c r="BA25" s="478">
        <v>14.897500000000001</v>
      </c>
      <c r="BB25" s="478">
        <v>14.1861</v>
      </c>
      <c r="BC25" s="478">
        <v>17.382159999999999</v>
      </c>
      <c r="BD25" s="478">
        <v>23.381810000000002</v>
      </c>
      <c r="BE25" s="478">
        <v>28.7758</v>
      </c>
      <c r="BF25" s="478">
        <v>29.45167</v>
      </c>
      <c r="BG25" s="478">
        <v>23.961490000000001</v>
      </c>
      <c r="BH25" s="478">
        <v>18.732250000000001</v>
      </c>
      <c r="BI25" s="478">
        <v>16.219069999999999</v>
      </c>
      <c r="BJ25" s="478">
        <v>18.594290000000001</v>
      </c>
      <c r="BK25" s="478">
        <v>21.177689999999998</v>
      </c>
      <c r="BL25" s="478">
        <v>17.377759999999999</v>
      </c>
      <c r="BM25" s="478">
        <v>15.16107</v>
      </c>
      <c r="BN25" s="478">
        <v>14.43877</v>
      </c>
      <c r="BO25" s="478">
        <v>17.706119999999999</v>
      </c>
      <c r="BP25" s="478">
        <v>23.83455</v>
      </c>
      <c r="BQ25" s="478">
        <v>29.337949999999999</v>
      </c>
      <c r="BR25" s="478">
        <v>30.019629999999999</v>
      </c>
      <c r="BS25" s="478">
        <v>24.400400000000001</v>
      </c>
      <c r="BT25" s="478">
        <v>19.046099999999999</v>
      </c>
      <c r="BU25" s="478">
        <v>16.461359999999999</v>
      </c>
      <c r="BV25" s="478">
        <v>18.84836</v>
      </c>
    </row>
    <row r="26" spans="1:74" ht="11.1"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9.2601580999999999</v>
      </c>
      <c r="AN26" s="474">
        <v>7.79177842</v>
      </c>
      <c r="AO26" s="474">
        <v>7.37080482</v>
      </c>
      <c r="AP26" s="474">
        <v>6.9586450299999996</v>
      </c>
      <c r="AQ26" s="474">
        <v>8.1619004299999993</v>
      </c>
      <c r="AR26" s="474">
        <v>11.67861714</v>
      </c>
      <c r="AS26" s="474">
        <v>14.24821397</v>
      </c>
      <c r="AT26" s="474">
        <v>13.31184393</v>
      </c>
      <c r="AU26" s="474">
        <v>10.574659179999999</v>
      </c>
      <c r="AV26" s="474">
        <v>8.5458157400000001</v>
      </c>
      <c r="AW26" s="474">
        <v>7.3692727132</v>
      </c>
      <c r="AX26" s="474">
        <v>8.6342006894000001</v>
      </c>
      <c r="AY26" s="478">
        <v>9.2733989999999995</v>
      </c>
      <c r="AZ26" s="478">
        <v>7.6956629999999997</v>
      </c>
      <c r="BA26" s="478">
        <v>7.4598940000000002</v>
      </c>
      <c r="BB26" s="478">
        <v>7.1567860000000003</v>
      </c>
      <c r="BC26" s="478">
        <v>8.3487150000000003</v>
      </c>
      <c r="BD26" s="478">
        <v>10.977169999999999</v>
      </c>
      <c r="BE26" s="478">
        <v>13.73165</v>
      </c>
      <c r="BF26" s="478">
        <v>13.222390000000001</v>
      </c>
      <c r="BG26" s="478">
        <v>10.241669999999999</v>
      </c>
      <c r="BH26" s="478">
        <v>8.2350600000000007</v>
      </c>
      <c r="BI26" s="478">
        <v>7.3281330000000002</v>
      </c>
      <c r="BJ26" s="478">
        <v>9.0439279999999993</v>
      </c>
      <c r="BK26" s="478">
        <v>9.4564760000000003</v>
      </c>
      <c r="BL26" s="478">
        <v>7.7671710000000003</v>
      </c>
      <c r="BM26" s="478">
        <v>7.5542870000000004</v>
      </c>
      <c r="BN26" s="478">
        <v>7.2502430000000002</v>
      </c>
      <c r="BO26" s="478">
        <v>8.4646559999999997</v>
      </c>
      <c r="BP26" s="478">
        <v>11.147449999999999</v>
      </c>
      <c r="BQ26" s="478">
        <v>13.965619999999999</v>
      </c>
      <c r="BR26" s="478">
        <v>13.450419999999999</v>
      </c>
      <c r="BS26" s="478">
        <v>10.410019999999999</v>
      </c>
      <c r="BT26" s="478">
        <v>8.3632989999999996</v>
      </c>
      <c r="BU26" s="478">
        <v>7.4406999999999996</v>
      </c>
      <c r="BV26" s="478">
        <v>9.1841969999999993</v>
      </c>
    </row>
    <row r="27" spans="1:74" ht="11.1"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14.495162410000001</v>
      </c>
      <c r="AN27" s="474">
        <v>11.9386209</v>
      </c>
      <c r="AO27" s="474">
        <v>11.35908463</v>
      </c>
      <c r="AP27" s="474">
        <v>9.9015953400000001</v>
      </c>
      <c r="AQ27" s="474">
        <v>9.3406279100000003</v>
      </c>
      <c r="AR27" s="474">
        <v>10.50600582</v>
      </c>
      <c r="AS27" s="474">
        <v>14.790593790000001</v>
      </c>
      <c r="AT27" s="474">
        <v>14.427644040000001</v>
      </c>
      <c r="AU27" s="474">
        <v>12.43395817</v>
      </c>
      <c r="AV27" s="474">
        <v>11.44443787</v>
      </c>
      <c r="AW27" s="474">
        <v>11.586279761</v>
      </c>
      <c r="AX27" s="474">
        <v>12.957073454</v>
      </c>
      <c r="AY27" s="478">
        <v>14.41347</v>
      </c>
      <c r="AZ27" s="478">
        <v>11.360010000000001</v>
      </c>
      <c r="BA27" s="478">
        <v>11.10688</v>
      </c>
      <c r="BB27" s="478">
        <v>9.7471669999999992</v>
      </c>
      <c r="BC27" s="478">
        <v>9.4466819999999991</v>
      </c>
      <c r="BD27" s="478">
        <v>10.47038</v>
      </c>
      <c r="BE27" s="478">
        <v>13.794919999999999</v>
      </c>
      <c r="BF27" s="478">
        <v>14.29739</v>
      </c>
      <c r="BG27" s="478">
        <v>12.93092</v>
      </c>
      <c r="BH27" s="478">
        <v>11.450329999999999</v>
      </c>
      <c r="BI27" s="478">
        <v>11.27717</v>
      </c>
      <c r="BJ27" s="478">
        <v>13.34613</v>
      </c>
      <c r="BK27" s="478">
        <v>14.765689999999999</v>
      </c>
      <c r="BL27" s="478">
        <v>11.43755</v>
      </c>
      <c r="BM27" s="478">
        <v>11.1898</v>
      </c>
      <c r="BN27" s="478">
        <v>9.7756170000000004</v>
      </c>
      <c r="BO27" s="478">
        <v>9.5229359999999996</v>
      </c>
      <c r="BP27" s="478">
        <v>10.56025</v>
      </c>
      <c r="BQ27" s="478">
        <v>13.930820000000001</v>
      </c>
      <c r="BR27" s="478">
        <v>14.44707</v>
      </c>
      <c r="BS27" s="478">
        <v>13.04668</v>
      </c>
      <c r="BT27" s="478">
        <v>11.578709999999999</v>
      </c>
      <c r="BU27" s="478">
        <v>11.330500000000001</v>
      </c>
      <c r="BV27" s="478">
        <v>13.39376</v>
      </c>
    </row>
    <row r="28" spans="1:74" ht="11.1"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0.45589788999999997</v>
      </c>
      <c r="AN28" s="474">
        <v>0.40580521000000003</v>
      </c>
      <c r="AO28" s="474">
        <v>0.38609459000000002</v>
      </c>
      <c r="AP28" s="474">
        <v>0.35896202999999999</v>
      </c>
      <c r="AQ28" s="474">
        <v>0.36076904999999998</v>
      </c>
      <c r="AR28" s="474">
        <v>0.36205141000000002</v>
      </c>
      <c r="AS28" s="474">
        <v>0.37390613</v>
      </c>
      <c r="AT28" s="474">
        <v>0.39059401999999999</v>
      </c>
      <c r="AU28" s="474">
        <v>0.39231745000000001</v>
      </c>
      <c r="AV28" s="474">
        <v>0.39712518000000002</v>
      </c>
      <c r="AW28" s="474">
        <v>0.41163179999999999</v>
      </c>
      <c r="AX28" s="474">
        <v>0.45143285</v>
      </c>
      <c r="AY28" s="478">
        <v>0.45696369999999997</v>
      </c>
      <c r="AZ28" s="478">
        <v>0.39288289999999998</v>
      </c>
      <c r="BA28" s="478">
        <v>0.38727479999999997</v>
      </c>
      <c r="BB28" s="478">
        <v>0.35993180000000002</v>
      </c>
      <c r="BC28" s="478">
        <v>0.36181219999999997</v>
      </c>
      <c r="BD28" s="478">
        <v>0.36294369999999998</v>
      </c>
      <c r="BE28" s="478">
        <v>0.37504500000000002</v>
      </c>
      <c r="BF28" s="478">
        <v>0.39185759999999997</v>
      </c>
      <c r="BG28" s="478">
        <v>0.39345069999999999</v>
      </c>
      <c r="BH28" s="478">
        <v>0.39789380000000002</v>
      </c>
      <c r="BI28" s="478">
        <v>0.41192060000000003</v>
      </c>
      <c r="BJ28" s="478">
        <v>0.4512795</v>
      </c>
      <c r="BK28" s="478">
        <v>0.4572001</v>
      </c>
      <c r="BL28" s="478">
        <v>0.39322689999999999</v>
      </c>
      <c r="BM28" s="478">
        <v>0.38761980000000001</v>
      </c>
      <c r="BN28" s="478">
        <v>0.36015459999999999</v>
      </c>
      <c r="BO28" s="478">
        <v>0.36197859999999998</v>
      </c>
      <c r="BP28" s="478">
        <v>0.36308560000000001</v>
      </c>
      <c r="BQ28" s="478">
        <v>0.37518459999999998</v>
      </c>
      <c r="BR28" s="478">
        <v>0.39201910000000001</v>
      </c>
      <c r="BS28" s="478">
        <v>0.3936365</v>
      </c>
      <c r="BT28" s="478">
        <v>0.3981111</v>
      </c>
      <c r="BU28" s="478">
        <v>0.41216459999999999</v>
      </c>
      <c r="BV28" s="478">
        <v>0.45159110000000002</v>
      </c>
    </row>
    <row r="29" spans="1:74" ht="11.1"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479"/>
      <c r="AZ29" s="479"/>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1"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116.19390885999999</v>
      </c>
      <c r="AN30" s="320">
        <v>106.67846836</v>
      </c>
      <c r="AO30" s="320">
        <v>108.21690002</v>
      </c>
      <c r="AP30" s="320">
        <v>105.88769979</v>
      </c>
      <c r="AQ30" s="320">
        <v>115.90301916999999</v>
      </c>
      <c r="AR30" s="320">
        <v>125.81842866</v>
      </c>
      <c r="AS30" s="320">
        <v>136.75857823999999</v>
      </c>
      <c r="AT30" s="320">
        <v>136.96582248999999</v>
      </c>
      <c r="AU30" s="320">
        <v>124.25924139999999</v>
      </c>
      <c r="AV30" s="320">
        <v>118.31200377</v>
      </c>
      <c r="AW30" s="320">
        <v>111.69432786</v>
      </c>
      <c r="AX30" s="320">
        <v>115.79347039</v>
      </c>
      <c r="AY30" s="484">
        <v>120.01139999999999</v>
      </c>
      <c r="AZ30" s="484">
        <v>108.0287</v>
      </c>
      <c r="BA30" s="484">
        <v>112.7372</v>
      </c>
      <c r="BB30" s="484">
        <v>108.8856</v>
      </c>
      <c r="BC30" s="484">
        <v>117.4791</v>
      </c>
      <c r="BD30" s="484">
        <v>126.9517</v>
      </c>
      <c r="BE30" s="484">
        <v>140.3167</v>
      </c>
      <c r="BF30" s="484">
        <v>141.69589999999999</v>
      </c>
      <c r="BG30" s="484">
        <v>127.2072</v>
      </c>
      <c r="BH30" s="484">
        <v>120.6434</v>
      </c>
      <c r="BI30" s="484">
        <v>114.6279</v>
      </c>
      <c r="BJ30" s="484">
        <v>118.5321</v>
      </c>
      <c r="BK30" s="484">
        <v>121.62</v>
      </c>
      <c r="BL30" s="484">
        <v>109.94750000000001</v>
      </c>
      <c r="BM30" s="484">
        <v>114.67700000000001</v>
      </c>
      <c r="BN30" s="484">
        <v>110.7363</v>
      </c>
      <c r="BO30" s="484">
        <v>119.5133</v>
      </c>
      <c r="BP30" s="484">
        <v>129.19130000000001</v>
      </c>
      <c r="BQ30" s="484">
        <v>142.8092</v>
      </c>
      <c r="BR30" s="484">
        <v>144.16040000000001</v>
      </c>
      <c r="BS30" s="484">
        <v>129.3236</v>
      </c>
      <c r="BT30" s="484">
        <v>122.5706</v>
      </c>
      <c r="BU30" s="484">
        <v>116.48269999999999</v>
      </c>
      <c r="BV30" s="484">
        <v>120.4299</v>
      </c>
    </row>
    <row r="31" spans="1:74" ht="11.1"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4.23945507</v>
      </c>
      <c r="AN31" s="474">
        <v>4.03750549</v>
      </c>
      <c r="AO31" s="474">
        <v>3.9766319700000001</v>
      </c>
      <c r="AP31" s="474">
        <v>3.7410334999999999</v>
      </c>
      <c r="AQ31" s="474">
        <v>3.8826309700000001</v>
      </c>
      <c r="AR31" s="474">
        <v>4.1214697899999999</v>
      </c>
      <c r="AS31" s="474">
        <v>4.5575909699999997</v>
      </c>
      <c r="AT31" s="474">
        <v>4.29112765</v>
      </c>
      <c r="AU31" s="474">
        <v>3.9948705499999999</v>
      </c>
      <c r="AV31" s="474">
        <v>3.8896912499999998</v>
      </c>
      <c r="AW31" s="474">
        <v>3.8099835879000001</v>
      </c>
      <c r="AX31" s="474">
        <v>4.0774800645999996</v>
      </c>
      <c r="AY31" s="478">
        <v>4.3177089999999998</v>
      </c>
      <c r="AZ31" s="478">
        <v>3.941716</v>
      </c>
      <c r="BA31" s="478">
        <v>4.0352709999999998</v>
      </c>
      <c r="BB31" s="478">
        <v>3.7572100000000002</v>
      </c>
      <c r="BC31" s="478">
        <v>3.8982749999999999</v>
      </c>
      <c r="BD31" s="478">
        <v>4.0300380000000002</v>
      </c>
      <c r="BE31" s="478">
        <v>4.4759149999999996</v>
      </c>
      <c r="BF31" s="478">
        <v>4.4621909999999998</v>
      </c>
      <c r="BG31" s="478">
        <v>4.0489920000000001</v>
      </c>
      <c r="BH31" s="478">
        <v>3.9118620000000002</v>
      </c>
      <c r="BI31" s="478">
        <v>3.84253</v>
      </c>
      <c r="BJ31" s="478">
        <v>4.0274910000000004</v>
      </c>
      <c r="BK31" s="478">
        <v>4.2850840000000003</v>
      </c>
      <c r="BL31" s="478">
        <v>3.9325830000000002</v>
      </c>
      <c r="BM31" s="478">
        <v>4.026643</v>
      </c>
      <c r="BN31" s="478">
        <v>3.7485970000000002</v>
      </c>
      <c r="BO31" s="478">
        <v>3.8890709999999999</v>
      </c>
      <c r="BP31" s="478">
        <v>4.0222949999999997</v>
      </c>
      <c r="BQ31" s="478">
        <v>4.4729369999999999</v>
      </c>
      <c r="BR31" s="478">
        <v>4.4578150000000001</v>
      </c>
      <c r="BS31" s="478">
        <v>4.0400169999999997</v>
      </c>
      <c r="BT31" s="478">
        <v>3.9015749999999998</v>
      </c>
      <c r="BU31" s="478">
        <v>3.8326060000000002</v>
      </c>
      <c r="BV31" s="478">
        <v>4.0174190000000003</v>
      </c>
    </row>
    <row r="32" spans="1:74" ht="11.1"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12.199033999999999</v>
      </c>
      <c r="AN32" s="474">
        <v>11.318231089999999</v>
      </c>
      <c r="AO32" s="474">
        <v>11.61267951</v>
      </c>
      <c r="AP32" s="474">
        <v>10.744338839999999</v>
      </c>
      <c r="AQ32" s="474">
        <v>10.99988739</v>
      </c>
      <c r="AR32" s="474">
        <v>12.44906808</v>
      </c>
      <c r="AS32" s="474">
        <v>14.452126489999999</v>
      </c>
      <c r="AT32" s="474">
        <v>13.904250429999999</v>
      </c>
      <c r="AU32" s="474">
        <v>12.5743841</v>
      </c>
      <c r="AV32" s="474">
        <v>11.57683653</v>
      </c>
      <c r="AW32" s="474">
        <v>11.274316396</v>
      </c>
      <c r="AX32" s="474">
        <v>12.278756567</v>
      </c>
      <c r="AY32" s="478">
        <v>12.643610000000001</v>
      </c>
      <c r="AZ32" s="478">
        <v>11.30354</v>
      </c>
      <c r="BA32" s="478">
        <v>12.0572</v>
      </c>
      <c r="BB32" s="478">
        <v>11.08161</v>
      </c>
      <c r="BC32" s="478">
        <v>11.27713</v>
      </c>
      <c r="BD32" s="478">
        <v>12.51708</v>
      </c>
      <c r="BE32" s="478">
        <v>14.593030000000001</v>
      </c>
      <c r="BF32" s="478">
        <v>14.527559999999999</v>
      </c>
      <c r="BG32" s="478">
        <v>13.11103</v>
      </c>
      <c r="BH32" s="478">
        <v>11.928179999999999</v>
      </c>
      <c r="BI32" s="478">
        <v>11.621420000000001</v>
      </c>
      <c r="BJ32" s="478">
        <v>12.45435</v>
      </c>
      <c r="BK32" s="478">
        <v>12.66104</v>
      </c>
      <c r="BL32" s="478">
        <v>11.351789999999999</v>
      </c>
      <c r="BM32" s="478">
        <v>12.11758</v>
      </c>
      <c r="BN32" s="478">
        <v>11.1457</v>
      </c>
      <c r="BO32" s="478">
        <v>11.347239999999999</v>
      </c>
      <c r="BP32" s="478">
        <v>12.601290000000001</v>
      </c>
      <c r="BQ32" s="478">
        <v>14.705399999999999</v>
      </c>
      <c r="BR32" s="478">
        <v>14.633369999999999</v>
      </c>
      <c r="BS32" s="478">
        <v>13.19445</v>
      </c>
      <c r="BT32" s="478">
        <v>11.9963</v>
      </c>
      <c r="BU32" s="478">
        <v>11.68276</v>
      </c>
      <c r="BV32" s="478">
        <v>12.5215</v>
      </c>
    </row>
    <row r="33" spans="1:74" ht="11.1"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15.47296742</v>
      </c>
      <c r="AN33" s="474">
        <v>13.671630990000001</v>
      </c>
      <c r="AO33" s="474">
        <v>14.224763980000001</v>
      </c>
      <c r="AP33" s="474">
        <v>13.46632692</v>
      </c>
      <c r="AQ33" s="474">
        <v>14.39800136</v>
      </c>
      <c r="AR33" s="474">
        <v>15.886585439999999</v>
      </c>
      <c r="AS33" s="474">
        <v>17.09763233</v>
      </c>
      <c r="AT33" s="474">
        <v>17.364231149999998</v>
      </c>
      <c r="AU33" s="474">
        <v>15.53241025</v>
      </c>
      <c r="AV33" s="474">
        <v>14.672509639999999</v>
      </c>
      <c r="AW33" s="474">
        <v>13.651866659</v>
      </c>
      <c r="AX33" s="474">
        <v>14.798693427</v>
      </c>
      <c r="AY33" s="478">
        <v>15.98025</v>
      </c>
      <c r="AZ33" s="478">
        <v>13.89425</v>
      </c>
      <c r="BA33" s="478">
        <v>14.81549</v>
      </c>
      <c r="BB33" s="478">
        <v>13.92773</v>
      </c>
      <c r="BC33" s="478">
        <v>14.567600000000001</v>
      </c>
      <c r="BD33" s="478">
        <v>16.034680000000002</v>
      </c>
      <c r="BE33" s="478">
        <v>18.079170000000001</v>
      </c>
      <c r="BF33" s="478">
        <v>18.082730000000002</v>
      </c>
      <c r="BG33" s="478">
        <v>15.738860000000001</v>
      </c>
      <c r="BH33" s="478">
        <v>15.079789999999999</v>
      </c>
      <c r="BI33" s="478">
        <v>14.18441</v>
      </c>
      <c r="BJ33" s="478">
        <v>15.14226</v>
      </c>
      <c r="BK33" s="478">
        <v>16.054359999999999</v>
      </c>
      <c r="BL33" s="478">
        <v>13.999560000000001</v>
      </c>
      <c r="BM33" s="478">
        <v>14.920769999999999</v>
      </c>
      <c r="BN33" s="478">
        <v>14.02289</v>
      </c>
      <c r="BO33" s="478">
        <v>14.66601</v>
      </c>
      <c r="BP33" s="478">
        <v>16.147010000000002</v>
      </c>
      <c r="BQ33" s="478">
        <v>18.212949999999999</v>
      </c>
      <c r="BR33" s="478">
        <v>18.212710000000001</v>
      </c>
      <c r="BS33" s="478">
        <v>15.842449999999999</v>
      </c>
      <c r="BT33" s="478">
        <v>15.17473</v>
      </c>
      <c r="BU33" s="478">
        <v>14.272740000000001</v>
      </c>
      <c r="BV33" s="478">
        <v>15.23742</v>
      </c>
    </row>
    <row r="34" spans="1:74" ht="11.1"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9.3766416499999998</v>
      </c>
      <c r="AN34" s="474">
        <v>8.1754262200000003</v>
      </c>
      <c r="AO34" s="474">
        <v>8.3213414100000005</v>
      </c>
      <c r="AP34" s="474">
        <v>7.95844124</v>
      </c>
      <c r="AQ34" s="474">
        <v>8.8882306199999999</v>
      </c>
      <c r="AR34" s="474">
        <v>9.6071681600000005</v>
      </c>
      <c r="AS34" s="474">
        <v>10.1868736</v>
      </c>
      <c r="AT34" s="474">
        <v>10.35347964</v>
      </c>
      <c r="AU34" s="474">
        <v>9.4487850099999999</v>
      </c>
      <c r="AV34" s="474">
        <v>8.9989366499999992</v>
      </c>
      <c r="AW34" s="474">
        <v>8.5322829790999997</v>
      </c>
      <c r="AX34" s="474">
        <v>9.1835115190999996</v>
      </c>
      <c r="AY34" s="478">
        <v>9.8426899999999993</v>
      </c>
      <c r="AZ34" s="478">
        <v>8.586176</v>
      </c>
      <c r="BA34" s="478">
        <v>8.8309329999999999</v>
      </c>
      <c r="BB34" s="478">
        <v>8.2119789999999995</v>
      </c>
      <c r="BC34" s="478">
        <v>9.0599260000000008</v>
      </c>
      <c r="BD34" s="478">
        <v>9.7324099999999998</v>
      </c>
      <c r="BE34" s="478">
        <v>10.84651</v>
      </c>
      <c r="BF34" s="478">
        <v>10.84173</v>
      </c>
      <c r="BG34" s="478">
        <v>9.5219170000000002</v>
      </c>
      <c r="BH34" s="478">
        <v>9.2216389999999997</v>
      </c>
      <c r="BI34" s="478">
        <v>8.8236240000000006</v>
      </c>
      <c r="BJ34" s="478">
        <v>9.4294980000000006</v>
      </c>
      <c r="BK34" s="478">
        <v>10.077450000000001</v>
      </c>
      <c r="BL34" s="478">
        <v>8.8103820000000006</v>
      </c>
      <c r="BM34" s="478">
        <v>9.0575790000000005</v>
      </c>
      <c r="BN34" s="478">
        <v>8.4180250000000001</v>
      </c>
      <c r="BO34" s="478">
        <v>9.2817039999999995</v>
      </c>
      <c r="BP34" s="478">
        <v>9.9744589999999995</v>
      </c>
      <c r="BQ34" s="478">
        <v>11.12139</v>
      </c>
      <c r="BR34" s="478">
        <v>11.11495</v>
      </c>
      <c r="BS34" s="478">
        <v>9.7550430000000006</v>
      </c>
      <c r="BT34" s="478">
        <v>9.4445300000000003</v>
      </c>
      <c r="BU34" s="478">
        <v>9.0365169999999999</v>
      </c>
      <c r="BV34" s="478">
        <v>9.6564329999999998</v>
      </c>
    </row>
    <row r="35" spans="1:74" ht="11.1"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27.32291326</v>
      </c>
      <c r="AN35" s="474">
        <v>25.18906265</v>
      </c>
      <c r="AO35" s="474">
        <v>26.15512769</v>
      </c>
      <c r="AP35" s="474">
        <v>26.165270079999999</v>
      </c>
      <c r="AQ35" s="474">
        <v>29.096326359999999</v>
      </c>
      <c r="AR35" s="474">
        <v>31.294013440000001</v>
      </c>
      <c r="AS35" s="474">
        <v>33.47410635</v>
      </c>
      <c r="AT35" s="474">
        <v>33.481598200000001</v>
      </c>
      <c r="AU35" s="474">
        <v>29.743607019999999</v>
      </c>
      <c r="AV35" s="474">
        <v>27.787680640000001</v>
      </c>
      <c r="AW35" s="474">
        <v>27.296127373000001</v>
      </c>
      <c r="AX35" s="474">
        <v>28.360200204000002</v>
      </c>
      <c r="AY35" s="478">
        <v>28.299700000000001</v>
      </c>
      <c r="AZ35" s="478">
        <v>25.771719999999998</v>
      </c>
      <c r="BA35" s="478">
        <v>27.436969999999999</v>
      </c>
      <c r="BB35" s="478">
        <v>27.054480000000002</v>
      </c>
      <c r="BC35" s="478">
        <v>29.441980000000001</v>
      </c>
      <c r="BD35" s="478">
        <v>31.819959999999998</v>
      </c>
      <c r="BE35" s="478">
        <v>34.27055</v>
      </c>
      <c r="BF35" s="478">
        <v>34.976199999999999</v>
      </c>
      <c r="BG35" s="478">
        <v>30.649989999999999</v>
      </c>
      <c r="BH35" s="478">
        <v>28.615210000000001</v>
      </c>
      <c r="BI35" s="478">
        <v>28.145109999999999</v>
      </c>
      <c r="BJ35" s="478">
        <v>28.718979999999998</v>
      </c>
      <c r="BK35" s="478">
        <v>29.06718</v>
      </c>
      <c r="BL35" s="478">
        <v>26.46414</v>
      </c>
      <c r="BM35" s="478">
        <v>28.14799</v>
      </c>
      <c r="BN35" s="478">
        <v>27.752579999999998</v>
      </c>
      <c r="BO35" s="478">
        <v>30.204809999999998</v>
      </c>
      <c r="BP35" s="478">
        <v>32.651440000000001</v>
      </c>
      <c r="BQ35" s="478">
        <v>35.170490000000001</v>
      </c>
      <c r="BR35" s="478">
        <v>35.88335</v>
      </c>
      <c r="BS35" s="478">
        <v>31.423919999999999</v>
      </c>
      <c r="BT35" s="478">
        <v>29.311330000000002</v>
      </c>
      <c r="BU35" s="478">
        <v>28.812339999999999</v>
      </c>
      <c r="BV35" s="478">
        <v>29.393789999999999</v>
      </c>
    </row>
    <row r="36" spans="1:74" ht="11.1"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7.7449370899999996</v>
      </c>
      <c r="AN36" s="474">
        <v>6.9595528199999999</v>
      </c>
      <c r="AO36" s="474">
        <v>6.7670045500000002</v>
      </c>
      <c r="AP36" s="474">
        <v>6.8321018999999996</v>
      </c>
      <c r="AQ36" s="474">
        <v>7.8134118399999997</v>
      </c>
      <c r="AR36" s="474">
        <v>8.4545120399999991</v>
      </c>
      <c r="AS36" s="474">
        <v>9.1336224399999999</v>
      </c>
      <c r="AT36" s="474">
        <v>9.5047804800000009</v>
      </c>
      <c r="AU36" s="474">
        <v>8.5122207599999999</v>
      </c>
      <c r="AV36" s="474">
        <v>7.6715622300000001</v>
      </c>
      <c r="AW36" s="474">
        <v>7.0851510941000004</v>
      </c>
      <c r="AX36" s="474">
        <v>7.1647976991000002</v>
      </c>
      <c r="AY36" s="478">
        <v>7.8584959999999997</v>
      </c>
      <c r="AZ36" s="478">
        <v>6.8557449999999998</v>
      </c>
      <c r="BA36" s="478">
        <v>6.9024609999999997</v>
      </c>
      <c r="BB36" s="478">
        <v>6.8916399999999998</v>
      </c>
      <c r="BC36" s="478">
        <v>7.686744</v>
      </c>
      <c r="BD36" s="478">
        <v>8.3337620000000001</v>
      </c>
      <c r="BE36" s="478">
        <v>9.1744260000000004</v>
      </c>
      <c r="BF36" s="478">
        <v>9.6177170000000007</v>
      </c>
      <c r="BG36" s="478">
        <v>8.5542649999999991</v>
      </c>
      <c r="BH36" s="478">
        <v>7.6521470000000003</v>
      </c>
      <c r="BI36" s="478">
        <v>7.1616869999999997</v>
      </c>
      <c r="BJ36" s="478">
        <v>7.1938370000000003</v>
      </c>
      <c r="BK36" s="478">
        <v>7.8465449999999999</v>
      </c>
      <c r="BL36" s="478">
        <v>6.8829029999999998</v>
      </c>
      <c r="BM36" s="478">
        <v>6.9399420000000003</v>
      </c>
      <c r="BN36" s="478">
        <v>6.9231049999999996</v>
      </c>
      <c r="BO36" s="478">
        <v>7.7185940000000004</v>
      </c>
      <c r="BP36" s="478">
        <v>8.3712990000000005</v>
      </c>
      <c r="BQ36" s="478">
        <v>9.2168270000000003</v>
      </c>
      <c r="BR36" s="478">
        <v>9.6587139999999998</v>
      </c>
      <c r="BS36" s="478">
        <v>8.5830359999999999</v>
      </c>
      <c r="BT36" s="478">
        <v>7.670687</v>
      </c>
      <c r="BU36" s="478">
        <v>7.1781199999999998</v>
      </c>
      <c r="BV36" s="478">
        <v>7.2093759999999998</v>
      </c>
    </row>
    <row r="37" spans="1:74" ht="11.1"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17.203562479999999</v>
      </c>
      <c r="AN37" s="474">
        <v>16.562516800000001</v>
      </c>
      <c r="AO37" s="474">
        <v>15.95592858</v>
      </c>
      <c r="AP37" s="474">
        <v>15.96392833</v>
      </c>
      <c r="AQ37" s="474">
        <v>18.69051314</v>
      </c>
      <c r="AR37" s="474">
        <v>20.278674850000002</v>
      </c>
      <c r="AS37" s="474">
        <v>21.311087499999999</v>
      </c>
      <c r="AT37" s="474">
        <v>21.240294089999999</v>
      </c>
      <c r="AU37" s="474">
        <v>20.088405529999999</v>
      </c>
      <c r="AV37" s="474">
        <v>19.453906010000001</v>
      </c>
      <c r="AW37" s="474">
        <v>18.218721771999999</v>
      </c>
      <c r="AX37" s="474">
        <v>17.321266607999998</v>
      </c>
      <c r="AY37" s="478">
        <v>18.026759999999999</v>
      </c>
      <c r="AZ37" s="478">
        <v>17.158000000000001</v>
      </c>
      <c r="BA37" s="478">
        <v>16.99521</v>
      </c>
      <c r="BB37" s="478">
        <v>16.354489999999998</v>
      </c>
      <c r="BC37" s="478">
        <v>18.823989999999998</v>
      </c>
      <c r="BD37" s="478">
        <v>20.551010000000002</v>
      </c>
      <c r="BE37" s="478">
        <v>22.288070000000001</v>
      </c>
      <c r="BF37" s="478">
        <v>21.953869999999998</v>
      </c>
      <c r="BG37" s="478">
        <v>20.831669999999999</v>
      </c>
      <c r="BH37" s="478">
        <v>19.824200000000001</v>
      </c>
      <c r="BI37" s="478">
        <v>18.879480000000001</v>
      </c>
      <c r="BJ37" s="478">
        <v>18.259080000000001</v>
      </c>
      <c r="BK37" s="478">
        <v>18.445969999999999</v>
      </c>
      <c r="BL37" s="478">
        <v>17.683240000000001</v>
      </c>
      <c r="BM37" s="478">
        <v>17.510899999999999</v>
      </c>
      <c r="BN37" s="478">
        <v>16.82902</v>
      </c>
      <c r="BO37" s="478">
        <v>19.369789999999998</v>
      </c>
      <c r="BP37" s="478">
        <v>21.153390000000002</v>
      </c>
      <c r="BQ37" s="478">
        <v>22.938549999999999</v>
      </c>
      <c r="BR37" s="478">
        <v>22.572520000000001</v>
      </c>
      <c r="BS37" s="478">
        <v>21.399619999999999</v>
      </c>
      <c r="BT37" s="478">
        <v>20.3551</v>
      </c>
      <c r="BU37" s="478">
        <v>19.423349999999999</v>
      </c>
      <c r="BV37" s="478">
        <v>18.790569999999999</v>
      </c>
    </row>
    <row r="38" spans="1:74" ht="11.1"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8.5143637000000005</v>
      </c>
      <c r="AN38" s="474">
        <v>8.0341812499999996</v>
      </c>
      <c r="AO38" s="474">
        <v>8.1420159699999992</v>
      </c>
      <c r="AP38" s="474">
        <v>8.1129329800000001</v>
      </c>
      <c r="AQ38" s="474">
        <v>8.8760944899999998</v>
      </c>
      <c r="AR38" s="474">
        <v>9.90501626</v>
      </c>
      <c r="AS38" s="474">
        <v>10.871728750000001</v>
      </c>
      <c r="AT38" s="474">
        <v>11.131610569999999</v>
      </c>
      <c r="AU38" s="474">
        <v>9.8433177500000006</v>
      </c>
      <c r="AV38" s="474">
        <v>9.2467658400000001</v>
      </c>
      <c r="AW38" s="474">
        <v>8.1805280327999998</v>
      </c>
      <c r="AX38" s="474">
        <v>8.5391815758000007</v>
      </c>
      <c r="AY38" s="478">
        <v>8.8510240000000007</v>
      </c>
      <c r="AZ38" s="478">
        <v>8.10623</v>
      </c>
      <c r="BA38" s="478">
        <v>8.4688350000000003</v>
      </c>
      <c r="BB38" s="478">
        <v>8.4784020000000009</v>
      </c>
      <c r="BC38" s="478">
        <v>9.2428279999999994</v>
      </c>
      <c r="BD38" s="478">
        <v>9.9594039999999993</v>
      </c>
      <c r="BE38" s="478">
        <v>11.083080000000001</v>
      </c>
      <c r="BF38" s="478">
        <v>11.477679999999999</v>
      </c>
      <c r="BG38" s="478">
        <v>10.016830000000001</v>
      </c>
      <c r="BH38" s="478">
        <v>9.3569610000000001</v>
      </c>
      <c r="BI38" s="478">
        <v>8.4251140000000007</v>
      </c>
      <c r="BJ38" s="478">
        <v>8.9481210000000004</v>
      </c>
      <c r="BK38" s="478">
        <v>9.0301139999999993</v>
      </c>
      <c r="BL38" s="478">
        <v>8.3412400000000009</v>
      </c>
      <c r="BM38" s="478">
        <v>8.7298989999999996</v>
      </c>
      <c r="BN38" s="478">
        <v>8.7451530000000002</v>
      </c>
      <c r="BO38" s="478">
        <v>9.5349900000000005</v>
      </c>
      <c r="BP38" s="478">
        <v>10.27605</v>
      </c>
      <c r="BQ38" s="478">
        <v>11.43881</v>
      </c>
      <c r="BR38" s="478">
        <v>11.841799999999999</v>
      </c>
      <c r="BS38" s="478">
        <v>10.32729</v>
      </c>
      <c r="BT38" s="478">
        <v>9.6412130000000005</v>
      </c>
      <c r="BU38" s="478">
        <v>8.6814649999999993</v>
      </c>
      <c r="BV38" s="478">
        <v>9.2229580000000002</v>
      </c>
    </row>
    <row r="39" spans="1:74" ht="11.1"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13.668032070000001</v>
      </c>
      <c r="AN39" s="474">
        <v>12.29524934</v>
      </c>
      <c r="AO39" s="474">
        <v>12.61411148</v>
      </c>
      <c r="AP39" s="474">
        <v>12.47764516</v>
      </c>
      <c r="AQ39" s="474">
        <v>12.819089099999999</v>
      </c>
      <c r="AR39" s="474">
        <v>13.389717490000001</v>
      </c>
      <c r="AS39" s="474">
        <v>15.22165201</v>
      </c>
      <c r="AT39" s="474">
        <v>15.22980866</v>
      </c>
      <c r="AU39" s="474">
        <v>14.06405359</v>
      </c>
      <c r="AV39" s="474">
        <v>14.54964489</v>
      </c>
      <c r="AW39" s="474">
        <v>13.190378665000001</v>
      </c>
      <c r="AX39" s="474">
        <v>13.604446014000001</v>
      </c>
      <c r="AY39" s="478">
        <v>13.734669999999999</v>
      </c>
      <c r="AZ39" s="478">
        <v>11.977069999999999</v>
      </c>
      <c r="BA39" s="478">
        <v>12.741770000000001</v>
      </c>
      <c r="BB39" s="478">
        <v>12.688879999999999</v>
      </c>
      <c r="BC39" s="478">
        <v>13.03079</v>
      </c>
      <c r="BD39" s="478">
        <v>13.52943</v>
      </c>
      <c r="BE39" s="478">
        <v>15.04158</v>
      </c>
      <c r="BF39" s="478">
        <v>15.289260000000001</v>
      </c>
      <c r="BG39" s="478">
        <v>14.276109999999999</v>
      </c>
      <c r="BH39" s="478">
        <v>14.58625</v>
      </c>
      <c r="BI39" s="478">
        <v>13.08802</v>
      </c>
      <c r="BJ39" s="478">
        <v>13.893090000000001</v>
      </c>
      <c r="BK39" s="478">
        <v>13.697100000000001</v>
      </c>
      <c r="BL39" s="478">
        <v>12.04979</v>
      </c>
      <c r="BM39" s="478">
        <v>12.77683</v>
      </c>
      <c r="BN39" s="478">
        <v>12.7171</v>
      </c>
      <c r="BO39" s="478">
        <v>13.057539999999999</v>
      </c>
      <c r="BP39" s="478">
        <v>13.55672</v>
      </c>
      <c r="BQ39" s="478">
        <v>15.07508</v>
      </c>
      <c r="BR39" s="478">
        <v>15.32607</v>
      </c>
      <c r="BS39" s="478">
        <v>14.30763</v>
      </c>
      <c r="BT39" s="478">
        <v>14.615349999999999</v>
      </c>
      <c r="BU39" s="478">
        <v>13.11293</v>
      </c>
      <c r="BV39" s="478">
        <v>13.921760000000001</v>
      </c>
    </row>
    <row r="40" spans="1:74" ht="11.1"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0.45200212000000001</v>
      </c>
      <c r="AN40" s="474">
        <v>0.43511170999999998</v>
      </c>
      <c r="AO40" s="474">
        <v>0.44729488000000001</v>
      </c>
      <c r="AP40" s="474">
        <v>0.42568084</v>
      </c>
      <c r="AQ40" s="474">
        <v>0.4388339</v>
      </c>
      <c r="AR40" s="474">
        <v>0.43220311</v>
      </c>
      <c r="AS40" s="474">
        <v>0.4521578</v>
      </c>
      <c r="AT40" s="474">
        <v>0.46464161999999998</v>
      </c>
      <c r="AU40" s="474">
        <v>0.45718684999999998</v>
      </c>
      <c r="AV40" s="474">
        <v>0.4644701</v>
      </c>
      <c r="AW40" s="474">
        <v>0.45497130000000002</v>
      </c>
      <c r="AX40" s="474">
        <v>0.46513671000000001</v>
      </c>
      <c r="AY40" s="478">
        <v>0.45643830000000002</v>
      </c>
      <c r="AZ40" s="478">
        <v>0.43422379999999999</v>
      </c>
      <c r="BA40" s="478">
        <v>0.45307380000000003</v>
      </c>
      <c r="BB40" s="478">
        <v>0.43919920000000001</v>
      </c>
      <c r="BC40" s="478">
        <v>0.44984839999999998</v>
      </c>
      <c r="BD40" s="478">
        <v>0.44395689999999999</v>
      </c>
      <c r="BE40" s="478">
        <v>0.46437830000000002</v>
      </c>
      <c r="BF40" s="478">
        <v>0.46697230000000001</v>
      </c>
      <c r="BG40" s="478">
        <v>0.45752150000000003</v>
      </c>
      <c r="BH40" s="478">
        <v>0.4671323</v>
      </c>
      <c r="BI40" s="478">
        <v>0.45654109999999998</v>
      </c>
      <c r="BJ40" s="478">
        <v>0.4653564</v>
      </c>
      <c r="BK40" s="478">
        <v>0.455181</v>
      </c>
      <c r="BL40" s="478">
        <v>0.43187979999999998</v>
      </c>
      <c r="BM40" s="478">
        <v>0.44885599999999998</v>
      </c>
      <c r="BN40" s="478">
        <v>0.43413069999999998</v>
      </c>
      <c r="BO40" s="478">
        <v>0.44355040000000001</v>
      </c>
      <c r="BP40" s="478">
        <v>0.43731759999999997</v>
      </c>
      <c r="BQ40" s="478">
        <v>0.45679330000000001</v>
      </c>
      <c r="BR40" s="478">
        <v>0.45912320000000001</v>
      </c>
      <c r="BS40" s="478">
        <v>0.45014389999999999</v>
      </c>
      <c r="BT40" s="478">
        <v>0.4597772</v>
      </c>
      <c r="BU40" s="478">
        <v>0.44987969999999999</v>
      </c>
      <c r="BV40" s="478">
        <v>0.45865929999999999</v>
      </c>
    </row>
    <row r="41" spans="1:74" ht="11.1"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1"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83.099039149999996</v>
      </c>
      <c r="AN42" s="320">
        <v>78.345285860000004</v>
      </c>
      <c r="AO42" s="320">
        <v>82.979711929999993</v>
      </c>
      <c r="AP42" s="320">
        <v>81.880938880000002</v>
      </c>
      <c r="AQ42" s="320">
        <v>87.532809119999996</v>
      </c>
      <c r="AR42" s="320">
        <v>87.650806889999998</v>
      </c>
      <c r="AS42" s="320">
        <v>91.159912489999996</v>
      </c>
      <c r="AT42" s="320">
        <v>92.969028469999998</v>
      </c>
      <c r="AU42" s="320">
        <v>87.127332229999993</v>
      </c>
      <c r="AV42" s="320">
        <v>87.870749869999997</v>
      </c>
      <c r="AW42" s="320">
        <v>85.114566195999998</v>
      </c>
      <c r="AX42" s="320">
        <v>85.653230149999999</v>
      </c>
      <c r="AY42" s="484">
        <v>86.570340000000002</v>
      </c>
      <c r="AZ42" s="484">
        <v>77.559669999999997</v>
      </c>
      <c r="BA42" s="484">
        <v>84.888040000000004</v>
      </c>
      <c r="BB42" s="484">
        <v>84.309299999999993</v>
      </c>
      <c r="BC42" s="484">
        <v>89.521330000000006</v>
      </c>
      <c r="BD42" s="484">
        <v>89.406450000000007</v>
      </c>
      <c r="BE42" s="484">
        <v>93.246750000000006</v>
      </c>
      <c r="BF42" s="484">
        <v>95.348569999999995</v>
      </c>
      <c r="BG42" s="484">
        <v>89.364239999999995</v>
      </c>
      <c r="BH42" s="484">
        <v>90.547880000000006</v>
      </c>
      <c r="BI42" s="484">
        <v>87.731099999999998</v>
      </c>
      <c r="BJ42" s="484">
        <v>87.786680000000004</v>
      </c>
      <c r="BK42" s="484">
        <v>88.757080000000002</v>
      </c>
      <c r="BL42" s="484">
        <v>79.656589999999994</v>
      </c>
      <c r="BM42" s="484">
        <v>87.443560000000005</v>
      </c>
      <c r="BN42" s="484">
        <v>87.530479999999997</v>
      </c>
      <c r="BO42" s="484">
        <v>93.228449999999995</v>
      </c>
      <c r="BP42" s="484">
        <v>93.037009999999995</v>
      </c>
      <c r="BQ42" s="484">
        <v>96.503969999999995</v>
      </c>
      <c r="BR42" s="484">
        <v>98.607280000000003</v>
      </c>
      <c r="BS42" s="484">
        <v>92.261200000000002</v>
      </c>
      <c r="BT42" s="484">
        <v>93.348460000000003</v>
      </c>
      <c r="BU42" s="484">
        <v>90.159000000000006</v>
      </c>
      <c r="BV42" s="484">
        <v>90.169399999999996</v>
      </c>
    </row>
    <row r="43" spans="1:74" ht="11.1"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1.20023094</v>
      </c>
      <c r="AN43" s="474">
        <v>1.13584598</v>
      </c>
      <c r="AO43" s="474">
        <v>1.1451704700000001</v>
      </c>
      <c r="AP43" s="474">
        <v>1.11729294</v>
      </c>
      <c r="AQ43" s="474">
        <v>1.2075233400000001</v>
      </c>
      <c r="AR43" s="474">
        <v>1.27248849</v>
      </c>
      <c r="AS43" s="474">
        <v>1.3032380299999999</v>
      </c>
      <c r="AT43" s="474">
        <v>1.3345324999999999</v>
      </c>
      <c r="AU43" s="474">
        <v>1.21849246</v>
      </c>
      <c r="AV43" s="474">
        <v>1.2129800799999999</v>
      </c>
      <c r="AW43" s="474">
        <v>1.1841866796</v>
      </c>
      <c r="AX43" s="474">
        <v>1.1364534073999999</v>
      </c>
      <c r="AY43" s="478">
        <v>1.1808129999999999</v>
      </c>
      <c r="AZ43" s="478">
        <v>1.074327</v>
      </c>
      <c r="BA43" s="478">
        <v>1.12076</v>
      </c>
      <c r="BB43" s="478">
        <v>1.099696</v>
      </c>
      <c r="BC43" s="478">
        <v>1.1829689999999999</v>
      </c>
      <c r="BD43" s="478">
        <v>1.25518</v>
      </c>
      <c r="BE43" s="478">
        <v>1.2918019999999999</v>
      </c>
      <c r="BF43" s="478">
        <v>1.3199320000000001</v>
      </c>
      <c r="BG43" s="478">
        <v>1.206115</v>
      </c>
      <c r="BH43" s="478">
        <v>1.207741</v>
      </c>
      <c r="BI43" s="478">
        <v>1.179597</v>
      </c>
      <c r="BJ43" s="478">
        <v>1.1291690000000001</v>
      </c>
      <c r="BK43" s="478">
        <v>1.170075</v>
      </c>
      <c r="BL43" s="478">
        <v>1.065402</v>
      </c>
      <c r="BM43" s="478">
        <v>1.113634</v>
      </c>
      <c r="BN43" s="478">
        <v>1.100155</v>
      </c>
      <c r="BO43" s="478">
        <v>1.185532</v>
      </c>
      <c r="BP43" s="478">
        <v>1.258143</v>
      </c>
      <c r="BQ43" s="478">
        <v>1.2899320000000001</v>
      </c>
      <c r="BR43" s="478">
        <v>1.316238</v>
      </c>
      <c r="BS43" s="478">
        <v>1.2012940000000001</v>
      </c>
      <c r="BT43" s="478">
        <v>1.2011879999999999</v>
      </c>
      <c r="BU43" s="478">
        <v>1.1721060000000001</v>
      </c>
      <c r="BV43" s="478">
        <v>1.121629</v>
      </c>
    </row>
    <row r="44" spans="1:74" ht="11.1"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6.1392860300000001</v>
      </c>
      <c r="AN44" s="474">
        <v>5.1642073499999999</v>
      </c>
      <c r="AO44" s="474">
        <v>6.0246052700000003</v>
      </c>
      <c r="AP44" s="474">
        <v>5.9493182500000001</v>
      </c>
      <c r="AQ44" s="474">
        <v>6.10497742</v>
      </c>
      <c r="AR44" s="474">
        <v>5.8296347500000003</v>
      </c>
      <c r="AS44" s="474">
        <v>6.3119167300000001</v>
      </c>
      <c r="AT44" s="474">
        <v>6.1826813999999999</v>
      </c>
      <c r="AU44" s="474">
        <v>6.0688514500000004</v>
      </c>
      <c r="AV44" s="474">
        <v>5.8835793399999998</v>
      </c>
      <c r="AW44" s="474">
        <v>5.6935867658000001</v>
      </c>
      <c r="AX44" s="474">
        <v>5.8976154497</v>
      </c>
      <c r="AY44" s="478">
        <v>6.2062929999999996</v>
      </c>
      <c r="AZ44" s="478">
        <v>5.0098690000000001</v>
      </c>
      <c r="BA44" s="478">
        <v>6.0430469999999996</v>
      </c>
      <c r="BB44" s="478">
        <v>5.9892469999999998</v>
      </c>
      <c r="BC44" s="478">
        <v>6.1259350000000001</v>
      </c>
      <c r="BD44" s="478">
        <v>5.861243</v>
      </c>
      <c r="BE44" s="478">
        <v>6.3426359999999997</v>
      </c>
      <c r="BF44" s="478">
        <v>6.2690159999999997</v>
      </c>
      <c r="BG44" s="478">
        <v>6.1686550000000002</v>
      </c>
      <c r="BH44" s="478">
        <v>5.975212</v>
      </c>
      <c r="BI44" s="478">
        <v>5.7903849999999997</v>
      </c>
      <c r="BJ44" s="478">
        <v>5.9908460000000003</v>
      </c>
      <c r="BK44" s="478">
        <v>6.2957840000000003</v>
      </c>
      <c r="BL44" s="478">
        <v>5.0862299999999996</v>
      </c>
      <c r="BM44" s="478">
        <v>6.1450259999999997</v>
      </c>
      <c r="BN44" s="478">
        <v>6.1194350000000002</v>
      </c>
      <c r="BO44" s="478">
        <v>6.268249</v>
      </c>
      <c r="BP44" s="478">
        <v>5.9995079999999996</v>
      </c>
      <c r="BQ44" s="478">
        <v>6.477849</v>
      </c>
      <c r="BR44" s="478">
        <v>6.3990939999999998</v>
      </c>
      <c r="BS44" s="478">
        <v>6.29155</v>
      </c>
      <c r="BT44" s="478">
        <v>6.0885559999999996</v>
      </c>
      <c r="BU44" s="478">
        <v>5.8965209999999999</v>
      </c>
      <c r="BV44" s="478">
        <v>6.098319</v>
      </c>
    </row>
    <row r="45" spans="1:74" ht="11.1"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15.28771162</v>
      </c>
      <c r="AN45" s="474">
        <v>14.66053737</v>
      </c>
      <c r="AO45" s="474">
        <v>15.900572670000001</v>
      </c>
      <c r="AP45" s="474">
        <v>15.00588099</v>
      </c>
      <c r="AQ45" s="474">
        <v>15.993596330000001</v>
      </c>
      <c r="AR45" s="474">
        <v>15.80013478</v>
      </c>
      <c r="AS45" s="474">
        <v>16.269207130000002</v>
      </c>
      <c r="AT45" s="474">
        <v>16.73103386</v>
      </c>
      <c r="AU45" s="474">
        <v>15.66392909</v>
      </c>
      <c r="AV45" s="474">
        <v>15.36100242</v>
      </c>
      <c r="AW45" s="474">
        <v>15.177793481</v>
      </c>
      <c r="AX45" s="474">
        <v>15.093808691</v>
      </c>
      <c r="AY45" s="478">
        <v>15.48954</v>
      </c>
      <c r="AZ45" s="478">
        <v>14.166130000000001</v>
      </c>
      <c r="BA45" s="478">
        <v>15.89791</v>
      </c>
      <c r="BB45" s="478">
        <v>15.15316</v>
      </c>
      <c r="BC45" s="478">
        <v>16.011060000000001</v>
      </c>
      <c r="BD45" s="478">
        <v>15.891679999999999</v>
      </c>
      <c r="BE45" s="478">
        <v>16.517209999999999</v>
      </c>
      <c r="BF45" s="478">
        <v>16.932220000000001</v>
      </c>
      <c r="BG45" s="478">
        <v>15.876440000000001</v>
      </c>
      <c r="BH45" s="478">
        <v>15.72203</v>
      </c>
      <c r="BI45" s="478">
        <v>15.53558</v>
      </c>
      <c r="BJ45" s="478">
        <v>15.38072</v>
      </c>
      <c r="BK45" s="478">
        <v>15.709949999999999</v>
      </c>
      <c r="BL45" s="478">
        <v>14.38348</v>
      </c>
      <c r="BM45" s="478">
        <v>16.192360000000001</v>
      </c>
      <c r="BN45" s="478">
        <v>15.60773</v>
      </c>
      <c r="BO45" s="478">
        <v>16.530259999999998</v>
      </c>
      <c r="BP45" s="478">
        <v>16.401679999999999</v>
      </c>
      <c r="BQ45" s="478">
        <v>16.929590000000001</v>
      </c>
      <c r="BR45" s="478">
        <v>17.30969</v>
      </c>
      <c r="BS45" s="478">
        <v>16.194890000000001</v>
      </c>
      <c r="BT45" s="478">
        <v>15.998419999999999</v>
      </c>
      <c r="BU45" s="478">
        <v>15.79299</v>
      </c>
      <c r="BV45" s="478">
        <v>15.63396</v>
      </c>
    </row>
    <row r="46" spans="1:74" ht="11.1"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8.3130115599999996</v>
      </c>
      <c r="AN46" s="474">
        <v>7.8986331500000002</v>
      </c>
      <c r="AO46" s="474">
        <v>8.4956170800000006</v>
      </c>
      <c r="AP46" s="474">
        <v>8.2392544599999997</v>
      </c>
      <c r="AQ46" s="474">
        <v>8.4843527000000005</v>
      </c>
      <c r="AR46" s="474">
        <v>8.4493065099999995</v>
      </c>
      <c r="AS46" s="474">
        <v>8.9597765900000006</v>
      </c>
      <c r="AT46" s="474">
        <v>9.0581751500000003</v>
      </c>
      <c r="AU46" s="474">
        <v>8.5919495099999992</v>
      </c>
      <c r="AV46" s="474">
        <v>8.4594849700000001</v>
      </c>
      <c r="AW46" s="474">
        <v>8.1972822606999998</v>
      </c>
      <c r="AX46" s="474">
        <v>8.2945301132000004</v>
      </c>
      <c r="AY46" s="478">
        <v>8.514151</v>
      </c>
      <c r="AZ46" s="478">
        <v>7.7666919999999999</v>
      </c>
      <c r="BA46" s="478">
        <v>8.6744909999999997</v>
      </c>
      <c r="BB46" s="478">
        <v>8.4838690000000003</v>
      </c>
      <c r="BC46" s="478">
        <v>8.6842009999999998</v>
      </c>
      <c r="BD46" s="478">
        <v>8.6808209999999999</v>
      </c>
      <c r="BE46" s="478">
        <v>9.2591239999999999</v>
      </c>
      <c r="BF46" s="478">
        <v>9.3440379999999994</v>
      </c>
      <c r="BG46" s="478">
        <v>8.8912320000000005</v>
      </c>
      <c r="BH46" s="478">
        <v>8.7938170000000007</v>
      </c>
      <c r="BI46" s="478">
        <v>8.5363260000000007</v>
      </c>
      <c r="BJ46" s="478">
        <v>8.6029219999999995</v>
      </c>
      <c r="BK46" s="478">
        <v>8.7876639999999995</v>
      </c>
      <c r="BL46" s="478">
        <v>8.0227509999999995</v>
      </c>
      <c r="BM46" s="478">
        <v>8.9885800000000007</v>
      </c>
      <c r="BN46" s="478">
        <v>8.8803590000000003</v>
      </c>
      <c r="BO46" s="478">
        <v>9.1128820000000008</v>
      </c>
      <c r="BP46" s="478">
        <v>9.1082630000000009</v>
      </c>
      <c r="BQ46" s="478">
        <v>9.6589749999999999</v>
      </c>
      <c r="BR46" s="478">
        <v>9.7234099999999994</v>
      </c>
      <c r="BS46" s="478">
        <v>9.2319340000000008</v>
      </c>
      <c r="BT46" s="478">
        <v>9.1102150000000002</v>
      </c>
      <c r="BU46" s="478">
        <v>8.8311980000000005</v>
      </c>
      <c r="BV46" s="478">
        <v>8.8948900000000002</v>
      </c>
    </row>
    <row r="47" spans="1:74" ht="11.1"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11.299226859999999</v>
      </c>
      <c r="AN47" s="474">
        <v>10.709587880000001</v>
      </c>
      <c r="AO47" s="474">
        <v>11.568226920000001</v>
      </c>
      <c r="AP47" s="474">
        <v>11.397901409999999</v>
      </c>
      <c r="AQ47" s="474">
        <v>12.115213000000001</v>
      </c>
      <c r="AR47" s="474">
        <v>11.858574819999999</v>
      </c>
      <c r="AS47" s="474">
        <v>12.28377922</v>
      </c>
      <c r="AT47" s="474">
        <v>12.56755675</v>
      </c>
      <c r="AU47" s="474">
        <v>11.31482111</v>
      </c>
      <c r="AV47" s="474">
        <v>11.81967622</v>
      </c>
      <c r="AW47" s="474">
        <v>11.351721647</v>
      </c>
      <c r="AX47" s="474">
        <v>10.980048664</v>
      </c>
      <c r="AY47" s="478">
        <v>11.46698</v>
      </c>
      <c r="AZ47" s="478">
        <v>10.372109999999999</v>
      </c>
      <c r="BA47" s="478">
        <v>11.614800000000001</v>
      </c>
      <c r="BB47" s="478">
        <v>11.54598</v>
      </c>
      <c r="BC47" s="478">
        <v>12.22565</v>
      </c>
      <c r="BD47" s="478">
        <v>11.967420000000001</v>
      </c>
      <c r="BE47" s="478">
        <v>12.48657</v>
      </c>
      <c r="BF47" s="478">
        <v>12.757949999999999</v>
      </c>
      <c r="BG47" s="478">
        <v>11.510949999999999</v>
      </c>
      <c r="BH47" s="478">
        <v>12.10158</v>
      </c>
      <c r="BI47" s="478">
        <v>11.62462</v>
      </c>
      <c r="BJ47" s="478">
        <v>11.212770000000001</v>
      </c>
      <c r="BK47" s="478">
        <v>11.67834</v>
      </c>
      <c r="BL47" s="478">
        <v>10.57568</v>
      </c>
      <c r="BM47" s="478">
        <v>11.866960000000001</v>
      </c>
      <c r="BN47" s="478">
        <v>11.887600000000001</v>
      </c>
      <c r="BO47" s="478">
        <v>12.60988</v>
      </c>
      <c r="BP47" s="478">
        <v>12.34056</v>
      </c>
      <c r="BQ47" s="478">
        <v>12.813409999999999</v>
      </c>
      <c r="BR47" s="478">
        <v>13.06615</v>
      </c>
      <c r="BS47" s="478">
        <v>11.76699</v>
      </c>
      <c r="BT47" s="478">
        <v>12.34745</v>
      </c>
      <c r="BU47" s="478">
        <v>11.84909</v>
      </c>
      <c r="BV47" s="478">
        <v>11.42759</v>
      </c>
    </row>
    <row r="48" spans="1:74" ht="11.1"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7.8738960899999997</v>
      </c>
      <c r="AN48" s="474">
        <v>7.6146784199999997</v>
      </c>
      <c r="AO48" s="474">
        <v>7.9521870899999998</v>
      </c>
      <c r="AP48" s="474">
        <v>7.7806915800000001</v>
      </c>
      <c r="AQ48" s="474">
        <v>8.2326675399999996</v>
      </c>
      <c r="AR48" s="474">
        <v>8.2386145000000006</v>
      </c>
      <c r="AS48" s="474">
        <v>8.4845088099999995</v>
      </c>
      <c r="AT48" s="474">
        <v>8.6740517100000005</v>
      </c>
      <c r="AU48" s="474">
        <v>8.1728225299999995</v>
      </c>
      <c r="AV48" s="474">
        <v>8.2486744200000004</v>
      </c>
      <c r="AW48" s="474">
        <v>8.1656765138999994</v>
      </c>
      <c r="AX48" s="474">
        <v>8.3018308658999995</v>
      </c>
      <c r="AY48" s="478">
        <v>8.2788819999999994</v>
      </c>
      <c r="AZ48" s="478">
        <v>7.5894430000000002</v>
      </c>
      <c r="BA48" s="478">
        <v>8.1469900000000006</v>
      </c>
      <c r="BB48" s="478">
        <v>7.9734809999999996</v>
      </c>
      <c r="BC48" s="478">
        <v>8.3405900000000006</v>
      </c>
      <c r="BD48" s="478">
        <v>8.3204150000000006</v>
      </c>
      <c r="BE48" s="478">
        <v>8.6032019999999996</v>
      </c>
      <c r="BF48" s="478">
        <v>8.7606699999999993</v>
      </c>
      <c r="BG48" s="478">
        <v>8.2530260000000002</v>
      </c>
      <c r="BH48" s="478">
        <v>8.3675829999999998</v>
      </c>
      <c r="BI48" s="478">
        <v>8.2804149999999996</v>
      </c>
      <c r="BJ48" s="478">
        <v>8.381767</v>
      </c>
      <c r="BK48" s="478">
        <v>8.3249630000000003</v>
      </c>
      <c r="BL48" s="478">
        <v>7.6348140000000004</v>
      </c>
      <c r="BM48" s="478">
        <v>8.2118219999999997</v>
      </c>
      <c r="BN48" s="478">
        <v>8.0991289999999996</v>
      </c>
      <c r="BO48" s="478">
        <v>8.4855730000000005</v>
      </c>
      <c r="BP48" s="478">
        <v>8.4614250000000002</v>
      </c>
      <c r="BQ48" s="478">
        <v>8.7041319999999995</v>
      </c>
      <c r="BR48" s="478">
        <v>8.8443539999999992</v>
      </c>
      <c r="BS48" s="478">
        <v>8.3163789999999995</v>
      </c>
      <c r="BT48" s="478">
        <v>8.4153690000000001</v>
      </c>
      <c r="BU48" s="478">
        <v>8.3188829999999996</v>
      </c>
      <c r="BV48" s="478">
        <v>8.4186250000000005</v>
      </c>
    </row>
    <row r="49" spans="1:74" ht="11.1"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19.455821010000001</v>
      </c>
      <c r="AN49" s="474">
        <v>18.298203109999999</v>
      </c>
      <c r="AO49" s="474">
        <v>18.400110300000001</v>
      </c>
      <c r="AP49" s="474">
        <v>18.802515100000001</v>
      </c>
      <c r="AQ49" s="474">
        <v>20.881960280000001</v>
      </c>
      <c r="AR49" s="474">
        <v>20.876703819999999</v>
      </c>
      <c r="AS49" s="474">
        <v>20.816233189999998</v>
      </c>
      <c r="AT49" s="474">
        <v>22.06743702</v>
      </c>
      <c r="AU49" s="474">
        <v>20.72288013</v>
      </c>
      <c r="AV49" s="474">
        <v>22.063120550000001</v>
      </c>
      <c r="AW49" s="474">
        <v>21.766003898000001</v>
      </c>
      <c r="AX49" s="474">
        <v>22.158167805000001</v>
      </c>
      <c r="AY49" s="478">
        <v>21.614450000000001</v>
      </c>
      <c r="AZ49" s="478">
        <v>18.92632</v>
      </c>
      <c r="BA49" s="478">
        <v>19.675180000000001</v>
      </c>
      <c r="BB49" s="478">
        <v>20.11739</v>
      </c>
      <c r="BC49" s="478">
        <v>22.189250000000001</v>
      </c>
      <c r="BD49" s="478">
        <v>21.93131</v>
      </c>
      <c r="BE49" s="478">
        <v>21.860610000000001</v>
      </c>
      <c r="BF49" s="478">
        <v>23.473299999999998</v>
      </c>
      <c r="BG49" s="478">
        <v>21.965209999999999</v>
      </c>
      <c r="BH49" s="478">
        <v>23.41582</v>
      </c>
      <c r="BI49" s="478">
        <v>23.057849999999998</v>
      </c>
      <c r="BJ49" s="478">
        <v>23.167459999999998</v>
      </c>
      <c r="BK49" s="478">
        <v>22.86205</v>
      </c>
      <c r="BL49" s="478">
        <v>20.136399999999998</v>
      </c>
      <c r="BM49" s="478">
        <v>21.102080000000001</v>
      </c>
      <c r="BN49" s="478">
        <v>21.725539999999999</v>
      </c>
      <c r="BO49" s="478">
        <v>24.086189999999998</v>
      </c>
      <c r="BP49" s="478">
        <v>23.768239999999999</v>
      </c>
      <c r="BQ49" s="478">
        <v>23.55556</v>
      </c>
      <c r="BR49" s="478">
        <v>25.28473</v>
      </c>
      <c r="BS49" s="478">
        <v>23.612349999999999</v>
      </c>
      <c r="BT49" s="478">
        <v>25.082619999999999</v>
      </c>
      <c r="BU49" s="478">
        <v>24.44838</v>
      </c>
      <c r="BV49" s="478">
        <v>24.531880000000001</v>
      </c>
    </row>
    <row r="50" spans="1:74" ht="11.1"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7.0115671600000002</v>
      </c>
      <c r="AN50" s="474">
        <v>6.64822749</v>
      </c>
      <c r="AO50" s="474">
        <v>7.0851794100000003</v>
      </c>
      <c r="AP50" s="474">
        <v>6.8775827899999999</v>
      </c>
      <c r="AQ50" s="474">
        <v>7.5738036900000001</v>
      </c>
      <c r="AR50" s="474">
        <v>7.9636977299999998</v>
      </c>
      <c r="AS50" s="474">
        <v>8.5167193999999995</v>
      </c>
      <c r="AT50" s="474">
        <v>8.1378467800000003</v>
      </c>
      <c r="AU50" s="474">
        <v>7.6235846399999998</v>
      </c>
      <c r="AV50" s="474">
        <v>7.4363642199999997</v>
      </c>
      <c r="AW50" s="474">
        <v>6.8780911894000001</v>
      </c>
      <c r="AX50" s="474">
        <v>7.1117526835999998</v>
      </c>
      <c r="AY50" s="478">
        <v>7.1919459999999997</v>
      </c>
      <c r="AZ50" s="478">
        <v>6.6096849999999998</v>
      </c>
      <c r="BA50" s="478">
        <v>7.2691369999999997</v>
      </c>
      <c r="BB50" s="478">
        <v>7.1382240000000001</v>
      </c>
      <c r="BC50" s="478">
        <v>7.7580140000000002</v>
      </c>
      <c r="BD50" s="478">
        <v>8.0947340000000008</v>
      </c>
      <c r="BE50" s="478">
        <v>8.6274409999999992</v>
      </c>
      <c r="BF50" s="478">
        <v>8.2428480000000004</v>
      </c>
      <c r="BG50" s="478">
        <v>7.7180790000000004</v>
      </c>
      <c r="BH50" s="478">
        <v>7.5425700000000004</v>
      </c>
      <c r="BI50" s="478">
        <v>6.980588</v>
      </c>
      <c r="BJ50" s="478">
        <v>7.2054549999999997</v>
      </c>
      <c r="BK50" s="478">
        <v>7.2764920000000002</v>
      </c>
      <c r="BL50" s="478">
        <v>6.6807470000000002</v>
      </c>
      <c r="BM50" s="478">
        <v>7.3410570000000002</v>
      </c>
      <c r="BN50" s="478">
        <v>7.2236789999999997</v>
      </c>
      <c r="BO50" s="478">
        <v>7.8527800000000001</v>
      </c>
      <c r="BP50" s="478">
        <v>8.1931410000000007</v>
      </c>
      <c r="BQ50" s="478">
        <v>8.7220659999999999</v>
      </c>
      <c r="BR50" s="478">
        <v>8.3272899999999996</v>
      </c>
      <c r="BS50" s="478">
        <v>7.7934380000000001</v>
      </c>
      <c r="BT50" s="478">
        <v>7.6148020000000001</v>
      </c>
      <c r="BU50" s="478">
        <v>7.0444990000000001</v>
      </c>
      <c r="BV50" s="478">
        <v>7.2690950000000001</v>
      </c>
    </row>
    <row r="51" spans="1:74" ht="11.1"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6.1249292400000002</v>
      </c>
      <c r="AN51" s="474">
        <v>5.8448269899999996</v>
      </c>
      <c r="AO51" s="474">
        <v>6.0158857399999999</v>
      </c>
      <c r="AP51" s="474">
        <v>6.3230134400000004</v>
      </c>
      <c r="AQ51" s="474">
        <v>6.5409593099999999</v>
      </c>
      <c r="AR51" s="474">
        <v>6.9614864599999997</v>
      </c>
      <c r="AS51" s="474">
        <v>7.7968970500000001</v>
      </c>
      <c r="AT51" s="474">
        <v>7.7907868100000002</v>
      </c>
      <c r="AU51" s="474">
        <v>7.33286791</v>
      </c>
      <c r="AV51" s="474">
        <v>6.9549063899999997</v>
      </c>
      <c r="AW51" s="474">
        <v>6.2972958605000002</v>
      </c>
      <c r="AX51" s="474">
        <v>6.2761160904000004</v>
      </c>
      <c r="AY51" s="478">
        <v>6.2308560000000002</v>
      </c>
      <c r="AZ51" s="478">
        <v>5.6868600000000002</v>
      </c>
      <c r="BA51" s="478">
        <v>6.0534499999999998</v>
      </c>
      <c r="BB51" s="478">
        <v>6.4186920000000001</v>
      </c>
      <c r="BC51" s="478">
        <v>6.6056759999999999</v>
      </c>
      <c r="BD51" s="478">
        <v>7.0022830000000003</v>
      </c>
      <c r="BE51" s="478">
        <v>7.8370949999999997</v>
      </c>
      <c r="BF51" s="478">
        <v>7.8211930000000001</v>
      </c>
      <c r="BG51" s="478">
        <v>7.3546509999999996</v>
      </c>
      <c r="BH51" s="478">
        <v>6.9854710000000004</v>
      </c>
      <c r="BI51" s="478">
        <v>6.338279</v>
      </c>
      <c r="BJ51" s="478">
        <v>6.3091330000000001</v>
      </c>
      <c r="BK51" s="478">
        <v>6.2529300000000001</v>
      </c>
      <c r="BL51" s="478">
        <v>5.7104520000000001</v>
      </c>
      <c r="BM51" s="478">
        <v>6.0864760000000002</v>
      </c>
      <c r="BN51" s="478">
        <v>6.4915989999999999</v>
      </c>
      <c r="BO51" s="478">
        <v>6.6927989999999999</v>
      </c>
      <c r="BP51" s="478">
        <v>7.0983619999999998</v>
      </c>
      <c r="BQ51" s="478">
        <v>7.9264070000000002</v>
      </c>
      <c r="BR51" s="478">
        <v>7.9044480000000004</v>
      </c>
      <c r="BS51" s="478">
        <v>7.4285990000000002</v>
      </c>
      <c r="BT51" s="478">
        <v>7.0503299999999998</v>
      </c>
      <c r="BU51" s="478">
        <v>6.3948450000000001</v>
      </c>
      <c r="BV51" s="478">
        <v>6.3639679999999998</v>
      </c>
    </row>
    <row r="52" spans="1:74" s="761" customFormat="1" ht="11.1"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0.39335863999999998</v>
      </c>
      <c r="AN52" s="580">
        <v>0.37053812000000003</v>
      </c>
      <c r="AO52" s="580">
        <v>0.39215697999999999</v>
      </c>
      <c r="AP52" s="580">
        <v>0.38748791999999999</v>
      </c>
      <c r="AQ52" s="580">
        <v>0.39775550999999998</v>
      </c>
      <c r="AR52" s="580">
        <v>0.40016502999999998</v>
      </c>
      <c r="AS52" s="580">
        <v>0.41763633999999999</v>
      </c>
      <c r="AT52" s="580">
        <v>0.42492648999999999</v>
      </c>
      <c r="AU52" s="580">
        <v>0.41713340999999998</v>
      </c>
      <c r="AV52" s="580">
        <v>0.43096126000000001</v>
      </c>
      <c r="AW52" s="580">
        <v>0.40292790000000001</v>
      </c>
      <c r="AX52" s="580">
        <v>0.40290638000000001</v>
      </c>
      <c r="AY52" s="481">
        <v>0.39642440000000001</v>
      </c>
      <c r="AZ52" s="481">
        <v>0.3582378</v>
      </c>
      <c r="BA52" s="481">
        <v>0.39228099999999999</v>
      </c>
      <c r="BB52" s="481">
        <v>0.38956819999999998</v>
      </c>
      <c r="BC52" s="481">
        <v>0.39798939999999999</v>
      </c>
      <c r="BD52" s="481">
        <v>0.40136919999999998</v>
      </c>
      <c r="BE52" s="481">
        <v>0.42105619999999999</v>
      </c>
      <c r="BF52" s="481">
        <v>0.42741230000000002</v>
      </c>
      <c r="BG52" s="481">
        <v>0.41988360000000002</v>
      </c>
      <c r="BH52" s="481">
        <v>0.43605899999999997</v>
      </c>
      <c r="BI52" s="481">
        <v>0.40746149999999998</v>
      </c>
      <c r="BJ52" s="481">
        <v>0.40643469999999998</v>
      </c>
      <c r="BK52" s="481">
        <v>0.39883279999999999</v>
      </c>
      <c r="BL52" s="481">
        <v>0.3606393</v>
      </c>
      <c r="BM52" s="481">
        <v>0.39556740000000001</v>
      </c>
      <c r="BN52" s="481">
        <v>0.39526169999999999</v>
      </c>
      <c r="BO52" s="481">
        <v>0.40430470000000002</v>
      </c>
      <c r="BP52" s="481">
        <v>0.40768140000000003</v>
      </c>
      <c r="BQ52" s="481">
        <v>0.4260505</v>
      </c>
      <c r="BR52" s="481">
        <v>0.43188209999999999</v>
      </c>
      <c r="BS52" s="481">
        <v>0.42377179999999998</v>
      </c>
      <c r="BT52" s="481">
        <v>0.43950919999999999</v>
      </c>
      <c r="BU52" s="481">
        <v>0.41048459999999998</v>
      </c>
      <c r="BV52" s="481">
        <v>0.4094431</v>
      </c>
    </row>
    <row r="53" spans="1:74" s="358" customFormat="1" ht="12" customHeight="1" x14ac:dyDescent="0.25">
      <c r="A53" s="357"/>
      <c r="B53" s="1009" t="s">
        <v>1461</v>
      </c>
      <c r="C53" s="1020"/>
      <c r="D53" s="1020"/>
      <c r="E53" s="1020"/>
      <c r="F53" s="1020"/>
      <c r="G53" s="1020"/>
      <c r="H53" s="1020"/>
      <c r="I53" s="1020"/>
      <c r="J53" s="1020"/>
      <c r="K53" s="1020"/>
      <c r="L53" s="1020"/>
      <c r="M53" s="1020"/>
      <c r="N53" s="1020"/>
      <c r="O53" s="1020"/>
      <c r="P53" s="1020"/>
      <c r="Q53" s="1020"/>
      <c r="R53" s="805"/>
      <c r="BD53" s="361"/>
      <c r="BE53" s="361"/>
      <c r="BF53" s="361"/>
      <c r="BG53" s="361"/>
      <c r="BH53" s="361"/>
      <c r="BI53" s="361"/>
    </row>
    <row r="54" spans="1:74" s="186" customFormat="1" ht="12" customHeight="1" x14ac:dyDescent="0.2">
      <c r="A54" s="185"/>
      <c r="B54" s="799" t="s">
        <v>826</v>
      </c>
      <c r="C54" s="799"/>
      <c r="D54" s="799"/>
      <c r="E54" s="799"/>
      <c r="F54" s="799"/>
      <c r="G54" s="799"/>
      <c r="H54" s="800"/>
      <c r="I54" s="799"/>
      <c r="J54" s="799"/>
      <c r="K54" s="799"/>
      <c r="L54" s="799"/>
      <c r="M54" s="799"/>
      <c r="N54" s="799"/>
      <c r="O54" s="799"/>
      <c r="P54" s="799"/>
      <c r="Q54" s="799"/>
      <c r="R54" s="801"/>
      <c r="AY54" s="207"/>
      <c r="AZ54" s="207"/>
      <c r="BA54" s="207"/>
      <c r="BB54" s="207"/>
      <c r="BC54" s="207"/>
      <c r="BD54" s="699"/>
      <c r="BE54" s="699"/>
      <c r="BF54" s="699"/>
      <c r="BG54" s="699"/>
      <c r="BH54" s="873"/>
      <c r="BI54" s="699"/>
      <c r="BJ54" s="207"/>
    </row>
    <row r="55" spans="1:74" s="186" customFormat="1" ht="12" customHeight="1" x14ac:dyDescent="0.25">
      <c r="A55" s="185"/>
      <c r="B55" s="940" t="str">
        <f>Dates!$G$2</f>
        <v>EIA completed modeling and analysis for this report on Thursday, January 9, 2025.</v>
      </c>
      <c r="C55" s="927"/>
      <c r="D55" s="927"/>
      <c r="E55" s="927"/>
      <c r="F55" s="927"/>
      <c r="G55" s="927"/>
      <c r="H55" s="927"/>
      <c r="I55" s="927"/>
      <c r="J55" s="927"/>
      <c r="K55" s="927"/>
      <c r="L55" s="927"/>
      <c r="M55" s="927"/>
      <c r="N55" s="927"/>
      <c r="O55" s="927"/>
      <c r="P55" s="927"/>
      <c r="Q55" s="927"/>
      <c r="R55" s="802"/>
      <c r="AY55" s="207"/>
      <c r="AZ55" s="207"/>
      <c r="BA55" s="207"/>
      <c r="BB55" s="207"/>
      <c r="BC55" s="207"/>
      <c r="BD55" s="700"/>
      <c r="BE55" s="700"/>
      <c r="BF55" s="700"/>
      <c r="BG55" s="699"/>
      <c r="BH55" s="661"/>
      <c r="BI55" s="699"/>
      <c r="BJ55" s="207"/>
    </row>
    <row r="56" spans="1:74" s="186" customFormat="1" ht="13.2" x14ac:dyDescent="0.25">
      <c r="A56" s="185"/>
      <c r="B56" s="949" t="s">
        <v>1442</v>
      </c>
      <c r="C56" s="936"/>
      <c r="D56" s="936"/>
      <c r="E56" s="936"/>
      <c r="F56" s="936"/>
      <c r="G56" s="936"/>
      <c r="H56" s="936"/>
      <c r="I56" s="936"/>
      <c r="J56" s="936"/>
      <c r="K56" s="936"/>
      <c r="L56" s="936"/>
      <c r="M56" s="936"/>
      <c r="N56" s="936"/>
      <c r="O56" s="936"/>
      <c r="P56" s="936"/>
      <c r="Q56" s="936"/>
      <c r="R56" s="805"/>
      <c r="AY56" s="207"/>
      <c r="AZ56" s="207"/>
      <c r="BA56" s="207"/>
      <c r="BB56" s="207"/>
      <c r="BC56" s="207"/>
      <c r="BD56" s="700"/>
      <c r="BE56" s="700"/>
      <c r="BF56" s="700"/>
      <c r="BG56" s="699"/>
      <c r="BH56" s="661"/>
      <c r="BI56" s="699"/>
      <c r="BJ56" s="207"/>
    </row>
    <row r="57" spans="1:74" s="186" customFormat="1" ht="12" customHeight="1" x14ac:dyDescent="0.25">
      <c r="A57" s="185"/>
      <c r="B57" s="1019" t="s">
        <v>818</v>
      </c>
      <c r="C57" s="1023"/>
      <c r="D57" s="1023"/>
      <c r="E57" s="1023"/>
      <c r="F57" s="1023"/>
      <c r="G57" s="1023"/>
      <c r="H57" s="1023"/>
      <c r="I57" s="1023"/>
      <c r="J57" s="1023"/>
      <c r="K57" s="1023"/>
      <c r="L57" s="1023"/>
      <c r="M57" s="1023"/>
      <c r="N57" s="1023"/>
      <c r="O57" s="1023"/>
      <c r="P57" s="1023"/>
      <c r="Q57" s="1020"/>
      <c r="R57" s="805"/>
      <c r="AY57" s="207"/>
      <c r="AZ57" s="207"/>
      <c r="BA57" s="207"/>
      <c r="BB57" s="207"/>
      <c r="BC57" s="207"/>
      <c r="BD57" s="700"/>
      <c r="BE57" s="700"/>
      <c r="BF57" s="700"/>
      <c r="BG57" s="699"/>
      <c r="BH57" s="661"/>
      <c r="BI57" s="699"/>
      <c r="BJ57" s="207"/>
    </row>
    <row r="58" spans="1:74" s="186" customFormat="1" ht="12" customHeight="1" x14ac:dyDescent="0.25">
      <c r="A58" s="185"/>
      <c r="B58" s="1019" t="s">
        <v>819</v>
      </c>
      <c r="C58" s="1023"/>
      <c r="D58" s="1023"/>
      <c r="E58" s="1023"/>
      <c r="F58" s="1023"/>
      <c r="G58" s="1023"/>
      <c r="H58" s="1023"/>
      <c r="I58" s="1023"/>
      <c r="J58" s="1023"/>
      <c r="K58" s="1023"/>
      <c r="L58" s="1023"/>
      <c r="M58" s="1023"/>
      <c r="N58" s="1023"/>
      <c r="O58" s="1023"/>
      <c r="P58" s="1023"/>
      <c r="Q58" s="1020"/>
      <c r="R58" s="805"/>
      <c r="AY58" s="207"/>
      <c r="AZ58" s="207"/>
      <c r="BA58" s="207"/>
      <c r="BB58" s="207"/>
      <c r="BC58" s="207"/>
      <c r="BD58" s="700"/>
      <c r="BE58" s="700"/>
      <c r="BF58" s="700"/>
      <c r="BG58" s="699"/>
      <c r="BH58" s="661"/>
      <c r="BI58" s="699"/>
      <c r="BJ58" s="207"/>
    </row>
    <row r="59" spans="1:74" s="186" customFormat="1" ht="12" customHeight="1" x14ac:dyDescent="0.2">
      <c r="A59" s="185"/>
      <c r="B59" s="941" t="s">
        <v>840</v>
      </c>
      <c r="C59" s="941"/>
      <c r="D59" s="941"/>
      <c r="E59" s="941"/>
      <c r="F59" s="941"/>
      <c r="G59" s="941"/>
      <c r="H59" s="941"/>
      <c r="I59" s="941"/>
      <c r="J59" s="941"/>
      <c r="K59" s="941"/>
      <c r="L59" s="941"/>
      <c r="M59" s="941"/>
      <c r="N59" s="941"/>
      <c r="O59" s="941"/>
      <c r="P59" s="941"/>
      <c r="Q59" s="941"/>
      <c r="R59" s="941"/>
      <c r="AY59" s="207"/>
      <c r="AZ59" s="207"/>
      <c r="BA59" s="207"/>
      <c r="BB59" s="207"/>
      <c r="BC59" s="207"/>
      <c r="BD59" s="700"/>
      <c r="BE59" s="700"/>
      <c r="BF59" s="700"/>
      <c r="BG59" s="699"/>
      <c r="BH59" s="661"/>
      <c r="BI59" s="699"/>
      <c r="BJ59" s="207"/>
    </row>
    <row r="60" spans="1:74" s="186" customFormat="1" ht="12" customHeight="1" x14ac:dyDescent="0.25">
      <c r="A60" s="185"/>
      <c r="B60" s="1019" t="s">
        <v>1459</v>
      </c>
      <c r="C60" s="945"/>
      <c r="D60" s="945"/>
      <c r="E60" s="945"/>
      <c r="F60" s="945"/>
      <c r="G60" s="945"/>
      <c r="H60" s="945"/>
      <c r="I60" s="945"/>
      <c r="J60" s="945"/>
      <c r="K60" s="945"/>
      <c r="L60" s="945"/>
      <c r="M60" s="945"/>
      <c r="N60" s="945"/>
      <c r="O60" s="945"/>
      <c r="P60" s="945"/>
      <c r="Q60" s="946"/>
      <c r="R60" s="805"/>
      <c r="AY60" s="207"/>
      <c r="AZ60" s="207"/>
      <c r="BA60" s="207"/>
      <c r="BB60" s="207"/>
      <c r="BC60" s="207"/>
      <c r="BD60" s="700"/>
      <c r="BE60" s="700"/>
      <c r="BF60" s="700"/>
      <c r="BG60" s="699"/>
      <c r="BH60" s="661"/>
      <c r="BI60" s="699"/>
      <c r="BJ60" s="207"/>
    </row>
    <row r="61" spans="1:74" s="186" customFormat="1" ht="12" customHeight="1" x14ac:dyDescent="0.25">
      <c r="A61" s="185"/>
      <c r="B61" s="944" t="s">
        <v>817</v>
      </c>
      <c r="C61" s="946"/>
      <c r="D61" s="946"/>
      <c r="E61" s="946"/>
      <c r="F61" s="946"/>
      <c r="G61" s="946"/>
      <c r="H61" s="946"/>
      <c r="I61" s="946"/>
      <c r="J61" s="946"/>
      <c r="K61" s="946"/>
      <c r="L61" s="946"/>
      <c r="M61" s="946"/>
      <c r="N61" s="946"/>
      <c r="O61" s="946"/>
      <c r="P61" s="946"/>
      <c r="Q61" s="1020"/>
      <c r="R61" s="805"/>
      <c r="AY61" s="207"/>
      <c r="AZ61" s="207"/>
      <c r="BA61" s="207"/>
      <c r="BB61" s="207"/>
      <c r="BC61" s="207"/>
      <c r="BD61" s="700"/>
      <c r="BE61" s="700"/>
      <c r="BF61" s="700"/>
      <c r="BG61" s="699"/>
      <c r="BH61" s="661"/>
      <c r="BI61" s="699"/>
      <c r="BJ61" s="207"/>
    </row>
    <row r="62" spans="1:74" s="186" customFormat="1" ht="12" customHeight="1" x14ac:dyDescent="0.25">
      <c r="A62" s="185"/>
      <c r="B62" s="1021" t="s">
        <v>1460</v>
      </c>
      <c r="C62" s="946"/>
      <c r="D62" s="946"/>
      <c r="E62" s="946"/>
      <c r="F62" s="946"/>
      <c r="G62" s="946"/>
      <c r="H62" s="946"/>
      <c r="I62" s="946"/>
      <c r="J62" s="946"/>
      <c r="K62" s="946"/>
      <c r="L62" s="946"/>
      <c r="M62" s="946"/>
      <c r="N62" s="946"/>
      <c r="O62" s="946"/>
      <c r="P62" s="946"/>
      <c r="Q62" s="946"/>
      <c r="R62" s="805"/>
      <c r="AY62" s="207"/>
      <c r="AZ62" s="207"/>
      <c r="BA62" s="207"/>
      <c r="BB62" s="207"/>
      <c r="BC62" s="207"/>
      <c r="BD62" s="700"/>
      <c r="BE62" s="700"/>
      <c r="BF62" s="700"/>
      <c r="BG62" s="699"/>
      <c r="BH62" s="661"/>
      <c r="BI62" s="699"/>
      <c r="BJ62" s="207"/>
    </row>
    <row r="63" spans="1:74" s="184" customFormat="1" ht="12" customHeight="1" x14ac:dyDescent="0.2">
      <c r="A63" s="56"/>
      <c r="B63" s="959"/>
      <c r="C63" s="943"/>
      <c r="D63" s="943"/>
      <c r="E63" s="943"/>
      <c r="F63" s="943"/>
      <c r="G63" s="943"/>
      <c r="H63" s="943"/>
      <c r="I63" s="943"/>
      <c r="J63" s="943"/>
      <c r="K63" s="943"/>
      <c r="L63" s="943"/>
      <c r="M63" s="943"/>
      <c r="N63" s="943"/>
      <c r="O63" s="943"/>
      <c r="P63" s="943"/>
      <c r="Q63" s="943"/>
      <c r="AY63" s="205"/>
      <c r="AZ63" s="20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5" sqref="B5"/>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924" t="s">
        <v>479</v>
      </c>
      <c r="B1" s="1026" t="s">
        <v>775</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56" customFormat="1" ht="13.35" customHeight="1"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2"/>
      <c r="AZ2" s="142"/>
      <c r="BA2" s="142"/>
      <c r="BB2" s="142"/>
      <c r="BC2" s="142"/>
      <c r="BD2" s="698"/>
      <c r="BE2" s="698"/>
      <c r="BF2" s="698"/>
      <c r="BG2" s="856"/>
      <c r="BH2" s="856"/>
      <c r="BI2" s="856"/>
      <c r="BJ2" s="142"/>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1415</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1" customHeight="1" x14ac:dyDescent="0.2">
      <c r="A6" s="109" t="s">
        <v>113</v>
      </c>
      <c r="B6" s="601" t="s">
        <v>1177</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12.71</v>
      </c>
      <c r="AN6" s="451">
        <v>12.76</v>
      </c>
      <c r="AO6" s="451">
        <v>12.69</v>
      </c>
      <c r="AP6" s="451">
        <v>12.65</v>
      </c>
      <c r="AQ6" s="451">
        <v>12.55</v>
      </c>
      <c r="AR6" s="451">
        <v>13.23</v>
      </c>
      <c r="AS6" s="451">
        <v>13.76</v>
      </c>
      <c r="AT6" s="451">
        <v>13.61</v>
      </c>
      <c r="AU6" s="451">
        <v>13.47</v>
      </c>
      <c r="AV6" s="451">
        <v>13.07</v>
      </c>
      <c r="AW6" s="451">
        <v>12.59089</v>
      </c>
      <c r="AX6" s="451">
        <v>12.513640000000001</v>
      </c>
      <c r="AY6" s="374">
        <v>12.77786</v>
      </c>
      <c r="AZ6" s="374">
        <v>12.98452</v>
      </c>
      <c r="BA6" s="374">
        <v>12.933540000000001</v>
      </c>
      <c r="BB6" s="374">
        <v>12.972810000000001</v>
      </c>
      <c r="BC6" s="374">
        <v>12.834</v>
      </c>
      <c r="BD6" s="374">
        <v>13.54068</v>
      </c>
      <c r="BE6" s="374">
        <v>14.02974</v>
      </c>
      <c r="BF6" s="374">
        <v>13.937049999999999</v>
      </c>
      <c r="BG6" s="374">
        <v>13.842090000000001</v>
      </c>
      <c r="BH6" s="374">
        <v>13.33649</v>
      </c>
      <c r="BI6" s="374">
        <v>12.91114</v>
      </c>
      <c r="BJ6" s="374">
        <v>12.847580000000001</v>
      </c>
      <c r="BK6" s="374">
        <v>13.10092</v>
      </c>
      <c r="BL6" s="374">
        <v>13.27693</v>
      </c>
      <c r="BM6" s="374">
        <v>13.231719999999999</v>
      </c>
      <c r="BN6" s="374">
        <v>13.30251</v>
      </c>
      <c r="BO6" s="374">
        <v>13.127610000000001</v>
      </c>
      <c r="BP6" s="374">
        <v>13.865449999999999</v>
      </c>
      <c r="BQ6" s="374">
        <v>14.3866</v>
      </c>
      <c r="BR6" s="374">
        <v>14.289949999999999</v>
      </c>
      <c r="BS6" s="374">
        <v>14.16652</v>
      </c>
      <c r="BT6" s="374">
        <v>13.59399</v>
      </c>
      <c r="BU6" s="374">
        <v>13.17431</v>
      </c>
      <c r="BV6" s="374">
        <v>13.11237</v>
      </c>
    </row>
    <row r="7" spans="1:74" ht="11.1"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23.282832805000002</v>
      </c>
      <c r="AN7" s="451">
        <v>23.397437020000002</v>
      </c>
      <c r="AO7" s="451">
        <v>22.774496704000001</v>
      </c>
      <c r="AP7" s="451">
        <v>22.277703605999999</v>
      </c>
      <c r="AQ7" s="451">
        <v>21.817209805000001</v>
      </c>
      <c r="AR7" s="451">
        <v>21.900018567</v>
      </c>
      <c r="AS7" s="451">
        <v>22.711608598000002</v>
      </c>
      <c r="AT7" s="451">
        <v>23.352731973000001</v>
      </c>
      <c r="AU7" s="451">
        <v>23.7</v>
      </c>
      <c r="AV7" s="451">
        <v>23.11</v>
      </c>
      <c r="AW7" s="451">
        <v>22.533809999999999</v>
      </c>
      <c r="AX7" s="451">
        <v>22.88683</v>
      </c>
      <c r="AY7" s="374">
        <v>23.472999999999999</v>
      </c>
      <c r="AZ7" s="374">
        <v>23.665400000000002</v>
      </c>
      <c r="BA7" s="374">
        <v>23.190950000000001</v>
      </c>
      <c r="BB7" s="374">
        <v>22.86814</v>
      </c>
      <c r="BC7" s="374">
        <v>22.568000000000001</v>
      </c>
      <c r="BD7" s="374">
        <v>22.87773</v>
      </c>
      <c r="BE7" s="374">
        <v>23.865600000000001</v>
      </c>
      <c r="BF7" s="374">
        <v>24.65</v>
      </c>
      <c r="BG7" s="374">
        <v>25.252289999999999</v>
      </c>
      <c r="BH7" s="374">
        <v>24.734059999999999</v>
      </c>
      <c r="BI7" s="374">
        <v>24.152419999999999</v>
      </c>
      <c r="BJ7" s="374">
        <v>24.619949999999999</v>
      </c>
      <c r="BK7" s="374">
        <v>25.296869999999998</v>
      </c>
      <c r="BL7" s="374">
        <v>25.518509999999999</v>
      </c>
      <c r="BM7" s="374">
        <v>24.99136</v>
      </c>
      <c r="BN7" s="374">
        <v>24.57601</v>
      </c>
      <c r="BO7" s="374">
        <v>24.17315</v>
      </c>
      <c r="BP7" s="374">
        <v>24.44003</v>
      </c>
      <c r="BQ7" s="374">
        <v>25.47326</v>
      </c>
      <c r="BR7" s="374">
        <v>26.227789999999999</v>
      </c>
      <c r="BS7" s="374">
        <v>26.755099999999999</v>
      </c>
      <c r="BT7" s="374">
        <v>26.037690000000001</v>
      </c>
      <c r="BU7" s="374">
        <v>25.384640000000001</v>
      </c>
      <c r="BV7" s="374">
        <v>25.81711</v>
      </c>
    </row>
    <row r="8" spans="1:74" ht="11.1"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15.529784122000001</v>
      </c>
      <c r="AN8" s="451">
        <v>15.922680217</v>
      </c>
      <c r="AO8" s="451">
        <v>15.346179046</v>
      </c>
      <c r="AP8" s="451">
        <v>15.226294235999999</v>
      </c>
      <c r="AQ8" s="451">
        <v>15.380162803999999</v>
      </c>
      <c r="AR8" s="451">
        <v>16.535392118000001</v>
      </c>
      <c r="AS8" s="451">
        <v>17.290001634999999</v>
      </c>
      <c r="AT8" s="451">
        <v>17.192195754</v>
      </c>
      <c r="AU8" s="451">
        <v>16.600000000000001</v>
      </c>
      <c r="AV8" s="451">
        <v>15.9</v>
      </c>
      <c r="AW8" s="451">
        <v>15.940619999999999</v>
      </c>
      <c r="AX8" s="451">
        <v>15.83521</v>
      </c>
      <c r="AY8" s="374">
        <v>16.177350000000001</v>
      </c>
      <c r="AZ8" s="374">
        <v>16.706240000000001</v>
      </c>
      <c r="BA8" s="374">
        <v>16.118480000000002</v>
      </c>
      <c r="BB8" s="374">
        <v>15.96012</v>
      </c>
      <c r="BC8" s="374">
        <v>16.00037</v>
      </c>
      <c r="BD8" s="374">
        <v>17.109259999999999</v>
      </c>
      <c r="BE8" s="374">
        <v>17.840869999999999</v>
      </c>
      <c r="BF8" s="374">
        <v>17.860009999999999</v>
      </c>
      <c r="BG8" s="374">
        <v>17.263470000000002</v>
      </c>
      <c r="BH8" s="374">
        <v>16.503229999999999</v>
      </c>
      <c r="BI8" s="374">
        <v>16.515149999999998</v>
      </c>
      <c r="BJ8" s="374">
        <v>16.25487</v>
      </c>
      <c r="BK8" s="374">
        <v>16.61928</v>
      </c>
      <c r="BL8" s="374">
        <v>17.109580000000001</v>
      </c>
      <c r="BM8" s="374">
        <v>16.505310000000001</v>
      </c>
      <c r="BN8" s="374">
        <v>16.334800000000001</v>
      </c>
      <c r="BO8" s="374">
        <v>16.375859999999999</v>
      </c>
      <c r="BP8" s="374">
        <v>17.514589999999998</v>
      </c>
      <c r="BQ8" s="374">
        <v>18.270589999999999</v>
      </c>
      <c r="BR8" s="374">
        <v>18.252590000000001</v>
      </c>
      <c r="BS8" s="374">
        <v>17.624469999999999</v>
      </c>
      <c r="BT8" s="374">
        <v>16.827480000000001</v>
      </c>
      <c r="BU8" s="374">
        <v>16.817319999999999</v>
      </c>
      <c r="BV8" s="374">
        <v>16.561879999999999</v>
      </c>
    </row>
    <row r="9" spans="1:74" ht="11.1"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12.205021003000001</v>
      </c>
      <c r="AN9" s="451">
        <v>12.095948095000001</v>
      </c>
      <c r="AO9" s="451">
        <v>11.850516635</v>
      </c>
      <c r="AP9" s="451">
        <v>12.046570637</v>
      </c>
      <c r="AQ9" s="451">
        <v>12.194800417</v>
      </c>
      <c r="AR9" s="451">
        <v>12.591840053</v>
      </c>
      <c r="AS9" s="451">
        <v>12.682229887</v>
      </c>
      <c r="AT9" s="451">
        <v>12.569450571000001</v>
      </c>
      <c r="AU9" s="451">
        <v>12.35</v>
      </c>
      <c r="AV9" s="451">
        <v>12.14</v>
      </c>
      <c r="AW9" s="451">
        <v>12.032959999999999</v>
      </c>
      <c r="AX9" s="451">
        <v>12.15518</v>
      </c>
      <c r="AY9" s="374">
        <v>12.4117</v>
      </c>
      <c r="AZ9" s="374">
        <v>12.48546</v>
      </c>
      <c r="BA9" s="374">
        <v>12.25146</v>
      </c>
      <c r="BB9" s="374">
        <v>12.41309</v>
      </c>
      <c r="BC9" s="374">
        <v>12.4849</v>
      </c>
      <c r="BD9" s="374">
        <v>12.86257</v>
      </c>
      <c r="BE9" s="374">
        <v>12.997719999999999</v>
      </c>
      <c r="BF9" s="374">
        <v>12.89874</v>
      </c>
      <c r="BG9" s="374">
        <v>12.635300000000001</v>
      </c>
      <c r="BH9" s="374">
        <v>12.42475</v>
      </c>
      <c r="BI9" s="374">
        <v>12.377689999999999</v>
      </c>
      <c r="BJ9" s="374">
        <v>12.470549999999999</v>
      </c>
      <c r="BK9" s="374">
        <v>12.7255</v>
      </c>
      <c r="BL9" s="374">
        <v>12.78941</v>
      </c>
      <c r="BM9" s="374">
        <v>12.53875</v>
      </c>
      <c r="BN9" s="374">
        <v>12.674910000000001</v>
      </c>
      <c r="BO9" s="374">
        <v>12.75346</v>
      </c>
      <c r="BP9" s="374">
        <v>13.163629999999999</v>
      </c>
      <c r="BQ9" s="374">
        <v>13.329599999999999</v>
      </c>
      <c r="BR9" s="374">
        <v>13.24239</v>
      </c>
      <c r="BS9" s="374">
        <v>12.95449</v>
      </c>
      <c r="BT9" s="374">
        <v>12.728669999999999</v>
      </c>
      <c r="BU9" s="374">
        <v>12.665699999999999</v>
      </c>
      <c r="BV9" s="374">
        <v>12.759080000000001</v>
      </c>
    </row>
    <row r="10" spans="1:74" ht="11.1"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9.9429117718000004</v>
      </c>
      <c r="AN10" s="451">
        <v>9.9785815691999993</v>
      </c>
      <c r="AO10" s="451">
        <v>10.114502160000001</v>
      </c>
      <c r="AP10" s="451">
        <v>10.087824921999999</v>
      </c>
      <c r="AQ10" s="451">
        <v>10.222278730999999</v>
      </c>
      <c r="AR10" s="451">
        <v>11.620995167</v>
      </c>
      <c r="AS10" s="451">
        <v>11.797940861000001</v>
      </c>
      <c r="AT10" s="451">
        <v>11.670701477</v>
      </c>
      <c r="AU10" s="451">
        <v>11.33</v>
      </c>
      <c r="AV10" s="451">
        <v>10.18</v>
      </c>
      <c r="AW10" s="451">
        <v>9.8769050000000007</v>
      </c>
      <c r="AX10" s="451">
        <v>9.6916569999999993</v>
      </c>
      <c r="AY10" s="374">
        <v>9.8808089999999993</v>
      </c>
      <c r="AZ10" s="374">
        <v>10.10167</v>
      </c>
      <c r="BA10" s="374">
        <v>10.29895</v>
      </c>
      <c r="BB10" s="374">
        <v>10.26559</v>
      </c>
      <c r="BC10" s="374">
        <v>10.4236</v>
      </c>
      <c r="BD10" s="374">
        <v>11.84094</v>
      </c>
      <c r="BE10" s="374">
        <v>12.03152</v>
      </c>
      <c r="BF10" s="374">
        <v>11.91235</v>
      </c>
      <c r="BG10" s="374">
        <v>11.56198</v>
      </c>
      <c r="BH10" s="374">
        <v>10.36454</v>
      </c>
      <c r="BI10" s="374">
        <v>10.09247</v>
      </c>
      <c r="BJ10" s="374">
        <v>9.9197430000000004</v>
      </c>
      <c r="BK10" s="374">
        <v>10.09599</v>
      </c>
      <c r="BL10" s="374">
        <v>10.29035</v>
      </c>
      <c r="BM10" s="374">
        <v>10.491860000000001</v>
      </c>
      <c r="BN10" s="374">
        <v>10.437580000000001</v>
      </c>
      <c r="BO10" s="374">
        <v>10.59437</v>
      </c>
      <c r="BP10" s="374">
        <v>12.02468</v>
      </c>
      <c r="BQ10" s="374">
        <v>12.21203</v>
      </c>
      <c r="BR10" s="374">
        <v>12.08643</v>
      </c>
      <c r="BS10" s="374">
        <v>11.715769999999999</v>
      </c>
      <c r="BT10" s="374">
        <v>10.488239999999999</v>
      </c>
      <c r="BU10" s="374">
        <v>10.21326</v>
      </c>
      <c r="BV10" s="374">
        <v>10.03806</v>
      </c>
    </row>
    <row r="11" spans="1:74" ht="11.1"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12.073913248</v>
      </c>
      <c r="AN11" s="451">
        <v>12.220454353999999</v>
      </c>
      <c r="AO11" s="451">
        <v>11.978029429999999</v>
      </c>
      <c r="AP11" s="451">
        <v>11.89875704</v>
      </c>
      <c r="AQ11" s="451">
        <v>11.699311778</v>
      </c>
      <c r="AR11" s="451">
        <v>12.252378814</v>
      </c>
      <c r="AS11" s="451">
        <v>12.251191083</v>
      </c>
      <c r="AT11" s="451">
        <v>12.182336689</v>
      </c>
      <c r="AU11" s="451">
        <v>12.14</v>
      </c>
      <c r="AV11" s="451">
        <v>12.09</v>
      </c>
      <c r="AW11" s="451">
        <v>11.598800000000001</v>
      </c>
      <c r="AX11" s="451">
        <v>11.594099999999999</v>
      </c>
      <c r="AY11" s="374">
        <v>11.83493</v>
      </c>
      <c r="AZ11" s="374">
        <v>12.098269999999999</v>
      </c>
      <c r="BA11" s="374">
        <v>11.896940000000001</v>
      </c>
      <c r="BB11" s="374">
        <v>11.88138</v>
      </c>
      <c r="BC11" s="374">
        <v>11.68966</v>
      </c>
      <c r="BD11" s="374">
        <v>12.32926</v>
      </c>
      <c r="BE11" s="374">
        <v>12.44035</v>
      </c>
      <c r="BF11" s="374">
        <v>12.34647</v>
      </c>
      <c r="BG11" s="374">
        <v>12.354710000000001</v>
      </c>
      <c r="BH11" s="374">
        <v>12.307130000000001</v>
      </c>
      <c r="BI11" s="374">
        <v>11.888439999999999</v>
      </c>
      <c r="BJ11" s="374">
        <v>11.850960000000001</v>
      </c>
      <c r="BK11" s="374">
        <v>12.07586</v>
      </c>
      <c r="BL11" s="374">
        <v>12.34389</v>
      </c>
      <c r="BM11" s="374">
        <v>12.178459999999999</v>
      </c>
      <c r="BN11" s="374">
        <v>12.17544</v>
      </c>
      <c r="BO11" s="374">
        <v>11.997640000000001</v>
      </c>
      <c r="BP11" s="374">
        <v>12.681089999999999</v>
      </c>
      <c r="BQ11" s="374">
        <v>12.78857</v>
      </c>
      <c r="BR11" s="374">
        <v>12.727959999999999</v>
      </c>
      <c r="BS11" s="374">
        <v>12.6776</v>
      </c>
      <c r="BT11" s="374">
        <v>12.586080000000001</v>
      </c>
      <c r="BU11" s="374">
        <v>12.14418</v>
      </c>
      <c r="BV11" s="374">
        <v>12.125999999999999</v>
      </c>
    </row>
    <row r="12" spans="1:74" ht="11.1"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11.111388634000001</v>
      </c>
      <c r="AN12" s="451">
        <v>10.901047075999999</v>
      </c>
      <c r="AO12" s="451">
        <v>11.141522409</v>
      </c>
      <c r="AP12" s="451">
        <v>10.963306695</v>
      </c>
      <c r="AQ12" s="451">
        <v>10.674931958</v>
      </c>
      <c r="AR12" s="451">
        <v>11.226405632000001</v>
      </c>
      <c r="AS12" s="451">
        <v>11.197540193</v>
      </c>
      <c r="AT12" s="451">
        <v>11.210374349</v>
      </c>
      <c r="AU12" s="451">
        <v>11.14</v>
      </c>
      <c r="AV12" s="451">
        <v>11.01</v>
      </c>
      <c r="AW12" s="451">
        <v>10.90619</v>
      </c>
      <c r="AX12" s="451">
        <v>10.86139</v>
      </c>
      <c r="AY12" s="374">
        <v>11.26975</v>
      </c>
      <c r="AZ12" s="374">
        <v>11.239050000000001</v>
      </c>
      <c r="BA12" s="374">
        <v>11.523669999999999</v>
      </c>
      <c r="BB12" s="374">
        <v>11.30646</v>
      </c>
      <c r="BC12" s="374">
        <v>10.980130000000001</v>
      </c>
      <c r="BD12" s="374">
        <v>11.53969</v>
      </c>
      <c r="BE12" s="374">
        <v>11.498139999999999</v>
      </c>
      <c r="BF12" s="374">
        <v>11.517620000000001</v>
      </c>
      <c r="BG12" s="374">
        <v>11.444929999999999</v>
      </c>
      <c r="BH12" s="374">
        <v>11.27933</v>
      </c>
      <c r="BI12" s="374">
        <v>11.221970000000001</v>
      </c>
      <c r="BJ12" s="374">
        <v>11.146699999999999</v>
      </c>
      <c r="BK12" s="374">
        <v>11.565950000000001</v>
      </c>
      <c r="BL12" s="374">
        <v>11.504300000000001</v>
      </c>
      <c r="BM12" s="374">
        <v>11.795210000000001</v>
      </c>
      <c r="BN12" s="374">
        <v>11.57217</v>
      </c>
      <c r="BO12" s="374">
        <v>11.24755</v>
      </c>
      <c r="BP12" s="374">
        <v>11.820029999999999</v>
      </c>
      <c r="BQ12" s="374">
        <v>11.780709999999999</v>
      </c>
      <c r="BR12" s="374">
        <v>11.79738</v>
      </c>
      <c r="BS12" s="374">
        <v>11.72357</v>
      </c>
      <c r="BT12" s="374">
        <v>11.55157</v>
      </c>
      <c r="BU12" s="374">
        <v>11.48197</v>
      </c>
      <c r="BV12" s="374">
        <v>11.39889</v>
      </c>
    </row>
    <row r="13" spans="1:74" ht="11.1"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9.6304191322000001</v>
      </c>
      <c r="AN13" s="451">
        <v>9.2812545476999997</v>
      </c>
      <c r="AO13" s="451">
        <v>9.2165366767000005</v>
      </c>
      <c r="AP13" s="451">
        <v>9.2371638058999999</v>
      </c>
      <c r="AQ13" s="451">
        <v>9.3195668297999994</v>
      </c>
      <c r="AR13" s="451">
        <v>9.8474423227999992</v>
      </c>
      <c r="AS13" s="451">
        <v>10.185996328</v>
      </c>
      <c r="AT13" s="451">
        <v>10.284686597</v>
      </c>
      <c r="AU13" s="451">
        <v>10.130000000000001</v>
      </c>
      <c r="AV13" s="451">
        <v>9.7100000000000009</v>
      </c>
      <c r="AW13" s="451">
        <v>9.1117609999999996</v>
      </c>
      <c r="AX13" s="451">
        <v>9.1254679999999997</v>
      </c>
      <c r="AY13" s="374">
        <v>9.4253339999999994</v>
      </c>
      <c r="AZ13" s="374">
        <v>9.7033900000000006</v>
      </c>
      <c r="BA13" s="374">
        <v>9.6265009999999993</v>
      </c>
      <c r="BB13" s="374">
        <v>9.5990199999999994</v>
      </c>
      <c r="BC13" s="374">
        <v>9.6334630000000008</v>
      </c>
      <c r="BD13" s="374">
        <v>10.31955</v>
      </c>
      <c r="BE13" s="374">
        <v>10.72932</v>
      </c>
      <c r="BF13" s="374">
        <v>10.646599999999999</v>
      </c>
      <c r="BG13" s="374">
        <v>10.40555</v>
      </c>
      <c r="BH13" s="374">
        <v>9.7601700000000005</v>
      </c>
      <c r="BI13" s="374">
        <v>9.2852160000000001</v>
      </c>
      <c r="BJ13" s="374">
        <v>9.3950610000000001</v>
      </c>
      <c r="BK13" s="374">
        <v>9.5672549999999994</v>
      </c>
      <c r="BL13" s="374">
        <v>9.7152720000000006</v>
      </c>
      <c r="BM13" s="374">
        <v>9.6600950000000001</v>
      </c>
      <c r="BN13" s="374">
        <v>9.6710919999999998</v>
      </c>
      <c r="BO13" s="374">
        <v>9.6833810000000007</v>
      </c>
      <c r="BP13" s="374">
        <v>10.394</v>
      </c>
      <c r="BQ13" s="374">
        <v>10.861689999999999</v>
      </c>
      <c r="BR13" s="374">
        <v>10.762589999999999</v>
      </c>
      <c r="BS13" s="374">
        <v>10.521610000000001</v>
      </c>
      <c r="BT13" s="374">
        <v>9.8355750000000004</v>
      </c>
      <c r="BU13" s="374">
        <v>9.3339110000000005</v>
      </c>
      <c r="BV13" s="374">
        <v>9.4377929999999992</v>
      </c>
    </row>
    <row r="14" spans="1:74" ht="11.1"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10.776325221</v>
      </c>
      <c r="AN14" s="451">
        <v>10.717849421</v>
      </c>
      <c r="AO14" s="451">
        <v>10.630159304999999</v>
      </c>
      <c r="AP14" s="451">
        <v>10.77909872</v>
      </c>
      <c r="AQ14" s="451">
        <v>11.071555882</v>
      </c>
      <c r="AR14" s="451">
        <v>11.895066471</v>
      </c>
      <c r="AS14" s="451">
        <v>11.946679230000001</v>
      </c>
      <c r="AT14" s="451">
        <v>11.812675084</v>
      </c>
      <c r="AU14" s="451">
        <v>11.72</v>
      </c>
      <c r="AV14" s="451">
        <v>11.01</v>
      </c>
      <c r="AW14" s="451">
        <v>10.812749999999999</v>
      </c>
      <c r="AX14" s="451">
        <v>10.573829999999999</v>
      </c>
      <c r="AY14" s="374">
        <v>10.685029999999999</v>
      </c>
      <c r="AZ14" s="374">
        <v>10.72959</v>
      </c>
      <c r="BA14" s="374">
        <v>10.7042</v>
      </c>
      <c r="BB14" s="374">
        <v>11.09503</v>
      </c>
      <c r="BC14" s="374">
        <v>11.35656</v>
      </c>
      <c r="BD14" s="374">
        <v>12.130459999999999</v>
      </c>
      <c r="BE14" s="374">
        <v>12.194279999999999</v>
      </c>
      <c r="BF14" s="374">
        <v>12.230869999999999</v>
      </c>
      <c r="BG14" s="374">
        <v>12.225110000000001</v>
      </c>
      <c r="BH14" s="374">
        <v>11.51695</v>
      </c>
      <c r="BI14" s="374">
        <v>11.38608</v>
      </c>
      <c r="BJ14" s="374">
        <v>11.241540000000001</v>
      </c>
      <c r="BK14" s="374">
        <v>11.36633</v>
      </c>
      <c r="BL14" s="374">
        <v>11.29584</v>
      </c>
      <c r="BM14" s="374">
        <v>11.210369999999999</v>
      </c>
      <c r="BN14" s="374">
        <v>11.60435</v>
      </c>
      <c r="BO14" s="374">
        <v>11.87106</v>
      </c>
      <c r="BP14" s="374">
        <v>12.639519999999999</v>
      </c>
      <c r="BQ14" s="374">
        <v>12.688689999999999</v>
      </c>
      <c r="BR14" s="374">
        <v>12.650740000000001</v>
      </c>
      <c r="BS14" s="374">
        <v>12.54392</v>
      </c>
      <c r="BT14" s="374">
        <v>11.743119999999999</v>
      </c>
      <c r="BU14" s="374">
        <v>11.589309999999999</v>
      </c>
      <c r="BV14" s="374">
        <v>11.411860000000001</v>
      </c>
    </row>
    <row r="15" spans="1:74" ht="11.1"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18.757674119000001</v>
      </c>
      <c r="AN15" s="451">
        <v>19.303022285000001</v>
      </c>
      <c r="AO15" s="451">
        <v>19.541118379</v>
      </c>
      <c r="AP15" s="451">
        <v>19.739667197999999</v>
      </c>
      <c r="AQ15" s="451">
        <v>20.344384005999999</v>
      </c>
      <c r="AR15" s="451">
        <v>21.795993338999999</v>
      </c>
      <c r="AS15" s="451">
        <v>23.955469020999999</v>
      </c>
      <c r="AT15" s="451">
        <v>23.169951302000001</v>
      </c>
      <c r="AU15" s="451">
        <v>23.2</v>
      </c>
      <c r="AV15" s="451">
        <v>22.17</v>
      </c>
      <c r="AW15" s="451">
        <v>19.967880000000001</v>
      </c>
      <c r="AX15" s="451">
        <v>19.06448</v>
      </c>
      <c r="AY15" s="374">
        <v>19.446950000000001</v>
      </c>
      <c r="AZ15" s="374">
        <v>19.917660000000001</v>
      </c>
      <c r="BA15" s="374">
        <v>20.115870000000001</v>
      </c>
      <c r="BB15" s="374">
        <v>20.771640000000001</v>
      </c>
      <c r="BC15" s="374">
        <v>20.978210000000001</v>
      </c>
      <c r="BD15" s="374">
        <v>22.299320000000002</v>
      </c>
      <c r="BE15" s="374">
        <v>24.391269999999999</v>
      </c>
      <c r="BF15" s="374">
        <v>23.68235</v>
      </c>
      <c r="BG15" s="374">
        <v>23.787590000000002</v>
      </c>
      <c r="BH15" s="374">
        <v>22.359439999999999</v>
      </c>
      <c r="BI15" s="374">
        <v>20.43056</v>
      </c>
      <c r="BJ15" s="374">
        <v>19.582529999999998</v>
      </c>
      <c r="BK15" s="374">
        <v>19.96923</v>
      </c>
      <c r="BL15" s="374">
        <v>20.466180000000001</v>
      </c>
      <c r="BM15" s="374">
        <v>20.689820000000001</v>
      </c>
      <c r="BN15" s="374">
        <v>21.734480000000001</v>
      </c>
      <c r="BO15" s="374">
        <v>21.648540000000001</v>
      </c>
      <c r="BP15" s="374">
        <v>23.06109</v>
      </c>
      <c r="BQ15" s="374">
        <v>25.264389999999999</v>
      </c>
      <c r="BR15" s="374">
        <v>24.563179999999999</v>
      </c>
      <c r="BS15" s="374">
        <v>24.711099999999998</v>
      </c>
      <c r="BT15" s="374">
        <v>22.992149999999999</v>
      </c>
      <c r="BU15" s="374">
        <v>21.288540000000001</v>
      </c>
      <c r="BV15" s="374">
        <v>20.408100000000001</v>
      </c>
    </row>
    <row r="16" spans="1:74" ht="11.1"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03"/>
      <c r="AZ17" s="903"/>
      <c r="BA17" s="903"/>
      <c r="BB17" s="903"/>
      <c r="BC17" s="903"/>
      <c r="BD17" s="904"/>
      <c r="BE17" s="904"/>
      <c r="BF17" s="904"/>
      <c r="BG17" s="904"/>
      <c r="BH17" s="904"/>
      <c r="BI17" s="904"/>
      <c r="BJ17" s="485"/>
      <c r="BK17" s="485"/>
      <c r="BL17" s="485"/>
      <c r="BM17" s="485"/>
      <c r="BN17" s="485"/>
      <c r="BO17" s="485"/>
      <c r="BP17" s="485"/>
      <c r="BQ17" s="485"/>
      <c r="BR17" s="485"/>
      <c r="BS17" s="485"/>
      <c r="BT17" s="485"/>
      <c r="BU17" s="485"/>
      <c r="BV17" s="485"/>
    </row>
    <row r="18" spans="1:74" s="562" customFormat="1" ht="11.1" customHeight="1" x14ac:dyDescent="0.2">
      <c r="A18" s="560" t="s">
        <v>333</v>
      </c>
      <c r="B18" s="601" t="s">
        <v>1177</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15.47</v>
      </c>
      <c r="AN18" s="451">
        <v>16.12</v>
      </c>
      <c r="AO18" s="451">
        <v>16.690000000000001</v>
      </c>
      <c r="AP18" s="451">
        <v>16.88</v>
      </c>
      <c r="AQ18" s="451">
        <v>16.43</v>
      </c>
      <c r="AR18" s="451">
        <v>16.420000000000002</v>
      </c>
      <c r="AS18" s="451">
        <v>16.63</v>
      </c>
      <c r="AT18" s="451">
        <v>16.63</v>
      </c>
      <c r="AU18" s="451">
        <v>16.829999999999998</v>
      </c>
      <c r="AV18" s="451">
        <v>16.940000000000001</v>
      </c>
      <c r="AW18" s="451">
        <v>16.5044</v>
      </c>
      <c r="AX18" s="451">
        <v>15.873250000000001</v>
      </c>
      <c r="AY18" s="374">
        <v>15.757709999999999</v>
      </c>
      <c r="AZ18" s="374">
        <v>16.261479999999999</v>
      </c>
      <c r="BA18" s="374">
        <v>16.83323</v>
      </c>
      <c r="BB18" s="374">
        <v>17.23161</v>
      </c>
      <c r="BC18" s="374">
        <v>16.86759</v>
      </c>
      <c r="BD18" s="374">
        <v>16.897729999999999</v>
      </c>
      <c r="BE18" s="374">
        <v>16.934239999999999</v>
      </c>
      <c r="BF18" s="374">
        <v>16.991569999999999</v>
      </c>
      <c r="BG18" s="374">
        <v>17.353120000000001</v>
      </c>
      <c r="BH18" s="374">
        <v>17.3749</v>
      </c>
      <c r="BI18" s="374">
        <v>16.926410000000001</v>
      </c>
      <c r="BJ18" s="374">
        <v>16.31053</v>
      </c>
      <c r="BK18" s="374">
        <v>16.26624</v>
      </c>
      <c r="BL18" s="374">
        <v>16.779599999999999</v>
      </c>
      <c r="BM18" s="374">
        <v>17.376519999999999</v>
      </c>
      <c r="BN18" s="374">
        <v>17.88167</v>
      </c>
      <c r="BO18" s="374">
        <v>17.411709999999999</v>
      </c>
      <c r="BP18" s="374">
        <v>17.449639999999999</v>
      </c>
      <c r="BQ18" s="374">
        <v>17.480899999999998</v>
      </c>
      <c r="BR18" s="374">
        <v>17.556609999999999</v>
      </c>
      <c r="BS18" s="374">
        <v>17.88898</v>
      </c>
      <c r="BT18" s="374">
        <v>17.790140000000001</v>
      </c>
      <c r="BU18" s="374">
        <v>17.402159999999999</v>
      </c>
      <c r="BV18" s="374">
        <v>16.76351</v>
      </c>
    </row>
    <row r="19" spans="1:74" ht="11.1"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27.354297890000002</v>
      </c>
      <c r="AN19" s="451">
        <v>27.976432931000002</v>
      </c>
      <c r="AO19" s="451">
        <v>27.564515098000001</v>
      </c>
      <c r="AP19" s="451">
        <v>27.286567862999998</v>
      </c>
      <c r="AQ19" s="451">
        <v>26.365722267999999</v>
      </c>
      <c r="AR19" s="451">
        <v>26.054096747999999</v>
      </c>
      <c r="AS19" s="451">
        <v>26.719054712999998</v>
      </c>
      <c r="AT19" s="451">
        <v>27.783139485</v>
      </c>
      <c r="AU19" s="451">
        <v>29.08</v>
      </c>
      <c r="AV19" s="451">
        <v>28.27</v>
      </c>
      <c r="AW19" s="451">
        <v>27.261209999999998</v>
      </c>
      <c r="AX19" s="451">
        <v>26.961110000000001</v>
      </c>
      <c r="AY19" s="374">
        <v>26.82029</v>
      </c>
      <c r="AZ19" s="374">
        <v>27.657260000000001</v>
      </c>
      <c r="BA19" s="374">
        <v>27.536950000000001</v>
      </c>
      <c r="BB19" s="374">
        <v>27.58296</v>
      </c>
      <c r="BC19" s="374">
        <v>26.967749999999999</v>
      </c>
      <c r="BD19" s="374">
        <v>27.175360000000001</v>
      </c>
      <c r="BE19" s="374">
        <v>28.177140000000001</v>
      </c>
      <c r="BF19" s="374">
        <v>29.404910000000001</v>
      </c>
      <c r="BG19" s="374">
        <v>31.035609999999998</v>
      </c>
      <c r="BH19" s="374">
        <v>30.587330000000001</v>
      </c>
      <c r="BI19" s="374">
        <v>29.497620000000001</v>
      </c>
      <c r="BJ19" s="374">
        <v>29.450859999999999</v>
      </c>
      <c r="BK19" s="374">
        <v>29.432310000000001</v>
      </c>
      <c r="BL19" s="374">
        <v>30.359220000000001</v>
      </c>
      <c r="BM19" s="374">
        <v>30.215479999999999</v>
      </c>
      <c r="BN19" s="374">
        <v>30.210599999999999</v>
      </c>
      <c r="BO19" s="374">
        <v>29.478819999999999</v>
      </c>
      <c r="BP19" s="374">
        <v>29.581230000000001</v>
      </c>
      <c r="BQ19" s="374">
        <v>30.63212</v>
      </c>
      <c r="BR19" s="374">
        <v>31.83549</v>
      </c>
      <c r="BS19" s="374">
        <v>33.534610000000001</v>
      </c>
      <c r="BT19" s="374">
        <v>32.807279999999999</v>
      </c>
      <c r="BU19" s="374">
        <v>31.60528</v>
      </c>
      <c r="BV19" s="374">
        <v>31.405139999999999</v>
      </c>
    </row>
    <row r="20" spans="1:74" ht="11.1"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19.670074501999999</v>
      </c>
      <c r="AN20" s="451">
        <v>20.045779960000001</v>
      </c>
      <c r="AO20" s="451">
        <v>20.167438637</v>
      </c>
      <c r="AP20" s="451">
        <v>20.179107278</v>
      </c>
      <c r="AQ20" s="451">
        <v>20.472719131000002</v>
      </c>
      <c r="AR20" s="451">
        <v>20.751993715000001</v>
      </c>
      <c r="AS20" s="451">
        <v>21.131471321999999</v>
      </c>
      <c r="AT20" s="451">
        <v>21.305264463</v>
      </c>
      <c r="AU20" s="451">
        <v>21.13</v>
      </c>
      <c r="AV20" s="451">
        <v>21.27</v>
      </c>
      <c r="AW20" s="451">
        <v>21.189679999999999</v>
      </c>
      <c r="AX20" s="451">
        <v>20.537389999999998</v>
      </c>
      <c r="AY20" s="374">
        <v>20.80791</v>
      </c>
      <c r="AZ20" s="374">
        <v>21.315390000000001</v>
      </c>
      <c r="BA20" s="374">
        <v>21.429279999999999</v>
      </c>
      <c r="BB20" s="374">
        <v>21.492979999999999</v>
      </c>
      <c r="BC20" s="374">
        <v>21.579529999999998</v>
      </c>
      <c r="BD20" s="374">
        <v>21.87096</v>
      </c>
      <c r="BE20" s="374">
        <v>22.145309999999998</v>
      </c>
      <c r="BF20" s="374">
        <v>22.14706</v>
      </c>
      <c r="BG20" s="374">
        <v>21.939640000000001</v>
      </c>
      <c r="BH20" s="374">
        <v>22.1982</v>
      </c>
      <c r="BI20" s="374">
        <v>21.979209999999998</v>
      </c>
      <c r="BJ20" s="374">
        <v>21.35229</v>
      </c>
      <c r="BK20" s="374">
        <v>21.631530000000001</v>
      </c>
      <c r="BL20" s="374">
        <v>22.031020000000002</v>
      </c>
      <c r="BM20" s="374">
        <v>22.090820000000001</v>
      </c>
      <c r="BN20" s="374">
        <v>22.11626</v>
      </c>
      <c r="BO20" s="374">
        <v>22.171019999999999</v>
      </c>
      <c r="BP20" s="374">
        <v>22.453379999999999</v>
      </c>
      <c r="BQ20" s="374">
        <v>22.719760000000001</v>
      </c>
      <c r="BR20" s="374">
        <v>22.710809999999999</v>
      </c>
      <c r="BS20" s="374">
        <v>22.519120000000001</v>
      </c>
      <c r="BT20" s="374">
        <v>22.75929</v>
      </c>
      <c r="BU20" s="374">
        <v>22.528030000000001</v>
      </c>
      <c r="BV20" s="374">
        <v>21.878499999999999</v>
      </c>
    </row>
    <row r="21" spans="1:74" ht="11.1"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15.746411613999999</v>
      </c>
      <c r="AN21" s="451">
        <v>16.054610967999999</v>
      </c>
      <c r="AO21" s="451">
        <v>16.462679042000001</v>
      </c>
      <c r="AP21" s="451">
        <v>16.997203714000001</v>
      </c>
      <c r="AQ21" s="451">
        <v>17.059441259</v>
      </c>
      <c r="AR21" s="451">
        <v>16.683424335000002</v>
      </c>
      <c r="AS21" s="451">
        <v>16.411062014999999</v>
      </c>
      <c r="AT21" s="451">
        <v>16.505459651999999</v>
      </c>
      <c r="AU21" s="451">
        <v>16.649999999999999</v>
      </c>
      <c r="AV21" s="451">
        <v>17.02</v>
      </c>
      <c r="AW21" s="451">
        <v>16.55161</v>
      </c>
      <c r="AX21" s="451">
        <v>16.044599999999999</v>
      </c>
      <c r="AY21" s="374">
        <v>15.93059</v>
      </c>
      <c r="AZ21" s="374">
        <v>16.175599999999999</v>
      </c>
      <c r="BA21" s="374">
        <v>16.67698</v>
      </c>
      <c r="BB21" s="374">
        <v>17.345420000000001</v>
      </c>
      <c r="BC21" s="374">
        <v>17.537279999999999</v>
      </c>
      <c r="BD21" s="374">
        <v>17.203620000000001</v>
      </c>
      <c r="BE21" s="374">
        <v>16.784659999999999</v>
      </c>
      <c r="BF21" s="374">
        <v>16.88794</v>
      </c>
      <c r="BG21" s="374">
        <v>17.16732</v>
      </c>
      <c r="BH21" s="374">
        <v>17.489419999999999</v>
      </c>
      <c r="BI21" s="374">
        <v>16.953520000000001</v>
      </c>
      <c r="BJ21" s="374">
        <v>16.510629999999999</v>
      </c>
      <c r="BK21" s="374">
        <v>16.399329999999999</v>
      </c>
      <c r="BL21" s="374">
        <v>16.623940000000001</v>
      </c>
      <c r="BM21" s="374">
        <v>17.13016</v>
      </c>
      <c r="BN21" s="374">
        <v>17.824960000000001</v>
      </c>
      <c r="BO21" s="374">
        <v>18.065300000000001</v>
      </c>
      <c r="BP21" s="374">
        <v>17.75591</v>
      </c>
      <c r="BQ21" s="374">
        <v>17.325990000000001</v>
      </c>
      <c r="BR21" s="374">
        <v>17.48265</v>
      </c>
      <c r="BS21" s="374">
        <v>17.741409999999998</v>
      </c>
      <c r="BT21" s="374">
        <v>18.038329999999998</v>
      </c>
      <c r="BU21" s="374">
        <v>17.446960000000001</v>
      </c>
      <c r="BV21" s="374">
        <v>16.98387</v>
      </c>
    </row>
    <row r="22" spans="1:74" ht="11.1"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11.808352827</v>
      </c>
      <c r="AN22" s="451">
        <v>12.336999787</v>
      </c>
      <c r="AO22" s="451">
        <v>13.040492683</v>
      </c>
      <c r="AP22" s="451">
        <v>13.29673889</v>
      </c>
      <c r="AQ22" s="451">
        <v>13.735374781000001</v>
      </c>
      <c r="AR22" s="451">
        <v>14.720486432</v>
      </c>
      <c r="AS22" s="451">
        <v>14.765672568999999</v>
      </c>
      <c r="AT22" s="451">
        <v>14.747537901999999</v>
      </c>
      <c r="AU22" s="451">
        <v>14.75</v>
      </c>
      <c r="AV22" s="451">
        <v>13.65</v>
      </c>
      <c r="AW22" s="451">
        <v>12.74386</v>
      </c>
      <c r="AX22" s="451">
        <v>11.81428</v>
      </c>
      <c r="AY22" s="374">
        <v>11.68449</v>
      </c>
      <c r="AZ22" s="374">
        <v>12.0783</v>
      </c>
      <c r="BA22" s="374">
        <v>12.902520000000001</v>
      </c>
      <c r="BB22" s="374">
        <v>13.33422</v>
      </c>
      <c r="BC22" s="374">
        <v>13.91255</v>
      </c>
      <c r="BD22" s="374">
        <v>15.01389</v>
      </c>
      <c r="BE22" s="374">
        <v>14.81424</v>
      </c>
      <c r="BF22" s="374">
        <v>14.78966</v>
      </c>
      <c r="BG22" s="374">
        <v>15.059699999999999</v>
      </c>
      <c r="BH22" s="374">
        <v>13.88078</v>
      </c>
      <c r="BI22" s="374">
        <v>12.907389999999999</v>
      </c>
      <c r="BJ22" s="374">
        <v>12.02708</v>
      </c>
      <c r="BK22" s="374">
        <v>11.96041</v>
      </c>
      <c r="BL22" s="374">
        <v>12.370419999999999</v>
      </c>
      <c r="BM22" s="374">
        <v>13.21862</v>
      </c>
      <c r="BN22" s="374">
        <v>13.64644</v>
      </c>
      <c r="BO22" s="374">
        <v>14.19641</v>
      </c>
      <c r="BP22" s="374">
        <v>15.305669999999999</v>
      </c>
      <c r="BQ22" s="374">
        <v>15.09151</v>
      </c>
      <c r="BR22" s="374">
        <v>15.085430000000001</v>
      </c>
      <c r="BS22" s="374">
        <v>15.316890000000001</v>
      </c>
      <c r="BT22" s="374">
        <v>14.083729999999999</v>
      </c>
      <c r="BU22" s="374">
        <v>13.087529999999999</v>
      </c>
      <c r="BV22" s="374">
        <v>12.186629999999999</v>
      </c>
    </row>
    <row r="23" spans="1:74" ht="11.1"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13.946612117000001</v>
      </c>
      <c r="AN23" s="451">
        <v>14.777082299</v>
      </c>
      <c r="AO23" s="451">
        <v>15.021254739</v>
      </c>
      <c r="AP23" s="451">
        <v>14.983944786</v>
      </c>
      <c r="AQ23" s="451">
        <v>14.460479677</v>
      </c>
      <c r="AR23" s="451">
        <v>14.642287772</v>
      </c>
      <c r="AS23" s="451">
        <v>14.430964622999999</v>
      </c>
      <c r="AT23" s="451">
        <v>14.481040454</v>
      </c>
      <c r="AU23" s="451">
        <v>14.74</v>
      </c>
      <c r="AV23" s="451">
        <v>14.98</v>
      </c>
      <c r="AW23" s="451">
        <v>14.355119999999999</v>
      </c>
      <c r="AX23" s="451">
        <v>13.79749</v>
      </c>
      <c r="AY23" s="374">
        <v>13.714689999999999</v>
      </c>
      <c r="AZ23" s="374">
        <v>14.55212</v>
      </c>
      <c r="BA23" s="374">
        <v>14.796200000000001</v>
      </c>
      <c r="BB23" s="374">
        <v>14.84341</v>
      </c>
      <c r="BC23" s="374">
        <v>14.516249999999999</v>
      </c>
      <c r="BD23" s="374">
        <v>14.785080000000001</v>
      </c>
      <c r="BE23" s="374">
        <v>14.672879999999999</v>
      </c>
      <c r="BF23" s="374">
        <v>14.611330000000001</v>
      </c>
      <c r="BG23" s="374">
        <v>14.959440000000001</v>
      </c>
      <c r="BH23" s="374">
        <v>15.254960000000001</v>
      </c>
      <c r="BI23" s="374">
        <v>14.66798</v>
      </c>
      <c r="BJ23" s="374">
        <v>14.148110000000001</v>
      </c>
      <c r="BK23" s="374">
        <v>14.071149999999999</v>
      </c>
      <c r="BL23" s="374">
        <v>14.919180000000001</v>
      </c>
      <c r="BM23" s="374">
        <v>15.23282</v>
      </c>
      <c r="BN23" s="374">
        <v>15.30166</v>
      </c>
      <c r="BO23" s="374">
        <v>14.9794</v>
      </c>
      <c r="BP23" s="374">
        <v>15.294919999999999</v>
      </c>
      <c r="BQ23" s="374">
        <v>15.165330000000001</v>
      </c>
      <c r="BR23" s="374">
        <v>15.15898</v>
      </c>
      <c r="BS23" s="374">
        <v>15.43449</v>
      </c>
      <c r="BT23" s="374">
        <v>15.68469</v>
      </c>
      <c r="BU23" s="374">
        <v>15.07408</v>
      </c>
      <c r="BV23" s="374">
        <v>14.57245</v>
      </c>
    </row>
    <row r="24" spans="1:74" ht="11.1"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12.94731183</v>
      </c>
      <c r="AN24" s="451">
        <v>13.001152103000001</v>
      </c>
      <c r="AO24" s="451">
        <v>13.958637406999999</v>
      </c>
      <c r="AP24" s="451">
        <v>13.887704328</v>
      </c>
      <c r="AQ24" s="451">
        <v>13.44799222</v>
      </c>
      <c r="AR24" s="451">
        <v>13.482800752999999</v>
      </c>
      <c r="AS24" s="451">
        <v>13.181420558999999</v>
      </c>
      <c r="AT24" s="451">
        <v>13.257735046000001</v>
      </c>
      <c r="AU24" s="451">
        <v>13.42</v>
      </c>
      <c r="AV24" s="451">
        <v>13.86</v>
      </c>
      <c r="AW24" s="451">
        <v>14.046469999999999</v>
      </c>
      <c r="AX24" s="451">
        <v>13.21963</v>
      </c>
      <c r="AY24" s="374">
        <v>13.34243</v>
      </c>
      <c r="AZ24" s="374">
        <v>13.369630000000001</v>
      </c>
      <c r="BA24" s="374">
        <v>14.344900000000001</v>
      </c>
      <c r="BB24" s="374">
        <v>14.387079999999999</v>
      </c>
      <c r="BC24" s="374">
        <v>14.04143</v>
      </c>
      <c r="BD24" s="374">
        <v>13.96936</v>
      </c>
      <c r="BE24" s="374">
        <v>13.51693</v>
      </c>
      <c r="BF24" s="374">
        <v>13.5655</v>
      </c>
      <c r="BG24" s="374">
        <v>13.787319999999999</v>
      </c>
      <c r="BH24" s="374">
        <v>14.235900000000001</v>
      </c>
      <c r="BI24" s="374">
        <v>14.25409</v>
      </c>
      <c r="BJ24" s="374">
        <v>13.4986</v>
      </c>
      <c r="BK24" s="374">
        <v>13.78496</v>
      </c>
      <c r="BL24" s="374">
        <v>13.779870000000001</v>
      </c>
      <c r="BM24" s="374">
        <v>14.720269999999999</v>
      </c>
      <c r="BN24" s="374">
        <v>14.755570000000001</v>
      </c>
      <c r="BO24" s="374">
        <v>14.412599999999999</v>
      </c>
      <c r="BP24" s="374">
        <v>14.35083</v>
      </c>
      <c r="BQ24" s="374">
        <v>13.88209</v>
      </c>
      <c r="BR24" s="374">
        <v>13.92069</v>
      </c>
      <c r="BS24" s="374">
        <v>14.139659999999999</v>
      </c>
      <c r="BT24" s="374">
        <v>14.5991</v>
      </c>
      <c r="BU24" s="374">
        <v>14.61796</v>
      </c>
      <c r="BV24" s="374">
        <v>13.83671</v>
      </c>
    </row>
    <row r="25" spans="1:74" ht="11.1"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13.103376733999999</v>
      </c>
      <c r="AN25" s="451">
        <v>13.403940005000001</v>
      </c>
      <c r="AO25" s="451">
        <v>14.083556314999999</v>
      </c>
      <c r="AP25" s="451">
        <v>14.212486719999999</v>
      </c>
      <c r="AQ25" s="451">
        <v>13.862862004</v>
      </c>
      <c r="AR25" s="451">
        <v>13.714629852</v>
      </c>
      <c r="AS25" s="451">
        <v>13.858328178000001</v>
      </c>
      <c r="AT25" s="451">
        <v>14.03682278</v>
      </c>
      <c r="AU25" s="451">
        <v>14.3</v>
      </c>
      <c r="AV25" s="451">
        <v>14.72</v>
      </c>
      <c r="AW25" s="451">
        <v>14.02838</v>
      </c>
      <c r="AX25" s="451">
        <v>13.63161</v>
      </c>
      <c r="AY25" s="374">
        <v>13.397460000000001</v>
      </c>
      <c r="AZ25" s="374">
        <v>13.420030000000001</v>
      </c>
      <c r="BA25" s="374">
        <v>14.02843</v>
      </c>
      <c r="BB25" s="374">
        <v>14.37345</v>
      </c>
      <c r="BC25" s="374">
        <v>14.220269999999999</v>
      </c>
      <c r="BD25" s="374">
        <v>14.11627</v>
      </c>
      <c r="BE25" s="374">
        <v>14.06546</v>
      </c>
      <c r="BF25" s="374">
        <v>14.24015</v>
      </c>
      <c r="BG25" s="374">
        <v>14.54003</v>
      </c>
      <c r="BH25" s="374">
        <v>15.04205</v>
      </c>
      <c r="BI25" s="374">
        <v>14.2364</v>
      </c>
      <c r="BJ25" s="374">
        <v>13.670400000000001</v>
      </c>
      <c r="BK25" s="374">
        <v>13.539820000000001</v>
      </c>
      <c r="BL25" s="374">
        <v>13.67693</v>
      </c>
      <c r="BM25" s="374">
        <v>14.341229999999999</v>
      </c>
      <c r="BN25" s="374">
        <v>14.706659999999999</v>
      </c>
      <c r="BO25" s="374">
        <v>14.552479999999999</v>
      </c>
      <c r="BP25" s="374">
        <v>14.451409999999999</v>
      </c>
      <c r="BQ25" s="374">
        <v>14.40236</v>
      </c>
      <c r="BR25" s="374">
        <v>14.586410000000001</v>
      </c>
      <c r="BS25" s="374">
        <v>14.89115</v>
      </c>
      <c r="BT25" s="374">
        <v>15.400259999999999</v>
      </c>
      <c r="BU25" s="374">
        <v>14.57483</v>
      </c>
      <c r="BV25" s="374">
        <v>13.988709999999999</v>
      </c>
    </row>
    <row r="26" spans="1:74" ht="11.1"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13.324291471</v>
      </c>
      <c r="AN26" s="451">
        <v>13.633413957</v>
      </c>
      <c r="AO26" s="451">
        <v>13.856684834999999</v>
      </c>
      <c r="AP26" s="451">
        <v>14.184858576</v>
      </c>
      <c r="AQ26" s="451">
        <v>14.444129892999999</v>
      </c>
      <c r="AR26" s="451">
        <v>14.540291934000001</v>
      </c>
      <c r="AS26" s="451">
        <v>14.232032938</v>
      </c>
      <c r="AT26" s="451">
        <v>14.294075849</v>
      </c>
      <c r="AU26" s="451">
        <v>14.52</v>
      </c>
      <c r="AV26" s="451">
        <v>14.36</v>
      </c>
      <c r="AW26" s="451">
        <v>14.199590000000001</v>
      </c>
      <c r="AX26" s="451">
        <v>13.69464</v>
      </c>
      <c r="AY26" s="374">
        <v>13.55885</v>
      </c>
      <c r="AZ26" s="374">
        <v>13.887729999999999</v>
      </c>
      <c r="BA26" s="374">
        <v>14.05125</v>
      </c>
      <c r="BB26" s="374">
        <v>14.41112</v>
      </c>
      <c r="BC26" s="374">
        <v>14.82667</v>
      </c>
      <c r="BD26" s="374">
        <v>15.087339999999999</v>
      </c>
      <c r="BE26" s="374">
        <v>14.811730000000001</v>
      </c>
      <c r="BF26" s="374">
        <v>15.044980000000001</v>
      </c>
      <c r="BG26" s="374">
        <v>15.47668</v>
      </c>
      <c r="BH26" s="374">
        <v>15.36641</v>
      </c>
      <c r="BI26" s="374">
        <v>15.35765</v>
      </c>
      <c r="BJ26" s="374">
        <v>14.92306</v>
      </c>
      <c r="BK26" s="374">
        <v>14.796469999999999</v>
      </c>
      <c r="BL26" s="374">
        <v>14.941890000000001</v>
      </c>
      <c r="BM26" s="374">
        <v>15.035600000000001</v>
      </c>
      <c r="BN26" s="374">
        <v>15.41384</v>
      </c>
      <c r="BO26" s="374">
        <v>15.82887</v>
      </c>
      <c r="BP26" s="374">
        <v>16.023800000000001</v>
      </c>
      <c r="BQ26" s="374">
        <v>15.6929</v>
      </c>
      <c r="BR26" s="374">
        <v>15.852180000000001</v>
      </c>
      <c r="BS26" s="374">
        <v>16.15382</v>
      </c>
      <c r="BT26" s="374">
        <v>15.896409999999999</v>
      </c>
      <c r="BU26" s="374">
        <v>15.71053</v>
      </c>
      <c r="BV26" s="374">
        <v>15.123799999999999</v>
      </c>
    </row>
    <row r="27" spans="1:74" ht="11.1"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21.108311709999999</v>
      </c>
      <c r="AN27" s="451">
        <v>22.313702129999999</v>
      </c>
      <c r="AO27" s="451">
        <v>22.934345025999999</v>
      </c>
      <c r="AP27" s="451">
        <v>24.504646034</v>
      </c>
      <c r="AQ27" s="451">
        <v>25.077143972999998</v>
      </c>
      <c r="AR27" s="451">
        <v>25.889967840000001</v>
      </c>
      <c r="AS27" s="451">
        <v>26.280757479999998</v>
      </c>
      <c r="AT27" s="451">
        <v>25.642094311000001</v>
      </c>
      <c r="AU27" s="451">
        <v>26.1</v>
      </c>
      <c r="AV27" s="451">
        <v>24.32</v>
      </c>
      <c r="AW27" s="451">
        <v>22.6858</v>
      </c>
      <c r="AX27" s="451">
        <v>21.684850000000001</v>
      </c>
      <c r="AY27" s="374">
        <v>22.05153</v>
      </c>
      <c r="AZ27" s="374">
        <v>23.2486</v>
      </c>
      <c r="BA27" s="374">
        <v>23.854520000000001</v>
      </c>
      <c r="BB27" s="374">
        <v>26.3904</v>
      </c>
      <c r="BC27" s="374">
        <v>25.93984</v>
      </c>
      <c r="BD27" s="374">
        <v>26.737130000000001</v>
      </c>
      <c r="BE27" s="374">
        <v>27.1676</v>
      </c>
      <c r="BF27" s="374">
        <v>26.43872</v>
      </c>
      <c r="BG27" s="374">
        <v>26.82385</v>
      </c>
      <c r="BH27" s="374">
        <v>24.07996</v>
      </c>
      <c r="BI27" s="374">
        <v>23.27525</v>
      </c>
      <c r="BJ27" s="374">
        <v>22.185770000000002</v>
      </c>
      <c r="BK27" s="374">
        <v>22.522179999999999</v>
      </c>
      <c r="BL27" s="374">
        <v>23.732030000000002</v>
      </c>
      <c r="BM27" s="374">
        <v>24.341619999999999</v>
      </c>
      <c r="BN27" s="374">
        <v>27.950990000000001</v>
      </c>
      <c r="BO27" s="374">
        <v>26.488150000000001</v>
      </c>
      <c r="BP27" s="374">
        <v>27.367280000000001</v>
      </c>
      <c r="BQ27" s="374">
        <v>27.83324</v>
      </c>
      <c r="BR27" s="374">
        <v>27.11534</v>
      </c>
      <c r="BS27" s="374">
        <v>27.557839999999999</v>
      </c>
      <c r="BT27" s="374">
        <v>23.931429999999999</v>
      </c>
      <c r="BU27" s="374">
        <v>24.004650000000002</v>
      </c>
      <c r="BV27" s="374">
        <v>22.91722</v>
      </c>
    </row>
    <row r="28" spans="1:74" ht="11.1"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1" customHeight="1" x14ac:dyDescent="0.2">
      <c r="A30" s="560" t="s">
        <v>343</v>
      </c>
      <c r="B30" s="601" t="s">
        <v>1177</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12.59</v>
      </c>
      <c r="AN30" s="451">
        <v>12.75</v>
      </c>
      <c r="AO30" s="451">
        <v>12.73</v>
      </c>
      <c r="AP30" s="451">
        <v>12.63</v>
      </c>
      <c r="AQ30" s="451">
        <v>12.48</v>
      </c>
      <c r="AR30" s="451">
        <v>13.07</v>
      </c>
      <c r="AS30" s="451">
        <v>13.58</v>
      </c>
      <c r="AT30" s="451">
        <v>13.39</v>
      </c>
      <c r="AU30" s="451">
        <v>13.47</v>
      </c>
      <c r="AV30" s="451">
        <v>13.2</v>
      </c>
      <c r="AW30" s="451">
        <v>12.689109999999999</v>
      </c>
      <c r="AX30" s="451">
        <v>12.42686</v>
      </c>
      <c r="AY30" s="374">
        <v>12.68169</v>
      </c>
      <c r="AZ30" s="374">
        <v>12.88297</v>
      </c>
      <c r="BA30" s="374">
        <v>12.912660000000001</v>
      </c>
      <c r="BB30" s="374">
        <v>12.90179</v>
      </c>
      <c r="BC30" s="374">
        <v>12.834759999999999</v>
      </c>
      <c r="BD30" s="374">
        <v>13.49175</v>
      </c>
      <c r="BE30" s="374">
        <v>13.9521</v>
      </c>
      <c r="BF30" s="374">
        <v>13.79191</v>
      </c>
      <c r="BG30" s="374">
        <v>13.88959</v>
      </c>
      <c r="BH30" s="374">
        <v>13.568809999999999</v>
      </c>
      <c r="BI30" s="374">
        <v>13.033049999999999</v>
      </c>
      <c r="BJ30" s="374">
        <v>12.75991</v>
      </c>
      <c r="BK30" s="374">
        <v>13.01234</v>
      </c>
      <c r="BL30" s="374">
        <v>13.148260000000001</v>
      </c>
      <c r="BM30" s="374">
        <v>13.21881</v>
      </c>
      <c r="BN30" s="374">
        <v>13.25203</v>
      </c>
      <c r="BO30" s="374">
        <v>13.19501</v>
      </c>
      <c r="BP30" s="374">
        <v>13.861129999999999</v>
      </c>
      <c r="BQ30" s="374">
        <v>14.32469</v>
      </c>
      <c r="BR30" s="374">
        <v>14.16249</v>
      </c>
      <c r="BS30" s="374">
        <v>14.25023</v>
      </c>
      <c r="BT30" s="374">
        <v>13.91278</v>
      </c>
      <c r="BU30" s="374">
        <v>13.32189</v>
      </c>
      <c r="BV30" s="374">
        <v>13.04752</v>
      </c>
    </row>
    <row r="31" spans="1:74" ht="11.1"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20.734511833999999</v>
      </c>
      <c r="AN31" s="451">
        <v>20.733378936000001</v>
      </c>
      <c r="AO31" s="451">
        <v>20.055812975999999</v>
      </c>
      <c r="AP31" s="451">
        <v>19.602031122</v>
      </c>
      <c r="AQ31" s="451">
        <v>19.862024239</v>
      </c>
      <c r="AR31" s="451">
        <v>19.824360765000002</v>
      </c>
      <c r="AS31" s="451">
        <v>20.037475565000001</v>
      </c>
      <c r="AT31" s="451">
        <v>20.800114129000001</v>
      </c>
      <c r="AU31" s="451">
        <v>21.2</v>
      </c>
      <c r="AV31" s="451">
        <v>20.85</v>
      </c>
      <c r="AW31" s="451">
        <v>20.25206</v>
      </c>
      <c r="AX31" s="451">
        <v>20.27281</v>
      </c>
      <c r="AY31" s="374">
        <v>21.335719999999998</v>
      </c>
      <c r="AZ31" s="374">
        <v>21.315919999999998</v>
      </c>
      <c r="BA31" s="374">
        <v>20.67952</v>
      </c>
      <c r="BB31" s="374">
        <v>20.31016</v>
      </c>
      <c r="BC31" s="374">
        <v>20.674520000000001</v>
      </c>
      <c r="BD31" s="374">
        <v>20.801369999999999</v>
      </c>
      <c r="BE31" s="374">
        <v>21.119319999999998</v>
      </c>
      <c r="BF31" s="374">
        <v>21.767659999999999</v>
      </c>
      <c r="BG31" s="374">
        <v>22.363009999999999</v>
      </c>
      <c r="BH31" s="374">
        <v>22.086929999999999</v>
      </c>
      <c r="BI31" s="374">
        <v>21.474499999999999</v>
      </c>
      <c r="BJ31" s="374">
        <v>21.553100000000001</v>
      </c>
      <c r="BK31" s="374">
        <v>22.645720000000001</v>
      </c>
      <c r="BL31" s="374">
        <v>22.583639999999999</v>
      </c>
      <c r="BM31" s="374">
        <v>21.86589</v>
      </c>
      <c r="BN31" s="374">
        <v>21.441929999999999</v>
      </c>
      <c r="BO31" s="374">
        <v>21.753869999999999</v>
      </c>
      <c r="BP31" s="374">
        <v>21.826599999999999</v>
      </c>
      <c r="BQ31" s="374">
        <v>22.050999999999998</v>
      </c>
      <c r="BR31" s="374">
        <v>22.678059999999999</v>
      </c>
      <c r="BS31" s="374">
        <v>23.213039999999999</v>
      </c>
      <c r="BT31" s="374">
        <v>22.836970000000001</v>
      </c>
      <c r="BU31" s="374">
        <v>22.10943</v>
      </c>
      <c r="BV31" s="374">
        <v>22.134740000000001</v>
      </c>
    </row>
    <row r="32" spans="1:74" ht="11.1"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14.803462998000001</v>
      </c>
      <c r="AN32" s="451">
        <v>15.334445805</v>
      </c>
      <c r="AO32" s="451">
        <v>15.018571288</v>
      </c>
      <c r="AP32" s="451">
        <v>15.120678604</v>
      </c>
      <c r="AQ32" s="451">
        <v>15.263398566999999</v>
      </c>
      <c r="AR32" s="451">
        <v>16.279339737000001</v>
      </c>
      <c r="AS32" s="451">
        <v>16.766860179999998</v>
      </c>
      <c r="AT32" s="451">
        <v>16.626913298000002</v>
      </c>
      <c r="AU32" s="451">
        <v>16.829999999999998</v>
      </c>
      <c r="AV32" s="451">
        <v>15.74</v>
      </c>
      <c r="AW32" s="451">
        <v>15.60595</v>
      </c>
      <c r="AX32" s="451">
        <v>14.72237</v>
      </c>
      <c r="AY32" s="374">
        <v>14.9693</v>
      </c>
      <c r="AZ32" s="374">
        <v>15.63133</v>
      </c>
      <c r="BA32" s="374">
        <v>15.350849999999999</v>
      </c>
      <c r="BB32" s="374">
        <v>15.491099999999999</v>
      </c>
      <c r="BC32" s="374">
        <v>15.65143</v>
      </c>
      <c r="BD32" s="374">
        <v>16.716380000000001</v>
      </c>
      <c r="BE32" s="374">
        <v>17.25243</v>
      </c>
      <c r="BF32" s="374">
        <v>17.184090000000001</v>
      </c>
      <c r="BG32" s="374">
        <v>17.46283</v>
      </c>
      <c r="BH32" s="374">
        <v>16.31007</v>
      </c>
      <c r="BI32" s="374">
        <v>16.144659999999998</v>
      </c>
      <c r="BJ32" s="374">
        <v>15.13631</v>
      </c>
      <c r="BK32" s="374">
        <v>15.34779</v>
      </c>
      <c r="BL32" s="374">
        <v>15.94969</v>
      </c>
      <c r="BM32" s="374">
        <v>15.724069999999999</v>
      </c>
      <c r="BN32" s="374">
        <v>15.926880000000001</v>
      </c>
      <c r="BO32" s="374">
        <v>16.121379999999998</v>
      </c>
      <c r="BP32" s="374">
        <v>17.199750000000002</v>
      </c>
      <c r="BQ32" s="374">
        <v>17.750869999999999</v>
      </c>
      <c r="BR32" s="374">
        <v>17.597390000000001</v>
      </c>
      <c r="BS32" s="374">
        <v>17.862909999999999</v>
      </c>
      <c r="BT32" s="374">
        <v>16.674600000000002</v>
      </c>
      <c r="BU32" s="374">
        <v>16.460429999999999</v>
      </c>
      <c r="BV32" s="374">
        <v>15.433339999999999</v>
      </c>
    </row>
    <row r="33" spans="1:74" ht="11.1"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11.895000843</v>
      </c>
      <c r="AN33" s="451">
        <v>12.201273430000001</v>
      </c>
      <c r="AO33" s="451">
        <v>12.112982951999999</v>
      </c>
      <c r="AP33" s="451">
        <v>12.199609193000001</v>
      </c>
      <c r="AQ33" s="451">
        <v>12.416272255000001</v>
      </c>
      <c r="AR33" s="451">
        <v>12.416780366999999</v>
      </c>
      <c r="AS33" s="451">
        <v>12.327413346</v>
      </c>
      <c r="AT33" s="451">
        <v>12.220170672</v>
      </c>
      <c r="AU33" s="451">
        <v>12.27</v>
      </c>
      <c r="AV33" s="451">
        <v>12.19</v>
      </c>
      <c r="AW33" s="451">
        <v>12.14658</v>
      </c>
      <c r="AX33" s="451">
        <v>11.82525</v>
      </c>
      <c r="AY33" s="374">
        <v>12.07292</v>
      </c>
      <c r="AZ33" s="374">
        <v>12.360670000000001</v>
      </c>
      <c r="BA33" s="374">
        <v>12.29458</v>
      </c>
      <c r="BB33" s="374">
        <v>12.41236</v>
      </c>
      <c r="BC33" s="374">
        <v>12.66841</v>
      </c>
      <c r="BD33" s="374">
        <v>12.69017</v>
      </c>
      <c r="BE33" s="374">
        <v>12.553839999999999</v>
      </c>
      <c r="BF33" s="374">
        <v>12.474769999999999</v>
      </c>
      <c r="BG33" s="374">
        <v>12.57551</v>
      </c>
      <c r="BH33" s="374">
        <v>12.483470000000001</v>
      </c>
      <c r="BI33" s="374">
        <v>12.44354</v>
      </c>
      <c r="BJ33" s="374">
        <v>12.12279</v>
      </c>
      <c r="BK33" s="374">
        <v>12.379519999999999</v>
      </c>
      <c r="BL33" s="374">
        <v>12.675829999999999</v>
      </c>
      <c r="BM33" s="374">
        <v>12.600669999999999</v>
      </c>
      <c r="BN33" s="374">
        <v>12.71607</v>
      </c>
      <c r="BO33" s="374">
        <v>12.97058</v>
      </c>
      <c r="BP33" s="374">
        <v>12.993370000000001</v>
      </c>
      <c r="BQ33" s="374">
        <v>12.872109999999999</v>
      </c>
      <c r="BR33" s="374">
        <v>12.784330000000001</v>
      </c>
      <c r="BS33" s="374">
        <v>12.88524</v>
      </c>
      <c r="BT33" s="374">
        <v>12.793979999999999</v>
      </c>
      <c r="BU33" s="374">
        <v>12.74043</v>
      </c>
      <c r="BV33" s="374">
        <v>12.404579999999999</v>
      </c>
    </row>
    <row r="34" spans="1:74" ht="11.1"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9.6559949036999999</v>
      </c>
      <c r="AN34" s="451">
        <v>9.9296747606999993</v>
      </c>
      <c r="AO34" s="451">
        <v>10.119150790000001</v>
      </c>
      <c r="AP34" s="451">
        <v>10.044448357</v>
      </c>
      <c r="AQ34" s="451">
        <v>9.9506801191999994</v>
      </c>
      <c r="AR34" s="451">
        <v>11.263987046</v>
      </c>
      <c r="AS34" s="451">
        <v>11.466281084</v>
      </c>
      <c r="AT34" s="451">
        <v>11.375504224</v>
      </c>
      <c r="AU34" s="451">
        <v>11.05</v>
      </c>
      <c r="AV34" s="451">
        <v>9.9600000000000009</v>
      </c>
      <c r="AW34" s="451">
        <v>9.7636769999999995</v>
      </c>
      <c r="AX34" s="451">
        <v>9.4874709999999993</v>
      </c>
      <c r="AY34" s="374">
        <v>9.6421329999999994</v>
      </c>
      <c r="AZ34" s="374">
        <v>9.9572249999999993</v>
      </c>
      <c r="BA34" s="374">
        <v>10.23808</v>
      </c>
      <c r="BB34" s="374">
        <v>10.248989999999999</v>
      </c>
      <c r="BC34" s="374">
        <v>10.193049999999999</v>
      </c>
      <c r="BD34" s="374">
        <v>11.587070000000001</v>
      </c>
      <c r="BE34" s="374">
        <v>11.767709999999999</v>
      </c>
      <c r="BF34" s="374">
        <v>11.71561</v>
      </c>
      <c r="BG34" s="374">
        <v>11.44666</v>
      </c>
      <c r="BH34" s="374">
        <v>10.28898</v>
      </c>
      <c r="BI34" s="374">
        <v>10.040430000000001</v>
      </c>
      <c r="BJ34" s="374">
        <v>9.7351690000000008</v>
      </c>
      <c r="BK34" s="374">
        <v>9.8819979999999994</v>
      </c>
      <c r="BL34" s="374">
        <v>10.12189</v>
      </c>
      <c r="BM34" s="374">
        <v>10.41159</v>
      </c>
      <c r="BN34" s="374">
        <v>10.438750000000001</v>
      </c>
      <c r="BO34" s="374">
        <v>10.40799</v>
      </c>
      <c r="BP34" s="374">
        <v>11.807079999999999</v>
      </c>
      <c r="BQ34" s="374">
        <v>11.95126</v>
      </c>
      <c r="BR34" s="374">
        <v>11.872809999999999</v>
      </c>
      <c r="BS34" s="374">
        <v>11.595129999999999</v>
      </c>
      <c r="BT34" s="374">
        <v>10.41437</v>
      </c>
      <c r="BU34" s="374">
        <v>10.1587</v>
      </c>
      <c r="BV34" s="374">
        <v>9.855677</v>
      </c>
    </row>
    <row r="35" spans="1:74" ht="11.1"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11.273135971</v>
      </c>
      <c r="AN35" s="451">
        <v>11.240156316</v>
      </c>
      <c r="AO35" s="451">
        <v>10.989076466</v>
      </c>
      <c r="AP35" s="451">
        <v>10.976606668000001</v>
      </c>
      <c r="AQ35" s="451">
        <v>10.65556198</v>
      </c>
      <c r="AR35" s="451">
        <v>10.954288279</v>
      </c>
      <c r="AS35" s="451">
        <v>10.913853714</v>
      </c>
      <c r="AT35" s="451">
        <v>10.799941540000001</v>
      </c>
      <c r="AU35" s="451">
        <v>10.88</v>
      </c>
      <c r="AV35" s="451">
        <v>11.06</v>
      </c>
      <c r="AW35" s="451">
        <v>10.64645</v>
      </c>
      <c r="AX35" s="451">
        <v>10.566319999999999</v>
      </c>
      <c r="AY35" s="374">
        <v>10.94171</v>
      </c>
      <c r="AZ35" s="374">
        <v>10.948040000000001</v>
      </c>
      <c r="BA35" s="374">
        <v>10.77786</v>
      </c>
      <c r="BB35" s="374">
        <v>10.871409999999999</v>
      </c>
      <c r="BC35" s="374">
        <v>10.596489999999999</v>
      </c>
      <c r="BD35" s="374">
        <v>10.98574</v>
      </c>
      <c r="BE35" s="374">
        <v>11.076689999999999</v>
      </c>
      <c r="BF35" s="374">
        <v>10.941649999999999</v>
      </c>
      <c r="BG35" s="374">
        <v>11.05752</v>
      </c>
      <c r="BH35" s="374">
        <v>11.29293</v>
      </c>
      <c r="BI35" s="374">
        <v>10.90151</v>
      </c>
      <c r="BJ35" s="374">
        <v>10.799020000000001</v>
      </c>
      <c r="BK35" s="374">
        <v>11.1859</v>
      </c>
      <c r="BL35" s="374">
        <v>11.17182</v>
      </c>
      <c r="BM35" s="374">
        <v>11.021979999999999</v>
      </c>
      <c r="BN35" s="374">
        <v>11.1454</v>
      </c>
      <c r="BO35" s="374">
        <v>10.8903</v>
      </c>
      <c r="BP35" s="374">
        <v>11.30054</v>
      </c>
      <c r="BQ35" s="374">
        <v>11.37519</v>
      </c>
      <c r="BR35" s="374">
        <v>11.2654</v>
      </c>
      <c r="BS35" s="374">
        <v>11.33201</v>
      </c>
      <c r="BT35" s="374">
        <v>11.532870000000001</v>
      </c>
      <c r="BU35" s="374">
        <v>11.11645</v>
      </c>
      <c r="BV35" s="374">
        <v>11.03041</v>
      </c>
    </row>
    <row r="36" spans="1:74" ht="11.1"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12.196073359</v>
      </c>
      <c r="AN36" s="451">
        <v>12.472359156</v>
      </c>
      <c r="AO36" s="451">
        <v>12.783070964</v>
      </c>
      <c r="AP36" s="451">
        <v>12.508178658</v>
      </c>
      <c r="AQ36" s="451">
        <v>11.992619396</v>
      </c>
      <c r="AR36" s="451">
        <v>12.472242425999999</v>
      </c>
      <c r="AS36" s="451">
        <v>12.247333618000001</v>
      </c>
      <c r="AT36" s="451">
        <v>12.304374749000001</v>
      </c>
      <c r="AU36" s="451">
        <v>12.4</v>
      </c>
      <c r="AV36" s="451">
        <v>12.39</v>
      </c>
      <c r="AW36" s="451">
        <v>12.376910000000001</v>
      </c>
      <c r="AX36" s="451">
        <v>12.430949999999999</v>
      </c>
      <c r="AY36" s="374">
        <v>12.41761</v>
      </c>
      <c r="AZ36" s="374">
        <v>12.745089999999999</v>
      </c>
      <c r="BA36" s="374">
        <v>13.090199999999999</v>
      </c>
      <c r="BB36" s="374">
        <v>12.846069999999999</v>
      </c>
      <c r="BC36" s="374">
        <v>12.36605</v>
      </c>
      <c r="BD36" s="374">
        <v>12.897320000000001</v>
      </c>
      <c r="BE36" s="374">
        <v>12.660679999999999</v>
      </c>
      <c r="BF36" s="374">
        <v>12.699780000000001</v>
      </c>
      <c r="BG36" s="374">
        <v>12.80021</v>
      </c>
      <c r="BH36" s="374">
        <v>12.798690000000001</v>
      </c>
      <c r="BI36" s="374">
        <v>12.748189999999999</v>
      </c>
      <c r="BJ36" s="374">
        <v>12.773910000000001</v>
      </c>
      <c r="BK36" s="374">
        <v>12.76193</v>
      </c>
      <c r="BL36" s="374">
        <v>13.01737</v>
      </c>
      <c r="BM36" s="374">
        <v>13.399520000000001</v>
      </c>
      <c r="BN36" s="374">
        <v>13.18519</v>
      </c>
      <c r="BO36" s="374">
        <v>12.708920000000001</v>
      </c>
      <c r="BP36" s="374">
        <v>13.235480000000001</v>
      </c>
      <c r="BQ36" s="374">
        <v>12.98269</v>
      </c>
      <c r="BR36" s="374">
        <v>13.023960000000001</v>
      </c>
      <c r="BS36" s="374">
        <v>13.13677</v>
      </c>
      <c r="BT36" s="374">
        <v>13.134080000000001</v>
      </c>
      <c r="BU36" s="374">
        <v>13.06273</v>
      </c>
      <c r="BV36" s="374">
        <v>13.09327</v>
      </c>
    </row>
    <row r="37" spans="1:74" ht="11.1"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8.9448864977000007</v>
      </c>
      <c r="AN37" s="451">
        <v>8.8106667310999995</v>
      </c>
      <c r="AO37" s="451">
        <v>8.9620658764000005</v>
      </c>
      <c r="AP37" s="451">
        <v>8.9398725786999993</v>
      </c>
      <c r="AQ37" s="451">
        <v>8.7053030732999996</v>
      </c>
      <c r="AR37" s="451">
        <v>9.1711209745000009</v>
      </c>
      <c r="AS37" s="451">
        <v>9.3612755578000009</v>
      </c>
      <c r="AT37" s="451">
        <v>9.3361873165000002</v>
      </c>
      <c r="AU37" s="451">
        <v>9.31</v>
      </c>
      <c r="AV37" s="451">
        <v>8.98</v>
      </c>
      <c r="AW37" s="451">
        <v>9.1970220000000005</v>
      </c>
      <c r="AX37" s="451">
        <v>9.4940239999999996</v>
      </c>
      <c r="AY37" s="374">
        <v>9.6579540000000001</v>
      </c>
      <c r="AZ37" s="374">
        <v>9.9714939999999999</v>
      </c>
      <c r="BA37" s="374">
        <v>10.24386</v>
      </c>
      <c r="BB37" s="374">
        <v>10.320130000000001</v>
      </c>
      <c r="BC37" s="374">
        <v>10.16085</v>
      </c>
      <c r="BD37" s="374">
        <v>10.74216</v>
      </c>
      <c r="BE37" s="374">
        <v>10.80082</v>
      </c>
      <c r="BF37" s="374">
        <v>10.59403</v>
      </c>
      <c r="BG37" s="374">
        <v>10.14373</v>
      </c>
      <c r="BH37" s="374">
        <v>9.5187810000000006</v>
      </c>
      <c r="BI37" s="374">
        <v>9.7364789999999992</v>
      </c>
      <c r="BJ37" s="374">
        <v>9.9325720000000004</v>
      </c>
      <c r="BK37" s="374">
        <v>10.048769999999999</v>
      </c>
      <c r="BL37" s="374">
        <v>9.9960070000000005</v>
      </c>
      <c r="BM37" s="374">
        <v>10.408910000000001</v>
      </c>
      <c r="BN37" s="374">
        <v>10.6229</v>
      </c>
      <c r="BO37" s="374">
        <v>10.464219999999999</v>
      </c>
      <c r="BP37" s="374">
        <v>11.03063</v>
      </c>
      <c r="BQ37" s="374">
        <v>11.07912</v>
      </c>
      <c r="BR37" s="374">
        <v>10.928459999999999</v>
      </c>
      <c r="BS37" s="374">
        <v>10.49818</v>
      </c>
      <c r="BT37" s="374">
        <v>9.8444680000000009</v>
      </c>
      <c r="BU37" s="374">
        <v>9.8806539999999998</v>
      </c>
      <c r="BV37" s="374">
        <v>10.042669999999999</v>
      </c>
    </row>
    <row r="38" spans="1:74" ht="11.1"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10.461481933</v>
      </c>
      <c r="AN38" s="451">
        <v>10.570458051999999</v>
      </c>
      <c r="AO38" s="451">
        <v>10.669889016000001</v>
      </c>
      <c r="AP38" s="451">
        <v>10.838592516</v>
      </c>
      <c r="AQ38" s="451">
        <v>11.116198599000001</v>
      </c>
      <c r="AR38" s="451">
        <v>11.634679852</v>
      </c>
      <c r="AS38" s="451">
        <v>11.748055201</v>
      </c>
      <c r="AT38" s="451">
        <v>11.383536404000001</v>
      </c>
      <c r="AU38" s="451">
        <v>11.54</v>
      </c>
      <c r="AV38" s="451">
        <v>10.87</v>
      </c>
      <c r="AW38" s="451">
        <v>10.716810000000001</v>
      </c>
      <c r="AX38" s="451">
        <v>10.28415</v>
      </c>
      <c r="AY38" s="374">
        <v>10.18849</v>
      </c>
      <c r="AZ38" s="374">
        <v>10.27867</v>
      </c>
      <c r="BA38" s="374">
        <v>10.40596</v>
      </c>
      <c r="BB38" s="374">
        <v>10.606859999999999</v>
      </c>
      <c r="BC38" s="374">
        <v>11.026630000000001</v>
      </c>
      <c r="BD38" s="374">
        <v>11.76107</v>
      </c>
      <c r="BE38" s="374">
        <v>11.958170000000001</v>
      </c>
      <c r="BF38" s="374">
        <v>11.699210000000001</v>
      </c>
      <c r="BG38" s="374">
        <v>12.000080000000001</v>
      </c>
      <c r="BH38" s="374">
        <v>11.384790000000001</v>
      </c>
      <c r="BI38" s="374">
        <v>11.116860000000001</v>
      </c>
      <c r="BJ38" s="374">
        <v>10.644349999999999</v>
      </c>
      <c r="BK38" s="374">
        <v>10.61927</v>
      </c>
      <c r="BL38" s="374">
        <v>10.70468</v>
      </c>
      <c r="BM38" s="374">
        <v>10.821440000000001</v>
      </c>
      <c r="BN38" s="374">
        <v>11.029</v>
      </c>
      <c r="BO38" s="374">
        <v>11.433949999999999</v>
      </c>
      <c r="BP38" s="374">
        <v>12.10272</v>
      </c>
      <c r="BQ38" s="374">
        <v>12.22865</v>
      </c>
      <c r="BR38" s="374">
        <v>11.859540000000001</v>
      </c>
      <c r="BS38" s="374">
        <v>12.072749999999999</v>
      </c>
      <c r="BT38" s="374">
        <v>11.40583</v>
      </c>
      <c r="BU38" s="374">
        <v>11.240080000000001</v>
      </c>
      <c r="BV38" s="374">
        <v>10.829789999999999</v>
      </c>
    </row>
    <row r="39" spans="1:74" ht="11.1"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19.044621629000002</v>
      </c>
      <c r="AN39" s="451">
        <v>19.589362537</v>
      </c>
      <c r="AO39" s="451">
        <v>19.764510704999999</v>
      </c>
      <c r="AP39" s="451">
        <v>19.291901643999999</v>
      </c>
      <c r="AQ39" s="451">
        <v>19.936544059999999</v>
      </c>
      <c r="AR39" s="451">
        <v>21.798910471999999</v>
      </c>
      <c r="AS39" s="451">
        <v>24.830510877999998</v>
      </c>
      <c r="AT39" s="451">
        <v>23.969087013999999</v>
      </c>
      <c r="AU39" s="451">
        <v>24.08</v>
      </c>
      <c r="AV39" s="451">
        <v>23.25</v>
      </c>
      <c r="AW39" s="451">
        <v>20.300170000000001</v>
      </c>
      <c r="AX39" s="451">
        <v>19.03312</v>
      </c>
      <c r="AY39" s="374">
        <v>19.477150000000002</v>
      </c>
      <c r="AZ39" s="374">
        <v>19.805769999999999</v>
      </c>
      <c r="BA39" s="374">
        <v>19.858609999999999</v>
      </c>
      <c r="BB39" s="374">
        <v>19.345680000000002</v>
      </c>
      <c r="BC39" s="374">
        <v>19.99249</v>
      </c>
      <c r="BD39" s="374">
        <v>21.857320000000001</v>
      </c>
      <c r="BE39" s="374">
        <v>24.903929999999999</v>
      </c>
      <c r="BF39" s="374">
        <v>24.12247</v>
      </c>
      <c r="BG39" s="374">
        <v>24.318899999999999</v>
      </c>
      <c r="BH39" s="374">
        <v>23.51463</v>
      </c>
      <c r="BI39" s="374">
        <v>20.596789999999999</v>
      </c>
      <c r="BJ39" s="374">
        <v>19.424610000000001</v>
      </c>
      <c r="BK39" s="374">
        <v>19.915710000000001</v>
      </c>
      <c r="BL39" s="374">
        <v>20.35276</v>
      </c>
      <c r="BM39" s="374">
        <v>20.48461</v>
      </c>
      <c r="BN39" s="374">
        <v>20.02101</v>
      </c>
      <c r="BO39" s="374">
        <v>20.735330000000001</v>
      </c>
      <c r="BP39" s="374">
        <v>22.740310000000001</v>
      </c>
      <c r="BQ39" s="374">
        <v>25.979479999999999</v>
      </c>
      <c r="BR39" s="374">
        <v>25.227920000000001</v>
      </c>
      <c r="BS39" s="374">
        <v>25.483280000000001</v>
      </c>
      <c r="BT39" s="374">
        <v>24.69434</v>
      </c>
      <c r="BU39" s="374">
        <v>21.660609999999998</v>
      </c>
      <c r="BV39" s="374">
        <v>20.43844</v>
      </c>
    </row>
    <row r="40" spans="1:74" ht="11.1"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1"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1" customHeight="1" x14ac:dyDescent="0.2">
      <c r="A42" s="560" t="s">
        <v>353</v>
      </c>
      <c r="B42" s="601" t="s">
        <v>1177</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7.79</v>
      </c>
      <c r="AO42" s="451">
        <v>7.68</v>
      </c>
      <c r="AP42" s="451">
        <v>7.77</v>
      </c>
      <c r="AQ42" s="451">
        <v>7.88</v>
      </c>
      <c r="AR42" s="451">
        <v>8.4</v>
      </c>
      <c r="AS42" s="451">
        <v>8.81</v>
      </c>
      <c r="AT42" s="451">
        <v>8.7200000000000006</v>
      </c>
      <c r="AU42" s="451">
        <v>8.51</v>
      </c>
      <c r="AV42" s="451">
        <v>8.2100000000000009</v>
      </c>
      <c r="AW42" s="451">
        <v>7.7490560000000004</v>
      </c>
      <c r="AX42" s="451">
        <v>7.711284</v>
      </c>
      <c r="AY42" s="374">
        <v>7.9406929999999996</v>
      </c>
      <c r="AZ42" s="374">
        <v>8.1929639999999999</v>
      </c>
      <c r="BA42" s="374">
        <v>8.01417</v>
      </c>
      <c r="BB42" s="374">
        <v>8.1013380000000002</v>
      </c>
      <c r="BC42" s="374">
        <v>7.9993100000000004</v>
      </c>
      <c r="BD42" s="374">
        <v>8.5144830000000002</v>
      </c>
      <c r="BE42" s="374">
        <v>8.9195279999999997</v>
      </c>
      <c r="BF42" s="374">
        <v>8.8374679999999994</v>
      </c>
      <c r="BG42" s="374">
        <v>8.6328230000000001</v>
      </c>
      <c r="BH42" s="374">
        <v>8.2228980000000007</v>
      </c>
      <c r="BI42" s="374">
        <v>7.9017379999999999</v>
      </c>
      <c r="BJ42" s="374">
        <v>7.892754</v>
      </c>
      <c r="BK42" s="374">
        <v>8.0587759999999999</v>
      </c>
      <c r="BL42" s="374">
        <v>8.2856570000000005</v>
      </c>
      <c r="BM42" s="374">
        <v>8.0926810000000007</v>
      </c>
      <c r="BN42" s="374">
        <v>8.1742439999999998</v>
      </c>
      <c r="BO42" s="374">
        <v>8.0536770000000004</v>
      </c>
      <c r="BP42" s="374">
        <v>8.5764150000000008</v>
      </c>
      <c r="BQ42" s="374">
        <v>9.023434</v>
      </c>
      <c r="BR42" s="374">
        <v>8.9071149999999992</v>
      </c>
      <c r="BS42" s="374">
        <v>8.7040140000000008</v>
      </c>
      <c r="BT42" s="374">
        <v>8.2785430000000009</v>
      </c>
      <c r="BU42" s="374">
        <v>7.96828</v>
      </c>
      <c r="BV42" s="374">
        <v>7.9494720000000001</v>
      </c>
    </row>
    <row r="43" spans="1:74" ht="11.1"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16.936580877000001</v>
      </c>
      <c r="AN43" s="451">
        <v>16.544775472000001</v>
      </c>
      <c r="AO43" s="451">
        <v>16.169903439999999</v>
      </c>
      <c r="AP43" s="451">
        <v>15.905741840999999</v>
      </c>
      <c r="AQ43" s="451">
        <v>15.710987419</v>
      </c>
      <c r="AR43" s="451">
        <v>15.982585378</v>
      </c>
      <c r="AS43" s="451">
        <v>16.574617377999999</v>
      </c>
      <c r="AT43" s="451">
        <v>16.176574085999999</v>
      </c>
      <c r="AU43" s="451">
        <v>16.37</v>
      </c>
      <c r="AV43" s="451">
        <v>16.420000000000002</v>
      </c>
      <c r="AW43" s="451">
        <v>16.230060000000002</v>
      </c>
      <c r="AX43" s="451">
        <v>16.75461</v>
      </c>
      <c r="AY43" s="374">
        <v>17.45778</v>
      </c>
      <c r="AZ43" s="374">
        <v>17.066420000000001</v>
      </c>
      <c r="BA43" s="374">
        <v>16.688880000000001</v>
      </c>
      <c r="BB43" s="374">
        <v>16.53781</v>
      </c>
      <c r="BC43" s="374">
        <v>16.282260000000001</v>
      </c>
      <c r="BD43" s="374">
        <v>16.65164</v>
      </c>
      <c r="BE43" s="374">
        <v>17.339359999999999</v>
      </c>
      <c r="BF43" s="374">
        <v>16.963719999999999</v>
      </c>
      <c r="BG43" s="374">
        <v>17.186050000000002</v>
      </c>
      <c r="BH43" s="374">
        <v>17.24436</v>
      </c>
      <c r="BI43" s="374">
        <v>17.059360000000002</v>
      </c>
      <c r="BJ43" s="374">
        <v>17.576599999999999</v>
      </c>
      <c r="BK43" s="374">
        <v>18.344930000000002</v>
      </c>
      <c r="BL43" s="374">
        <v>17.905439999999999</v>
      </c>
      <c r="BM43" s="374">
        <v>17.525880000000001</v>
      </c>
      <c r="BN43" s="374">
        <v>17.26502</v>
      </c>
      <c r="BO43" s="374">
        <v>17.01548</v>
      </c>
      <c r="BP43" s="374">
        <v>17.3474</v>
      </c>
      <c r="BQ43" s="374">
        <v>17.983329999999999</v>
      </c>
      <c r="BR43" s="374">
        <v>17.46405</v>
      </c>
      <c r="BS43" s="374">
        <v>17.623460000000001</v>
      </c>
      <c r="BT43" s="374">
        <v>17.640139999999999</v>
      </c>
      <c r="BU43" s="374">
        <v>17.46584</v>
      </c>
      <c r="BV43" s="374">
        <v>17.94012</v>
      </c>
    </row>
    <row r="44" spans="1:74" ht="11.1"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8.5002896925999991</v>
      </c>
      <c r="AN44" s="451">
        <v>8.5108325794000006</v>
      </c>
      <c r="AO44" s="451">
        <v>8.0906472400999991</v>
      </c>
      <c r="AP44" s="451">
        <v>7.9186266258</v>
      </c>
      <c r="AQ44" s="451">
        <v>8.1521428740000008</v>
      </c>
      <c r="AR44" s="451">
        <v>8.2711482904999993</v>
      </c>
      <c r="AS44" s="451">
        <v>8.6718315156999992</v>
      </c>
      <c r="AT44" s="451">
        <v>8.8951666405999994</v>
      </c>
      <c r="AU44" s="451">
        <v>8.5299999999999994</v>
      </c>
      <c r="AV44" s="451">
        <v>8.4499999999999993</v>
      </c>
      <c r="AW44" s="451">
        <v>8.2479469999999999</v>
      </c>
      <c r="AX44" s="451">
        <v>8.4531759999999991</v>
      </c>
      <c r="AY44" s="374">
        <v>8.7115779999999994</v>
      </c>
      <c r="AZ44" s="374">
        <v>9.149616</v>
      </c>
      <c r="BA44" s="374">
        <v>8.5671850000000003</v>
      </c>
      <c r="BB44" s="374">
        <v>8.2859040000000004</v>
      </c>
      <c r="BC44" s="374">
        <v>8.3538999999999994</v>
      </c>
      <c r="BD44" s="374">
        <v>8.3938389999999998</v>
      </c>
      <c r="BE44" s="374">
        <v>8.639996</v>
      </c>
      <c r="BF44" s="374">
        <v>9.0771110000000004</v>
      </c>
      <c r="BG44" s="374">
        <v>8.6861519999999999</v>
      </c>
      <c r="BH44" s="374">
        <v>8.4841040000000003</v>
      </c>
      <c r="BI44" s="374">
        <v>8.3800080000000001</v>
      </c>
      <c r="BJ44" s="374">
        <v>8.3594810000000006</v>
      </c>
      <c r="BK44" s="374">
        <v>8.7864000000000004</v>
      </c>
      <c r="BL44" s="374">
        <v>9.1688740000000006</v>
      </c>
      <c r="BM44" s="374">
        <v>8.5820810000000005</v>
      </c>
      <c r="BN44" s="374">
        <v>8.2673780000000008</v>
      </c>
      <c r="BO44" s="374">
        <v>8.3424859999999992</v>
      </c>
      <c r="BP44" s="374">
        <v>8.3857789999999994</v>
      </c>
      <c r="BQ44" s="374">
        <v>8.6251359999999995</v>
      </c>
      <c r="BR44" s="374">
        <v>9.0624450000000003</v>
      </c>
      <c r="BS44" s="374">
        <v>8.66282</v>
      </c>
      <c r="BT44" s="374">
        <v>8.4613689999999995</v>
      </c>
      <c r="BU44" s="374">
        <v>8.3423259999999999</v>
      </c>
      <c r="BV44" s="374">
        <v>8.3347350000000002</v>
      </c>
    </row>
    <row r="45" spans="1:74" ht="11.1"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8.2028554040999992</v>
      </c>
      <c r="AN45" s="451">
        <v>7.9760222990000003</v>
      </c>
      <c r="AO45" s="451">
        <v>7.6809449598999997</v>
      </c>
      <c r="AP45" s="451">
        <v>7.8910735578000004</v>
      </c>
      <c r="AQ45" s="451">
        <v>7.8857315093000002</v>
      </c>
      <c r="AR45" s="451">
        <v>8.1794285573999996</v>
      </c>
      <c r="AS45" s="451">
        <v>8.4545974700999995</v>
      </c>
      <c r="AT45" s="451">
        <v>8.3108838999000003</v>
      </c>
      <c r="AU45" s="451">
        <v>8.3000000000000007</v>
      </c>
      <c r="AV45" s="451">
        <v>8.2200000000000006</v>
      </c>
      <c r="AW45" s="451">
        <v>8.0586179999999992</v>
      </c>
      <c r="AX45" s="451">
        <v>8.1114239999999995</v>
      </c>
      <c r="AY45" s="374">
        <v>8.3573529999999998</v>
      </c>
      <c r="AZ45" s="374">
        <v>8.5309969999999993</v>
      </c>
      <c r="BA45" s="374">
        <v>8.1626379999999994</v>
      </c>
      <c r="BB45" s="374">
        <v>8.2762399999999996</v>
      </c>
      <c r="BC45" s="374">
        <v>8.1168379999999996</v>
      </c>
      <c r="BD45" s="374">
        <v>8.3499580000000009</v>
      </c>
      <c r="BE45" s="374">
        <v>8.5367800000000003</v>
      </c>
      <c r="BF45" s="374">
        <v>8.533982</v>
      </c>
      <c r="BG45" s="374">
        <v>8.4968570000000003</v>
      </c>
      <c r="BH45" s="374">
        <v>8.366339</v>
      </c>
      <c r="BI45" s="374">
        <v>8.2696400000000008</v>
      </c>
      <c r="BJ45" s="374">
        <v>8.3000070000000008</v>
      </c>
      <c r="BK45" s="374">
        <v>8.5559969999999996</v>
      </c>
      <c r="BL45" s="374">
        <v>8.6929820000000007</v>
      </c>
      <c r="BM45" s="374">
        <v>8.3087929999999997</v>
      </c>
      <c r="BN45" s="374">
        <v>8.3952840000000002</v>
      </c>
      <c r="BO45" s="374">
        <v>8.2351670000000006</v>
      </c>
      <c r="BP45" s="374">
        <v>8.4736940000000001</v>
      </c>
      <c r="BQ45" s="374">
        <v>8.6696460000000002</v>
      </c>
      <c r="BR45" s="374">
        <v>8.6661239999999999</v>
      </c>
      <c r="BS45" s="374">
        <v>8.6386000000000003</v>
      </c>
      <c r="BT45" s="374">
        <v>8.5115619999999996</v>
      </c>
      <c r="BU45" s="374">
        <v>8.405716</v>
      </c>
      <c r="BV45" s="374">
        <v>8.4291269999999994</v>
      </c>
    </row>
    <row r="46" spans="1:74" ht="11.1"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7.5882850064999996</v>
      </c>
      <c r="AN46" s="451">
        <v>7.3721384593000003</v>
      </c>
      <c r="AO46" s="451">
        <v>7.3353462341000002</v>
      </c>
      <c r="AP46" s="451">
        <v>7.3545953653999998</v>
      </c>
      <c r="AQ46" s="451">
        <v>7.4953654771</v>
      </c>
      <c r="AR46" s="451">
        <v>8.4736165722999992</v>
      </c>
      <c r="AS46" s="451">
        <v>8.4832738091</v>
      </c>
      <c r="AT46" s="451">
        <v>8.3233416054999996</v>
      </c>
      <c r="AU46" s="451">
        <v>8.2200000000000006</v>
      </c>
      <c r="AV46" s="451">
        <v>7.52</v>
      </c>
      <c r="AW46" s="451">
        <v>7.3579980000000003</v>
      </c>
      <c r="AX46" s="451">
        <v>7.296913</v>
      </c>
      <c r="AY46" s="374">
        <v>7.5290879999999998</v>
      </c>
      <c r="AZ46" s="374">
        <v>7.7847770000000001</v>
      </c>
      <c r="BA46" s="374">
        <v>7.7240479999999998</v>
      </c>
      <c r="BB46" s="374">
        <v>7.5753399999999997</v>
      </c>
      <c r="BC46" s="374">
        <v>7.6844390000000002</v>
      </c>
      <c r="BD46" s="374">
        <v>8.6083490000000005</v>
      </c>
      <c r="BE46" s="374">
        <v>8.6366049999999994</v>
      </c>
      <c r="BF46" s="374">
        <v>8.5020900000000008</v>
      </c>
      <c r="BG46" s="374">
        <v>8.3060989999999997</v>
      </c>
      <c r="BH46" s="374">
        <v>7.5046080000000002</v>
      </c>
      <c r="BI46" s="374">
        <v>7.4968070000000004</v>
      </c>
      <c r="BJ46" s="374">
        <v>7.500807</v>
      </c>
      <c r="BK46" s="374">
        <v>7.6684349999999997</v>
      </c>
      <c r="BL46" s="374">
        <v>7.9170550000000004</v>
      </c>
      <c r="BM46" s="374">
        <v>7.8634750000000002</v>
      </c>
      <c r="BN46" s="374">
        <v>7.6875809999999998</v>
      </c>
      <c r="BO46" s="374">
        <v>7.7992270000000001</v>
      </c>
      <c r="BP46" s="374">
        <v>8.7294879999999999</v>
      </c>
      <c r="BQ46" s="374">
        <v>8.7640499999999992</v>
      </c>
      <c r="BR46" s="374">
        <v>8.6170550000000006</v>
      </c>
      <c r="BS46" s="374">
        <v>8.4310589999999994</v>
      </c>
      <c r="BT46" s="374">
        <v>7.6120749999999999</v>
      </c>
      <c r="BU46" s="374">
        <v>7.6090780000000002</v>
      </c>
      <c r="BV46" s="374">
        <v>7.6077399999999997</v>
      </c>
    </row>
    <row r="47" spans="1:74" ht="11.1"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7.9822389600000001</v>
      </c>
      <c r="AN47" s="451">
        <v>7.5627923564000001</v>
      </c>
      <c r="AO47" s="451">
        <v>7.3736501932999996</v>
      </c>
      <c r="AP47" s="451">
        <v>7.4019964991</v>
      </c>
      <c r="AQ47" s="451">
        <v>7.4204824865000001</v>
      </c>
      <c r="AR47" s="451">
        <v>8.1503146800999993</v>
      </c>
      <c r="AS47" s="451">
        <v>8.3021698913000002</v>
      </c>
      <c r="AT47" s="451">
        <v>8.4174911801000007</v>
      </c>
      <c r="AU47" s="451">
        <v>7.91</v>
      </c>
      <c r="AV47" s="451">
        <v>7.73</v>
      </c>
      <c r="AW47" s="451">
        <v>7.4857440000000004</v>
      </c>
      <c r="AX47" s="451">
        <v>7.7347869999999999</v>
      </c>
      <c r="AY47" s="374">
        <v>7.9712379999999996</v>
      </c>
      <c r="AZ47" s="374">
        <v>8.0810049999999993</v>
      </c>
      <c r="BA47" s="374">
        <v>7.7796089999999998</v>
      </c>
      <c r="BB47" s="374">
        <v>7.6196809999999999</v>
      </c>
      <c r="BC47" s="374">
        <v>7.4564680000000001</v>
      </c>
      <c r="BD47" s="374">
        <v>8.2940799999999992</v>
      </c>
      <c r="BE47" s="374">
        <v>8.4893300000000007</v>
      </c>
      <c r="BF47" s="374">
        <v>8.6385070000000006</v>
      </c>
      <c r="BG47" s="374">
        <v>8.0502000000000002</v>
      </c>
      <c r="BH47" s="374">
        <v>7.7969670000000004</v>
      </c>
      <c r="BI47" s="374">
        <v>7.6637009999999997</v>
      </c>
      <c r="BJ47" s="374">
        <v>7.888471</v>
      </c>
      <c r="BK47" s="374">
        <v>8.0864349999999998</v>
      </c>
      <c r="BL47" s="374">
        <v>8.1720369999999996</v>
      </c>
      <c r="BM47" s="374">
        <v>7.8947760000000002</v>
      </c>
      <c r="BN47" s="374">
        <v>7.7268129999999999</v>
      </c>
      <c r="BO47" s="374">
        <v>7.5576480000000004</v>
      </c>
      <c r="BP47" s="374">
        <v>8.3971330000000002</v>
      </c>
      <c r="BQ47" s="374">
        <v>8.5926159999999996</v>
      </c>
      <c r="BR47" s="374">
        <v>8.7410990000000002</v>
      </c>
      <c r="BS47" s="374">
        <v>8.1537459999999999</v>
      </c>
      <c r="BT47" s="374">
        <v>7.9036869999999997</v>
      </c>
      <c r="BU47" s="374">
        <v>7.7569119999999998</v>
      </c>
      <c r="BV47" s="374">
        <v>7.9599260000000003</v>
      </c>
    </row>
    <row r="48" spans="1:74" ht="11.1"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6.9673080184999998</v>
      </c>
      <c r="AN48" s="451">
        <v>6.5117993151000002</v>
      </c>
      <c r="AO48" s="451">
        <v>6.8212824197000002</v>
      </c>
      <c r="AP48" s="451">
        <v>6.7798176215000003</v>
      </c>
      <c r="AQ48" s="451">
        <v>6.4857477204</v>
      </c>
      <c r="AR48" s="451">
        <v>6.8786454850999998</v>
      </c>
      <c r="AS48" s="451">
        <v>6.9034203680999999</v>
      </c>
      <c r="AT48" s="451">
        <v>6.8847959261999998</v>
      </c>
      <c r="AU48" s="451">
        <v>6.77</v>
      </c>
      <c r="AV48" s="451">
        <v>6.83</v>
      </c>
      <c r="AW48" s="451">
        <v>6.72689</v>
      </c>
      <c r="AX48" s="451">
        <v>6.6986230000000004</v>
      </c>
      <c r="AY48" s="374">
        <v>6.9526440000000003</v>
      </c>
      <c r="AZ48" s="374">
        <v>6.9042500000000002</v>
      </c>
      <c r="BA48" s="374">
        <v>7.1299099999999997</v>
      </c>
      <c r="BB48" s="374">
        <v>6.9485099999999997</v>
      </c>
      <c r="BC48" s="374">
        <v>6.5206280000000003</v>
      </c>
      <c r="BD48" s="374">
        <v>6.9837360000000004</v>
      </c>
      <c r="BE48" s="374">
        <v>7.0549850000000003</v>
      </c>
      <c r="BF48" s="374">
        <v>7.0544289999999998</v>
      </c>
      <c r="BG48" s="374">
        <v>6.8823030000000003</v>
      </c>
      <c r="BH48" s="374">
        <v>6.8915769999999998</v>
      </c>
      <c r="BI48" s="374">
        <v>6.8964040000000004</v>
      </c>
      <c r="BJ48" s="374">
        <v>6.843</v>
      </c>
      <c r="BK48" s="374">
        <v>7.0648650000000002</v>
      </c>
      <c r="BL48" s="374">
        <v>6.9928140000000001</v>
      </c>
      <c r="BM48" s="374">
        <v>7.2497939999999996</v>
      </c>
      <c r="BN48" s="374">
        <v>7.0771179999999996</v>
      </c>
      <c r="BO48" s="374">
        <v>6.643662</v>
      </c>
      <c r="BP48" s="374">
        <v>7.1020649999999996</v>
      </c>
      <c r="BQ48" s="374">
        <v>7.1656570000000004</v>
      </c>
      <c r="BR48" s="374">
        <v>7.1606690000000004</v>
      </c>
      <c r="BS48" s="374">
        <v>6.9895160000000001</v>
      </c>
      <c r="BT48" s="374">
        <v>7.0003039999999999</v>
      </c>
      <c r="BU48" s="374">
        <v>6.9930640000000004</v>
      </c>
      <c r="BV48" s="374">
        <v>6.9214469999999997</v>
      </c>
    </row>
    <row r="49" spans="1:74" ht="11.1"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6.3273894645000004</v>
      </c>
      <c r="AN49" s="451">
        <v>5.8528648795000002</v>
      </c>
      <c r="AO49" s="451">
        <v>5.7680469299999997</v>
      </c>
      <c r="AP49" s="451">
        <v>5.8283344043999996</v>
      </c>
      <c r="AQ49" s="451">
        <v>5.9789423942999997</v>
      </c>
      <c r="AR49" s="451">
        <v>6.0429880803999998</v>
      </c>
      <c r="AS49" s="451">
        <v>6.2323567070000001</v>
      </c>
      <c r="AT49" s="451">
        <v>6.3933285216</v>
      </c>
      <c r="AU49" s="451">
        <v>6.21</v>
      </c>
      <c r="AV49" s="451">
        <v>6.01</v>
      </c>
      <c r="AW49" s="451">
        <v>5.4442589999999997</v>
      </c>
      <c r="AX49" s="451">
        <v>5.3768500000000001</v>
      </c>
      <c r="AY49" s="374">
        <v>5.5515189999999999</v>
      </c>
      <c r="AZ49" s="374">
        <v>6.1229089999999999</v>
      </c>
      <c r="BA49" s="374">
        <v>5.7615610000000004</v>
      </c>
      <c r="BB49" s="374">
        <v>5.6474149999999996</v>
      </c>
      <c r="BC49" s="374">
        <v>5.5941679999999998</v>
      </c>
      <c r="BD49" s="374">
        <v>5.8775810000000002</v>
      </c>
      <c r="BE49" s="374">
        <v>6.2672739999999996</v>
      </c>
      <c r="BF49" s="374">
        <v>6.1892769999999997</v>
      </c>
      <c r="BG49" s="374">
        <v>6.1458409999999999</v>
      </c>
      <c r="BH49" s="374">
        <v>5.740691</v>
      </c>
      <c r="BI49" s="374">
        <v>5.4342129999999997</v>
      </c>
      <c r="BJ49" s="374">
        <v>5.5411739999999998</v>
      </c>
      <c r="BK49" s="374">
        <v>5.5003010000000003</v>
      </c>
      <c r="BL49" s="374">
        <v>6.0514929999999998</v>
      </c>
      <c r="BM49" s="374">
        <v>5.6769470000000002</v>
      </c>
      <c r="BN49" s="374">
        <v>5.5886829999999996</v>
      </c>
      <c r="BO49" s="374">
        <v>5.4774039999999999</v>
      </c>
      <c r="BP49" s="374">
        <v>5.7606140000000003</v>
      </c>
      <c r="BQ49" s="374">
        <v>6.2425550000000003</v>
      </c>
      <c r="BR49" s="374">
        <v>6.077013</v>
      </c>
      <c r="BS49" s="374">
        <v>6.0297879999999999</v>
      </c>
      <c r="BT49" s="374">
        <v>5.6045720000000001</v>
      </c>
      <c r="BU49" s="374">
        <v>5.3720889999999999</v>
      </c>
      <c r="BV49" s="374">
        <v>5.4791639999999999</v>
      </c>
    </row>
    <row r="50" spans="1:74" ht="11.1"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7.7803765763000001</v>
      </c>
      <c r="AN50" s="451">
        <v>7.4854339259999998</v>
      </c>
      <c r="AO50" s="451">
        <v>7.2197694160000001</v>
      </c>
      <c r="AP50" s="451">
        <v>7.2685080664999999</v>
      </c>
      <c r="AQ50" s="451">
        <v>7.4027349244999998</v>
      </c>
      <c r="AR50" s="451">
        <v>8.3397775964999994</v>
      </c>
      <c r="AS50" s="451">
        <v>8.3702063033999998</v>
      </c>
      <c r="AT50" s="451">
        <v>8.3175636156999992</v>
      </c>
      <c r="AU50" s="451">
        <v>8.08</v>
      </c>
      <c r="AV50" s="451">
        <v>7.35</v>
      </c>
      <c r="AW50" s="451">
        <v>7.2994789999999998</v>
      </c>
      <c r="AX50" s="451">
        <v>7.1342939999999997</v>
      </c>
      <c r="AY50" s="374">
        <v>7.5925770000000004</v>
      </c>
      <c r="AZ50" s="374">
        <v>7.6069399999999998</v>
      </c>
      <c r="BA50" s="374">
        <v>7.6184799999999999</v>
      </c>
      <c r="BB50" s="374">
        <v>8.3521509999999992</v>
      </c>
      <c r="BC50" s="374">
        <v>8.0177029999999991</v>
      </c>
      <c r="BD50" s="374">
        <v>8.5777470000000005</v>
      </c>
      <c r="BE50" s="374">
        <v>8.3347259999999999</v>
      </c>
      <c r="BF50" s="374">
        <v>8.4603339999999996</v>
      </c>
      <c r="BG50" s="374">
        <v>8.2053639999999994</v>
      </c>
      <c r="BH50" s="374">
        <v>7.4807040000000002</v>
      </c>
      <c r="BI50" s="374">
        <v>7.5447439999999997</v>
      </c>
      <c r="BJ50" s="374">
        <v>7.3656379999999997</v>
      </c>
      <c r="BK50" s="374">
        <v>7.8393930000000003</v>
      </c>
      <c r="BL50" s="374">
        <v>7.7978170000000002</v>
      </c>
      <c r="BM50" s="374">
        <v>7.7394749999999997</v>
      </c>
      <c r="BN50" s="374">
        <v>8.4805609999999998</v>
      </c>
      <c r="BO50" s="374">
        <v>8.1390759999999993</v>
      </c>
      <c r="BP50" s="374">
        <v>8.7117799999999992</v>
      </c>
      <c r="BQ50" s="374">
        <v>8.4857779999999998</v>
      </c>
      <c r="BR50" s="374">
        <v>8.6089490000000009</v>
      </c>
      <c r="BS50" s="374">
        <v>8.3499730000000003</v>
      </c>
      <c r="BT50" s="374">
        <v>7.6118360000000003</v>
      </c>
      <c r="BU50" s="374">
        <v>7.6702060000000003</v>
      </c>
      <c r="BV50" s="374">
        <v>7.4642470000000003</v>
      </c>
    </row>
    <row r="51" spans="1:74" s="562" customFormat="1" ht="11.1"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12.541119618</v>
      </c>
      <c r="AN51" s="453">
        <v>12.611746068</v>
      </c>
      <c r="AO51" s="453">
        <v>12.701998683999999</v>
      </c>
      <c r="AP51" s="453">
        <v>13.219626328</v>
      </c>
      <c r="AQ51" s="453">
        <v>14.479508009</v>
      </c>
      <c r="AR51" s="453">
        <v>15.660988499</v>
      </c>
      <c r="AS51" s="453">
        <v>17.880442464000001</v>
      </c>
      <c r="AT51" s="453">
        <v>17.027119172999999</v>
      </c>
      <c r="AU51" s="453">
        <v>16.690000000000001</v>
      </c>
      <c r="AV51" s="453">
        <v>16.420000000000002</v>
      </c>
      <c r="AW51" s="453">
        <v>14.32099</v>
      </c>
      <c r="AX51" s="453">
        <v>13.76966</v>
      </c>
      <c r="AY51" s="400">
        <v>13.418900000000001</v>
      </c>
      <c r="AZ51" s="400">
        <v>13.570729999999999</v>
      </c>
      <c r="BA51" s="400">
        <v>13.883430000000001</v>
      </c>
      <c r="BB51" s="400">
        <v>15.148479999999999</v>
      </c>
      <c r="BC51" s="400">
        <v>15.92212</v>
      </c>
      <c r="BD51" s="400">
        <v>16.622520000000002</v>
      </c>
      <c r="BE51" s="400">
        <v>18.62716</v>
      </c>
      <c r="BF51" s="400">
        <v>17.888760000000001</v>
      </c>
      <c r="BG51" s="400">
        <v>17.526900000000001</v>
      </c>
      <c r="BH51" s="400">
        <v>17.235690000000002</v>
      </c>
      <c r="BI51" s="400">
        <v>15.12951</v>
      </c>
      <c r="BJ51" s="400">
        <v>14.523300000000001</v>
      </c>
      <c r="BK51" s="400">
        <v>14.16466</v>
      </c>
      <c r="BL51" s="400">
        <v>14.276249999999999</v>
      </c>
      <c r="BM51" s="400">
        <v>14.527520000000001</v>
      </c>
      <c r="BN51" s="400">
        <v>15.85384</v>
      </c>
      <c r="BO51" s="400">
        <v>16.663869999999999</v>
      </c>
      <c r="BP51" s="400">
        <v>17.395800000000001</v>
      </c>
      <c r="BQ51" s="400">
        <v>19.51736</v>
      </c>
      <c r="BR51" s="400">
        <v>18.735440000000001</v>
      </c>
      <c r="BS51" s="400">
        <v>18.352409999999999</v>
      </c>
      <c r="BT51" s="400">
        <v>18.045960000000001</v>
      </c>
      <c r="BU51" s="400">
        <v>15.833880000000001</v>
      </c>
      <c r="BV51" s="400">
        <v>15.17817</v>
      </c>
    </row>
    <row r="52" spans="1:74" s="358" customFormat="1" ht="12" customHeight="1" x14ac:dyDescent="0.2">
      <c r="A52" s="357"/>
      <c r="B52" s="1009" t="s">
        <v>1463</v>
      </c>
      <c r="C52" s="1009"/>
      <c r="D52" s="1009"/>
      <c r="E52" s="1009"/>
      <c r="F52" s="1009"/>
      <c r="G52" s="1009"/>
      <c r="H52" s="1009"/>
      <c r="I52" s="1009"/>
      <c r="J52" s="1009"/>
      <c r="K52" s="1009"/>
      <c r="L52" s="1009"/>
      <c r="M52" s="1009"/>
      <c r="N52" s="1009"/>
      <c r="O52" s="1009"/>
      <c r="P52" s="1009"/>
      <c r="Q52" s="1009"/>
      <c r="R52" s="804"/>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206"/>
      <c r="AZ53" s="206"/>
      <c r="BA53" s="206"/>
      <c r="BB53" s="206"/>
      <c r="BC53" s="206"/>
      <c r="BD53" s="702"/>
      <c r="BE53" s="702"/>
      <c r="BF53" s="702"/>
      <c r="BG53" s="858"/>
      <c r="BH53" s="858"/>
      <c r="BI53" s="858"/>
      <c r="BJ53" s="206"/>
    </row>
    <row r="54" spans="1:74" s="188" customFormat="1" ht="13.2" x14ac:dyDescent="0.25">
      <c r="A54" s="187"/>
      <c r="B54" s="940" t="str">
        <f>Dates!$G$2</f>
        <v>EIA completed modeling and analysis for this report on Thursday, January 9, 2025.</v>
      </c>
      <c r="C54" s="927"/>
      <c r="D54" s="927"/>
      <c r="E54" s="927"/>
      <c r="F54" s="927"/>
      <c r="G54" s="927"/>
      <c r="H54" s="927"/>
      <c r="I54" s="927"/>
      <c r="J54" s="927"/>
      <c r="K54" s="927"/>
      <c r="L54" s="927"/>
      <c r="M54" s="927"/>
      <c r="N54" s="927"/>
      <c r="O54" s="927"/>
      <c r="P54" s="927"/>
      <c r="Q54" s="927"/>
      <c r="R54" s="802"/>
      <c r="AY54" s="206"/>
      <c r="AZ54" s="206"/>
      <c r="BA54" s="206"/>
      <c r="BB54" s="206"/>
      <c r="BC54" s="206"/>
      <c r="BD54" s="702"/>
      <c r="BE54" s="702"/>
      <c r="BF54" s="702"/>
      <c r="BG54" s="858"/>
      <c r="BH54" s="858"/>
      <c r="BI54" s="858"/>
      <c r="BJ54" s="206"/>
    </row>
    <row r="55" spans="1:74" s="188" customFormat="1" ht="13.2" x14ac:dyDescent="0.25">
      <c r="A55" s="187"/>
      <c r="B55" s="949" t="s">
        <v>1442</v>
      </c>
      <c r="C55" s="936"/>
      <c r="D55" s="936"/>
      <c r="E55" s="936"/>
      <c r="F55" s="936"/>
      <c r="G55" s="936"/>
      <c r="H55" s="936"/>
      <c r="I55" s="936"/>
      <c r="J55" s="936"/>
      <c r="K55" s="936"/>
      <c r="L55" s="936"/>
      <c r="M55" s="936"/>
      <c r="N55" s="936"/>
      <c r="O55" s="936"/>
      <c r="P55" s="936"/>
      <c r="Q55" s="936"/>
      <c r="R55" s="804"/>
      <c r="AY55" s="206"/>
      <c r="AZ55" s="206"/>
      <c r="BA55" s="206"/>
      <c r="BB55" s="206"/>
      <c r="BC55" s="206"/>
      <c r="BD55" s="702"/>
      <c r="BE55" s="702"/>
      <c r="BF55" s="702"/>
      <c r="BG55" s="858"/>
      <c r="BH55" s="858"/>
      <c r="BI55" s="858"/>
      <c r="BJ55" s="206"/>
    </row>
    <row r="56" spans="1:74" s="188" customFormat="1" ht="23.1" customHeight="1" x14ac:dyDescent="0.25">
      <c r="A56" s="187"/>
      <c r="B56" s="1019" t="s">
        <v>1462</v>
      </c>
      <c r="C56" s="1017"/>
      <c r="D56" s="1017"/>
      <c r="E56" s="1017"/>
      <c r="F56" s="1017"/>
      <c r="G56" s="1017"/>
      <c r="H56" s="1017"/>
      <c r="I56" s="1017"/>
      <c r="J56" s="1017"/>
      <c r="K56" s="1017"/>
      <c r="L56" s="1017"/>
      <c r="M56" s="1017"/>
      <c r="N56" s="1017"/>
      <c r="O56" s="1017"/>
      <c r="P56" s="1017"/>
      <c r="Q56" s="1017"/>
      <c r="R56" s="804"/>
      <c r="AY56" s="206"/>
      <c r="AZ56" s="206"/>
      <c r="BA56" s="206"/>
      <c r="BB56" s="206"/>
      <c r="BC56" s="206"/>
      <c r="BD56" s="702"/>
      <c r="BE56" s="702"/>
      <c r="BF56" s="702"/>
      <c r="BG56" s="858"/>
      <c r="BH56" s="858"/>
      <c r="BI56" s="858"/>
      <c r="BJ56" s="206"/>
    </row>
    <row r="57" spans="1:74" s="188" customFormat="1" ht="10.5" customHeight="1" x14ac:dyDescent="0.25">
      <c r="A57" s="187"/>
      <c r="B57" s="935" t="s">
        <v>67</v>
      </c>
      <c r="C57" s="936"/>
      <c r="D57" s="936"/>
      <c r="E57" s="936"/>
      <c r="F57" s="936"/>
      <c r="G57" s="936"/>
      <c r="H57" s="936"/>
      <c r="I57" s="936"/>
      <c r="J57" s="936"/>
      <c r="K57" s="936"/>
      <c r="L57" s="936"/>
      <c r="M57" s="936"/>
      <c r="N57" s="936"/>
      <c r="O57" s="936"/>
      <c r="P57" s="936"/>
      <c r="Q57" s="936"/>
      <c r="R57" s="804"/>
      <c r="AY57" s="206"/>
      <c r="AZ57" s="206"/>
      <c r="BA57" s="206"/>
      <c r="BB57" s="206"/>
      <c r="BC57" s="206"/>
      <c r="BD57" s="702"/>
      <c r="BE57" s="702"/>
      <c r="BF57" s="702"/>
      <c r="BG57" s="858"/>
      <c r="BH57" s="858"/>
      <c r="BI57" s="858"/>
      <c r="BJ57" s="206"/>
    </row>
    <row r="58" spans="1:74" s="188" customFormat="1" ht="10.5" customHeight="1" x14ac:dyDescent="0.2">
      <c r="A58" s="187"/>
      <c r="B58" s="1019" t="s">
        <v>819</v>
      </c>
      <c r="C58" s="1019"/>
      <c r="D58" s="1019"/>
      <c r="E58" s="1019"/>
      <c r="F58" s="1019"/>
      <c r="G58" s="1019"/>
      <c r="H58" s="1019"/>
      <c r="I58" s="1019"/>
      <c r="J58" s="1019"/>
      <c r="K58" s="1019"/>
      <c r="L58" s="1019"/>
      <c r="M58" s="1019"/>
      <c r="N58" s="1019"/>
      <c r="O58" s="1019"/>
      <c r="P58" s="1019"/>
      <c r="Q58" s="1019"/>
      <c r="R58" s="804"/>
      <c r="AY58" s="206"/>
      <c r="AZ58" s="206"/>
      <c r="BA58" s="206"/>
      <c r="BB58" s="206"/>
      <c r="BC58" s="206"/>
      <c r="BD58" s="702"/>
      <c r="BE58" s="702"/>
      <c r="BF58" s="702"/>
      <c r="BG58" s="858"/>
      <c r="BH58" s="858"/>
      <c r="BI58" s="858"/>
      <c r="BJ58" s="206"/>
    </row>
    <row r="59" spans="1:74" s="188" customFormat="1" ht="12.6" customHeight="1" x14ac:dyDescent="0.2">
      <c r="A59" s="187"/>
      <c r="B59" s="941" t="s">
        <v>840</v>
      </c>
      <c r="C59" s="941"/>
      <c r="D59" s="941"/>
      <c r="E59" s="941"/>
      <c r="F59" s="941"/>
      <c r="G59" s="941"/>
      <c r="H59" s="941"/>
      <c r="I59" s="941"/>
      <c r="J59" s="941"/>
      <c r="K59" s="941"/>
      <c r="L59" s="941"/>
      <c r="M59" s="941"/>
      <c r="N59" s="941"/>
      <c r="O59" s="941"/>
      <c r="P59" s="941"/>
      <c r="Q59" s="941"/>
      <c r="R59" s="941"/>
      <c r="AY59" s="206"/>
      <c r="AZ59" s="206"/>
      <c r="BA59" s="206"/>
      <c r="BB59" s="206"/>
      <c r="BC59" s="206"/>
      <c r="BD59" s="702"/>
      <c r="BE59" s="702"/>
      <c r="BF59" s="702"/>
      <c r="BG59" s="858"/>
      <c r="BH59" s="858"/>
      <c r="BI59" s="858"/>
      <c r="BJ59" s="206"/>
    </row>
    <row r="60" spans="1:74" s="188" customFormat="1" ht="13.2" x14ac:dyDescent="0.25">
      <c r="A60" s="187"/>
      <c r="B60" s="1019" t="s">
        <v>1459</v>
      </c>
      <c r="C60" s="945"/>
      <c r="D60" s="945"/>
      <c r="E60" s="945"/>
      <c r="F60" s="945"/>
      <c r="G60" s="945"/>
      <c r="H60" s="945"/>
      <c r="I60" s="945"/>
      <c r="J60" s="945"/>
      <c r="K60" s="945"/>
      <c r="L60" s="945"/>
      <c r="M60" s="945"/>
      <c r="N60" s="945"/>
      <c r="O60" s="945"/>
      <c r="P60" s="945"/>
      <c r="Q60" s="946"/>
      <c r="R60" s="804"/>
      <c r="AY60" s="206"/>
      <c r="AZ60" s="206"/>
      <c r="BA60" s="206"/>
      <c r="BB60" s="206"/>
      <c r="BC60" s="206"/>
      <c r="BD60" s="702"/>
      <c r="BE60" s="702"/>
      <c r="BF60" s="702"/>
      <c r="BG60" s="858"/>
      <c r="BH60" s="858"/>
      <c r="BI60" s="858"/>
      <c r="BJ60" s="206"/>
    </row>
    <row r="61" spans="1:74" s="188" customFormat="1" ht="13.8" x14ac:dyDescent="0.25">
      <c r="A61" s="187"/>
      <c r="B61" s="944" t="s">
        <v>817</v>
      </c>
      <c r="C61" s="946"/>
      <c r="D61" s="946"/>
      <c r="E61" s="946"/>
      <c r="F61" s="946"/>
      <c r="G61" s="946"/>
      <c r="H61" s="946"/>
      <c r="I61" s="946"/>
      <c r="J61" s="946"/>
      <c r="K61" s="946"/>
      <c r="L61" s="946"/>
      <c r="M61" s="946"/>
      <c r="N61" s="946"/>
      <c r="O61" s="946"/>
      <c r="P61" s="946"/>
      <c r="Q61" s="1020"/>
      <c r="R61" s="804"/>
      <c r="AY61" s="206"/>
      <c r="AZ61" s="206"/>
      <c r="BA61" s="206"/>
      <c r="BB61" s="206"/>
      <c r="BC61" s="206"/>
      <c r="BD61" s="702"/>
      <c r="BE61" s="702"/>
      <c r="BF61" s="702"/>
      <c r="BG61" s="858"/>
      <c r="BH61" s="858"/>
      <c r="BI61" s="858"/>
      <c r="BJ61" s="206"/>
    </row>
    <row r="62" spans="1:74" s="184" customFormat="1" ht="12" customHeight="1" x14ac:dyDescent="0.25">
      <c r="A62" s="187"/>
      <c r="B62" s="1021" t="s">
        <v>1460</v>
      </c>
      <c r="C62" s="946"/>
      <c r="D62" s="946"/>
      <c r="E62" s="946"/>
      <c r="F62" s="946"/>
      <c r="G62" s="946"/>
      <c r="H62" s="946"/>
      <c r="I62" s="946"/>
      <c r="J62" s="946"/>
      <c r="K62" s="946"/>
      <c r="L62" s="946"/>
      <c r="M62" s="946"/>
      <c r="N62" s="946"/>
      <c r="O62" s="946"/>
      <c r="P62" s="946"/>
      <c r="Q62" s="946"/>
      <c r="R62" s="804"/>
      <c r="AY62" s="205"/>
      <c r="AZ62" s="20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7"/>
      <c r="AZ63" s="137"/>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7"/>
      <c r="AZ64" s="137"/>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7"/>
      <c r="AZ65" s="137"/>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7"/>
      <c r="AZ66" s="137"/>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7"/>
      <c r="AZ67" s="137"/>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7"/>
      <c r="AZ68" s="137"/>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7"/>
      <c r="AZ69" s="137"/>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7"/>
      <c r="AZ70" s="137"/>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7"/>
      <c r="AZ71" s="137"/>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7"/>
      <c r="AZ73" s="137"/>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7"/>
      <c r="AZ74" s="137"/>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7"/>
      <c r="AZ75" s="137"/>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7"/>
      <c r="AZ76" s="137"/>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7"/>
      <c r="AZ77" s="137"/>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7"/>
      <c r="AZ78" s="137"/>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7"/>
      <c r="AZ79" s="137"/>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7"/>
      <c r="AZ80" s="137"/>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7"/>
      <c r="AZ81" s="137"/>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39"/>
      <c r="AZ84" s="139"/>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0"/>
      <c r="AZ94" s="140"/>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0"/>
      <c r="AZ95" s="140"/>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0"/>
      <c r="AZ96" s="140"/>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0"/>
      <c r="AZ97" s="140"/>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0"/>
      <c r="AZ98" s="140"/>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0"/>
      <c r="AZ99" s="140"/>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0"/>
      <c r="AZ100" s="140"/>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0"/>
      <c r="AZ101" s="140"/>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0"/>
      <c r="AZ102" s="140"/>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1"/>
      <c r="AZ104" s="141"/>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January 2025</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1583</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1254</v>
      </c>
    </row>
    <row r="33" spans="2:2" ht="15" customHeight="1" x14ac:dyDescent="0.25">
      <c r="B33" s="122" t="s">
        <v>1331</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A4" sqref="A4"/>
    </sheetView>
  </sheetViews>
  <sheetFormatPr defaultColWidth="11" defaultRowHeight="10.199999999999999" x14ac:dyDescent="0.2"/>
  <cols>
    <col min="1" max="1" width="10.5546875" style="233" customWidth="1"/>
    <col min="2" max="2" width="27" style="233" customWidth="1"/>
    <col min="3" max="55" width="6.5546875" style="233" customWidth="1"/>
    <col min="56" max="58" width="6.5546875" style="716" customWidth="1"/>
    <col min="59" max="61" width="6.5546875" style="727" customWidth="1"/>
    <col min="62" max="74" width="6.5546875" style="233" customWidth="1"/>
    <col min="75" max="238" width="11" style="233"/>
    <col min="239" max="239" width="1.5546875" style="233" customWidth="1"/>
    <col min="240" max="16384" width="11" style="233"/>
  </cols>
  <sheetData>
    <row r="1" spans="1:74" ht="12.75" customHeight="1" x14ac:dyDescent="0.25">
      <c r="A1" s="924"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925"/>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1030">
        <f>Dates!D3</f>
        <v>2021</v>
      </c>
      <c r="D3" s="931"/>
      <c r="E3" s="931"/>
      <c r="F3" s="931"/>
      <c r="G3" s="931"/>
      <c r="H3" s="931"/>
      <c r="I3" s="931"/>
      <c r="J3" s="931"/>
      <c r="K3" s="931"/>
      <c r="L3" s="931"/>
      <c r="M3" s="931"/>
      <c r="N3" s="1031"/>
      <c r="O3" s="928">
        <f>C3+1</f>
        <v>2022</v>
      </c>
      <c r="P3" s="931"/>
      <c r="Q3" s="931"/>
      <c r="R3" s="931"/>
      <c r="S3" s="931"/>
      <c r="T3" s="931"/>
      <c r="U3" s="931"/>
      <c r="V3" s="931"/>
      <c r="W3" s="931"/>
      <c r="X3" s="931"/>
      <c r="Y3" s="931"/>
      <c r="Z3" s="1031"/>
      <c r="AA3" s="928">
        <f>O3+1</f>
        <v>2023</v>
      </c>
      <c r="AB3" s="931"/>
      <c r="AC3" s="931"/>
      <c r="AD3" s="931"/>
      <c r="AE3" s="931"/>
      <c r="AF3" s="931"/>
      <c r="AG3" s="931"/>
      <c r="AH3" s="931"/>
      <c r="AI3" s="931"/>
      <c r="AJ3" s="931"/>
      <c r="AK3" s="931"/>
      <c r="AL3" s="1031"/>
      <c r="AM3" s="928">
        <f>AA3+1</f>
        <v>2024</v>
      </c>
      <c r="AN3" s="931"/>
      <c r="AO3" s="931"/>
      <c r="AP3" s="931"/>
      <c r="AQ3" s="931"/>
      <c r="AR3" s="931"/>
      <c r="AS3" s="931"/>
      <c r="AT3" s="931"/>
      <c r="AU3" s="931"/>
      <c r="AV3" s="931"/>
      <c r="AW3" s="931"/>
      <c r="AX3" s="1031"/>
      <c r="AY3" s="928">
        <f>AM3+1</f>
        <v>2025</v>
      </c>
      <c r="AZ3" s="931"/>
      <c r="BA3" s="931"/>
      <c r="BB3" s="931"/>
      <c r="BC3" s="931"/>
      <c r="BD3" s="931"/>
      <c r="BE3" s="931"/>
      <c r="BF3" s="931"/>
      <c r="BG3" s="931"/>
      <c r="BH3" s="931"/>
      <c r="BI3" s="931"/>
      <c r="BJ3" s="1031"/>
      <c r="BK3" s="928">
        <f>AY3+1</f>
        <v>2026</v>
      </c>
      <c r="BL3" s="931"/>
      <c r="BM3" s="931"/>
      <c r="BN3" s="931"/>
      <c r="BO3" s="931"/>
      <c r="BP3" s="931"/>
      <c r="BQ3" s="931"/>
      <c r="BR3" s="931"/>
      <c r="BS3" s="931"/>
      <c r="BT3" s="931"/>
      <c r="BU3" s="931"/>
      <c r="BV3" s="1031"/>
    </row>
    <row r="4" spans="1:74" ht="12.75" customHeight="1" x14ac:dyDescent="0.2">
      <c r="A4" s="344" t="str">
        <f>TEXT(Dates!$D$2,"dddd, mmmm d, yyyy")</f>
        <v>Thursday, January 9,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495"/>
      <c r="AZ5" s="494"/>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1"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366.24933296</v>
      </c>
      <c r="AN6" s="322">
        <v>308.30227709000002</v>
      </c>
      <c r="AO6" s="322">
        <v>311.66712939000001</v>
      </c>
      <c r="AP6" s="322">
        <v>297.01275225000001</v>
      </c>
      <c r="AQ6" s="322">
        <v>332.97120493</v>
      </c>
      <c r="AR6" s="322">
        <v>377.51918638000001</v>
      </c>
      <c r="AS6" s="322">
        <v>417.00476915000002</v>
      </c>
      <c r="AT6" s="322">
        <v>409.56793797</v>
      </c>
      <c r="AU6" s="322">
        <v>346.70016378000003</v>
      </c>
      <c r="AV6" s="322">
        <v>322.24414984999999</v>
      </c>
      <c r="AW6" s="322">
        <v>310.92006122999999</v>
      </c>
      <c r="AX6" s="322">
        <v>354.36620355000002</v>
      </c>
      <c r="AY6" s="484">
        <v>369.1671</v>
      </c>
      <c r="AZ6" s="484">
        <v>308.69920000000002</v>
      </c>
      <c r="BA6" s="484">
        <v>320.25990000000002</v>
      </c>
      <c r="BB6" s="484">
        <v>303.14010000000002</v>
      </c>
      <c r="BC6" s="484">
        <v>331.16559999999998</v>
      </c>
      <c r="BD6" s="484">
        <v>374.05959999999999</v>
      </c>
      <c r="BE6" s="484">
        <v>425.58499999999998</v>
      </c>
      <c r="BF6" s="484">
        <v>424.1191</v>
      </c>
      <c r="BG6" s="484">
        <v>354.4563</v>
      </c>
      <c r="BH6" s="484">
        <v>328.70749999999998</v>
      </c>
      <c r="BI6" s="484">
        <v>320.71780000000001</v>
      </c>
      <c r="BJ6" s="484">
        <v>360.5933</v>
      </c>
      <c r="BK6" s="484">
        <v>371.8039</v>
      </c>
      <c r="BL6" s="484">
        <v>313.27229999999997</v>
      </c>
      <c r="BM6" s="484">
        <v>324.93579999999997</v>
      </c>
      <c r="BN6" s="484">
        <v>308.7833</v>
      </c>
      <c r="BO6" s="484">
        <v>337.0163</v>
      </c>
      <c r="BP6" s="484">
        <v>380.38240000000002</v>
      </c>
      <c r="BQ6" s="484">
        <v>432.42930000000001</v>
      </c>
      <c r="BR6" s="484">
        <v>431.07530000000003</v>
      </c>
      <c r="BS6" s="484">
        <v>360.51909999999998</v>
      </c>
      <c r="BT6" s="484">
        <v>334.19630000000001</v>
      </c>
      <c r="BU6" s="484">
        <v>325.0754</v>
      </c>
      <c r="BV6" s="484">
        <v>364.25850000000003</v>
      </c>
    </row>
    <row r="7" spans="1:74" ht="11.1"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150.37055606000001</v>
      </c>
      <c r="AN7" s="490">
        <v>122.32194871</v>
      </c>
      <c r="AO7" s="490">
        <v>122.06436168</v>
      </c>
      <c r="AP7" s="490">
        <v>112.95064677000001</v>
      </c>
      <c r="AQ7" s="490">
        <v>135.08214448000001</v>
      </c>
      <c r="AR7" s="490">
        <v>160.99088886999999</v>
      </c>
      <c r="AS7" s="490">
        <v>198.57254305000001</v>
      </c>
      <c r="AT7" s="490">
        <v>193.47288417999999</v>
      </c>
      <c r="AU7" s="490">
        <v>160.62712303999999</v>
      </c>
      <c r="AV7" s="490">
        <v>138.35218953</v>
      </c>
      <c r="AW7" s="490">
        <v>127.6506</v>
      </c>
      <c r="AX7" s="490">
        <v>144.5127</v>
      </c>
      <c r="AY7" s="478">
        <v>149.71780000000001</v>
      </c>
      <c r="AZ7" s="478">
        <v>114.89239999999999</v>
      </c>
      <c r="BA7" s="478">
        <v>122.1134</v>
      </c>
      <c r="BB7" s="478">
        <v>114.4278</v>
      </c>
      <c r="BC7" s="478">
        <v>130.06649999999999</v>
      </c>
      <c r="BD7" s="478">
        <v>154.71799999999999</v>
      </c>
      <c r="BE7" s="478">
        <v>192.01429999999999</v>
      </c>
      <c r="BF7" s="478">
        <v>191.47659999999999</v>
      </c>
      <c r="BG7" s="478">
        <v>151.78</v>
      </c>
      <c r="BH7" s="478">
        <v>135.38480000000001</v>
      </c>
      <c r="BI7" s="478">
        <v>119.5565</v>
      </c>
      <c r="BJ7" s="478">
        <v>136.113</v>
      </c>
      <c r="BK7" s="478">
        <v>139.75579999999999</v>
      </c>
      <c r="BL7" s="478">
        <v>110.41500000000001</v>
      </c>
      <c r="BM7" s="478">
        <v>122.7128</v>
      </c>
      <c r="BN7" s="478">
        <v>112.5197</v>
      </c>
      <c r="BO7" s="478">
        <v>125.61750000000001</v>
      </c>
      <c r="BP7" s="478">
        <v>150.4879</v>
      </c>
      <c r="BQ7" s="478">
        <v>187.79050000000001</v>
      </c>
      <c r="BR7" s="478">
        <v>187.81989999999999</v>
      </c>
      <c r="BS7" s="478">
        <v>153.9057</v>
      </c>
      <c r="BT7" s="478">
        <v>137.98480000000001</v>
      </c>
      <c r="BU7" s="478">
        <v>126.55419999999999</v>
      </c>
      <c r="BV7" s="478">
        <v>136.85669999999999</v>
      </c>
    </row>
    <row r="8" spans="1:74" ht="11.1"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75.274854992000002</v>
      </c>
      <c r="AN8" s="490">
        <v>43.689304876000001</v>
      </c>
      <c r="AO8" s="490">
        <v>37.98080839</v>
      </c>
      <c r="AP8" s="490">
        <v>37.007952459000002</v>
      </c>
      <c r="AQ8" s="490">
        <v>45.56018667</v>
      </c>
      <c r="AR8" s="490">
        <v>61.016871178000002</v>
      </c>
      <c r="AS8" s="490">
        <v>71.273950608000007</v>
      </c>
      <c r="AT8" s="490">
        <v>68.435309325999995</v>
      </c>
      <c r="AU8" s="490">
        <v>54.157905905</v>
      </c>
      <c r="AV8" s="490">
        <v>46.659525098000003</v>
      </c>
      <c r="AW8" s="490">
        <v>42.76623</v>
      </c>
      <c r="AX8" s="490">
        <v>63.221429999999998</v>
      </c>
      <c r="AY8" s="478">
        <v>70.425150000000002</v>
      </c>
      <c r="AZ8" s="478">
        <v>49.100659999999998</v>
      </c>
      <c r="BA8" s="478">
        <v>35.788559999999997</v>
      </c>
      <c r="BB8" s="478">
        <v>28.5258</v>
      </c>
      <c r="BC8" s="478">
        <v>34.122030000000002</v>
      </c>
      <c r="BD8" s="478">
        <v>48.656010000000002</v>
      </c>
      <c r="BE8" s="478">
        <v>72.548959999999994</v>
      </c>
      <c r="BF8" s="478">
        <v>75.319670000000002</v>
      </c>
      <c r="BG8" s="478">
        <v>57.312930000000001</v>
      </c>
      <c r="BH8" s="478">
        <v>46.784970000000001</v>
      </c>
      <c r="BI8" s="478">
        <v>50.725630000000002</v>
      </c>
      <c r="BJ8" s="478">
        <v>71.427890000000005</v>
      </c>
      <c r="BK8" s="478">
        <v>75.548289999999994</v>
      </c>
      <c r="BL8" s="478">
        <v>51.23489</v>
      </c>
      <c r="BM8" s="478">
        <v>36.05715</v>
      </c>
      <c r="BN8" s="478">
        <v>26.935690000000001</v>
      </c>
      <c r="BO8" s="478">
        <v>35.794939999999997</v>
      </c>
      <c r="BP8" s="478">
        <v>51.002400000000002</v>
      </c>
      <c r="BQ8" s="478">
        <v>74.987700000000004</v>
      </c>
      <c r="BR8" s="478">
        <v>76.691509999999994</v>
      </c>
      <c r="BS8" s="478">
        <v>56.693449999999999</v>
      </c>
      <c r="BT8" s="478">
        <v>41.31212</v>
      </c>
      <c r="BU8" s="478">
        <v>46.688009999999998</v>
      </c>
      <c r="BV8" s="478">
        <v>69.928489999999996</v>
      </c>
    </row>
    <row r="9" spans="1:74" ht="11.1"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58.436686000000002</v>
      </c>
      <c r="AW9" s="490">
        <v>61.609389999999998</v>
      </c>
      <c r="AX9" s="490">
        <v>70.699629999999999</v>
      </c>
      <c r="AY9" s="478">
        <v>70.352379999999997</v>
      </c>
      <c r="AZ9" s="478">
        <v>61.761539999999997</v>
      </c>
      <c r="BA9" s="478">
        <v>65.02355</v>
      </c>
      <c r="BB9" s="478">
        <v>59.25123</v>
      </c>
      <c r="BC9" s="478">
        <v>65.057940000000002</v>
      </c>
      <c r="BD9" s="478">
        <v>68.338980000000006</v>
      </c>
      <c r="BE9" s="478">
        <v>71.266800000000003</v>
      </c>
      <c r="BF9" s="478">
        <v>71.264430000000004</v>
      </c>
      <c r="BG9" s="478">
        <v>66.006969999999995</v>
      </c>
      <c r="BH9" s="478">
        <v>59.726680000000002</v>
      </c>
      <c r="BI9" s="478">
        <v>65.747320000000002</v>
      </c>
      <c r="BJ9" s="478">
        <v>71.863529999999997</v>
      </c>
      <c r="BK9" s="478">
        <v>71.898660000000007</v>
      </c>
      <c r="BL9" s="478">
        <v>62.778449999999999</v>
      </c>
      <c r="BM9" s="478">
        <v>63.612499999999997</v>
      </c>
      <c r="BN9" s="478">
        <v>58.691969999999998</v>
      </c>
      <c r="BO9" s="478">
        <v>66.588399999999993</v>
      </c>
      <c r="BP9" s="478">
        <v>69.165000000000006</v>
      </c>
      <c r="BQ9" s="478">
        <v>71.852059999999994</v>
      </c>
      <c r="BR9" s="478">
        <v>71.849689999999995</v>
      </c>
      <c r="BS9" s="478">
        <v>66.678790000000006</v>
      </c>
      <c r="BT9" s="478">
        <v>61.21754</v>
      </c>
      <c r="BU9" s="478">
        <v>64.039760000000001</v>
      </c>
      <c r="BV9" s="478">
        <v>71.586640000000003</v>
      </c>
    </row>
    <row r="10" spans="1:74" ht="11.1"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69.605498169000001</v>
      </c>
      <c r="AN10" s="490">
        <v>76.754627877000004</v>
      </c>
      <c r="AO10" s="490">
        <v>87.297116869000007</v>
      </c>
      <c r="AP10" s="490">
        <v>88.264176722000002</v>
      </c>
      <c r="AQ10" s="490">
        <v>86.055159626000005</v>
      </c>
      <c r="AR10" s="490">
        <v>86.179135690999999</v>
      </c>
      <c r="AS10" s="490">
        <v>76.084307590999998</v>
      </c>
      <c r="AT10" s="490">
        <v>76.889616336000003</v>
      </c>
      <c r="AU10" s="490">
        <v>68.394412657999993</v>
      </c>
      <c r="AV10" s="490">
        <v>77.807948241999995</v>
      </c>
      <c r="AW10" s="490">
        <v>77.274190000000004</v>
      </c>
      <c r="AX10" s="490">
        <v>73.902969999999996</v>
      </c>
      <c r="AY10" s="478">
        <v>76.321560000000005</v>
      </c>
      <c r="AZ10" s="478">
        <v>81.574759999999998</v>
      </c>
      <c r="BA10" s="478">
        <v>96.489090000000004</v>
      </c>
      <c r="BB10" s="478">
        <v>100.2933</v>
      </c>
      <c r="BC10" s="478">
        <v>100.84180000000001</v>
      </c>
      <c r="BD10" s="478">
        <v>101.363</v>
      </c>
      <c r="BE10" s="478">
        <v>88.961070000000007</v>
      </c>
      <c r="BF10" s="478">
        <v>85.32347</v>
      </c>
      <c r="BG10" s="478">
        <v>78.631559999999993</v>
      </c>
      <c r="BH10" s="478">
        <v>85.969679999999997</v>
      </c>
      <c r="BI10" s="478">
        <v>83.369590000000002</v>
      </c>
      <c r="BJ10" s="478">
        <v>79.091610000000003</v>
      </c>
      <c r="BK10" s="478">
        <v>82.890709999999999</v>
      </c>
      <c r="BL10" s="478">
        <v>87.575620000000001</v>
      </c>
      <c r="BM10" s="478">
        <v>101.79989999999999</v>
      </c>
      <c r="BN10" s="478">
        <v>110.2807</v>
      </c>
      <c r="BO10" s="478">
        <v>108.4796</v>
      </c>
      <c r="BP10" s="478">
        <v>109.1109</v>
      </c>
      <c r="BQ10" s="478">
        <v>97.251459999999994</v>
      </c>
      <c r="BR10" s="478">
        <v>94.045019999999994</v>
      </c>
      <c r="BS10" s="478">
        <v>82.651480000000006</v>
      </c>
      <c r="BT10" s="478">
        <v>93.076539999999994</v>
      </c>
      <c r="BU10" s="478">
        <v>86.541399999999996</v>
      </c>
      <c r="BV10" s="478">
        <v>84.292270000000002</v>
      </c>
    </row>
    <row r="11" spans="1:74" ht="11.1"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21.811138391</v>
      </c>
      <c r="AN11" s="490">
        <v>19.997486331000001</v>
      </c>
      <c r="AO11" s="490">
        <v>23.205025129999999</v>
      </c>
      <c r="AP11" s="490">
        <v>19.282209566999999</v>
      </c>
      <c r="AQ11" s="490">
        <v>22.505987098999999</v>
      </c>
      <c r="AR11" s="490">
        <v>21.065744362</v>
      </c>
      <c r="AS11" s="490">
        <v>21.093154047999999</v>
      </c>
      <c r="AT11" s="490">
        <v>21.257287742999999</v>
      </c>
      <c r="AU11" s="490">
        <v>16.577952149000001</v>
      </c>
      <c r="AV11" s="490">
        <v>15.743189851</v>
      </c>
      <c r="AW11" s="490">
        <v>18.138369999999998</v>
      </c>
      <c r="AX11" s="490">
        <v>20.538250000000001</v>
      </c>
      <c r="AY11" s="478">
        <v>23.13185</v>
      </c>
      <c r="AZ11" s="478">
        <v>21.0258</v>
      </c>
      <c r="BA11" s="478">
        <v>23.9209</v>
      </c>
      <c r="BB11" s="478">
        <v>23.209399999999999</v>
      </c>
      <c r="BC11" s="478">
        <v>26.573440000000002</v>
      </c>
      <c r="BD11" s="478">
        <v>25.865349999999999</v>
      </c>
      <c r="BE11" s="478">
        <v>23.931439999999998</v>
      </c>
      <c r="BF11" s="478">
        <v>20.834209999999999</v>
      </c>
      <c r="BG11" s="478">
        <v>17.374790000000001</v>
      </c>
      <c r="BH11" s="478">
        <v>17.045590000000001</v>
      </c>
      <c r="BI11" s="478">
        <v>18.876580000000001</v>
      </c>
      <c r="BJ11" s="478">
        <v>20.88757</v>
      </c>
      <c r="BK11" s="478">
        <v>23.691459999999999</v>
      </c>
      <c r="BL11" s="478">
        <v>21.383489999999998</v>
      </c>
      <c r="BM11" s="478">
        <v>23.87285</v>
      </c>
      <c r="BN11" s="478">
        <v>24.146650000000001</v>
      </c>
      <c r="BO11" s="478">
        <v>27.793700000000001</v>
      </c>
      <c r="BP11" s="478">
        <v>26.762899999999998</v>
      </c>
      <c r="BQ11" s="478">
        <v>24.940750000000001</v>
      </c>
      <c r="BR11" s="478">
        <v>21.299420000000001</v>
      </c>
      <c r="BS11" s="478">
        <v>17.67024</v>
      </c>
      <c r="BT11" s="478">
        <v>17.274090000000001</v>
      </c>
      <c r="BU11" s="478">
        <v>19.19369</v>
      </c>
      <c r="BV11" s="478">
        <v>21.381879999999999</v>
      </c>
    </row>
    <row r="12" spans="1:74" ht="11.1"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34.807683191999999</v>
      </c>
      <c r="AN12" s="490">
        <v>41.424331449999997</v>
      </c>
      <c r="AO12" s="490">
        <v>45.474846749999998</v>
      </c>
      <c r="AP12" s="490">
        <v>47.206886091000001</v>
      </c>
      <c r="AQ12" s="490">
        <v>38.565039271000003</v>
      </c>
      <c r="AR12" s="490">
        <v>38.037673196999997</v>
      </c>
      <c r="AS12" s="490">
        <v>27.892341030000001</v>
      </c>
      <c r="AT12" s="490">
        <v>28.678710733999999</v>
      </c>
      <c r="AU12" s="490">
        <v>28.893512141999999</v>
      </c>
      <c r="AV12" s="490">
        <v>39.998361084999999</v>
      </c>
      <c r="AW12" s="490">
        <v>41.173369999999998</v>
      </c>
      <c r="AX12" s="490">
        <v>37.816290000000002</v>
      </c>
      <c r="AY12" s="478">
        <v>36.090229999999998</v>
      </c>
      <c r="AZ12" s="478">
        <v>40.65981</v>
      </c>
      <c r="BA12" s="478">
        <v>47.598579999999998</v>
      </c>
      <c r="BB12" s="478">
        <v>48.329450000000001</v>
      </c>
      <c r="BC12" s="478">
        <v>40.868690000000001</v>
      </c>
      <c r="BD12" s="478">
        <v>39.268770000000004</v>
      </c>
      <c r="BE12" s="478">
        <v>29.136590000000002</v>
      </c>
      <c r="BF12" s="478">
        <v>29.45234</v>
      </c>
      <c r="BG12" s="478">
        <v>31.14453</v>
      </c>
      <c r="BH12" s="478">
        <v>41.226529999999997</v>
      </c>
      <c r="BI12" s="478">
        <v>43.153970000000001</v>
      </c>
      <c r="BJ12" s="478">
        <v>39.974739999999997</v>
      </c>
      <c r="BK12" s="478">
        <v>39.195250000000001</v>
      </c>
      <c r="BL12" s="478">
        <v>42.888820000000003</v>
      </c>
      <c r="BM12" s="478">
        <v>49.166849999999997</v>
      </c>
      <c r="BN12" s="478">
        <v>53.150440000000003</v>
      </c>
      <c r="BO12" s="478">
        <v>42.131459999999997</v>
      </c>
      <c r="BP12" s="478">
        <v>40.955590000000001</v>
      </c>
      <c r="BQ12" s="478">
        <v>30.781040000000001</v>
      </c>
      <c r="BR12" s="478">
        <v>32.826990000000002</v>
      </c>
      <c r="BS12" s="478">
        <v>30.241689999999998</v>
      </c>
      <c r="BT12" s="478">
        <v>44.053379999999997</v>
      </c>
      <c r="BU12" s="478">
        <v>43.53192</v>
      </c>
      <c r="BV12" s="478">
        <v>42.664589999999997</v>
      </c>
    </row>
    <row r="13" spans="1:74" ht="11.1"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9.6725414040000004</v>
      </c>
      <c r="AN13" s="490">
        <v>12.398875455000001</v>
      </c>
      <c r="AO13" s="490">
        <v>15.700437869</v>
      </c>
      <c r="AP13" s="490">
        <v>18.941755339</v>
      </c>
      <c r="AQ13" s="490">
        <v>21.987279276999999</v>
      </c>
      <c r="AR13" s="490">
        <v>24.058634813000001</v>
      </c>
      <c r="AS13" s="490">
        <v>23.984795566999999</v>
      </c>
      <c r="AT13" s="490">
        <v>23.830878294000001</v>
      </c>
      <c r="AU13" s="490">
        <v>19.989461560999999</v>
      </c>
      <c r="AV13" s="490">
        <v>19.358825847999999</v>
      </c>
      <c r="AW13" s="490">
        <v>14.83539</v>
      </c>
      <c r="AX13" s="490">
        <v>12.20407</v>
      </c>
      <c r="AY13" s="478">
        <v>13.80223</v>
      </c>
      <c r="AZ13" s="478">
        <v>16.981819999999999</v>
      </c>
      <c r="BA13" s="478">
        <v>21.990400000000001</v>
      </c>
      <c r="BB13" s="478">
        <v>25.92812</v>
      </c>
      <c r="BC13" s="478">
        <v>30.47006</v>
      </c>
      <c r="BD13" s="478">
        <v>33.232300000000002</v>
      </c>
      <c r="BE13" s="478">
        <v>32.6235</v>
      </c>
      <c r="BF13" s="478">
        <v>31.76153</v>
      </c>
      <c r="BG13" s="478">
        <v>27.03792</v>
      </c>
      <c r="BH13" s="478">
        <v>24.8324</v>
      </c>
      <c r="BI13" s="478">
        <v>18.150580000000001</v>
      </c>
      <c r="BJ13" s="478">
        <v>14.85998</v>
      </c>
      <c r="BK13" s="478">
        <v>16.6647</v>
      </c>
      <c r="BL13" s="478">
        <v>20.46191</v>
      </c>
      <c r="BM13" s="478">
        <v>25.826589999999999</v>
      </c>
      <c r="BN13" s="478">
        <v>30.34816</v>
      </c>
      <c r="BO13" s="478">
        <v>35.817779999999999</v>
      </c>
      <c r="BP13" s="478">
        <v>38.4358</v>
      </c>
      <c r="BQ13" s="478">
        <v>38.26934</v>
      </c>
      <c r="BR13" s="478">
        <v>36.650329999999997</v>
      </c>
      <c r="BS13" s="478">
        <v>31.67897</v>
      </c>
      <c r="BT13" s="478">
        <v>28.912009999999999</v>
      </c>
      <c r="BU13" s="478">
        <v>20.656079999999999</v>
      </c>
      <c r="BV13" s="478">
        <v>16.862439999999999</v>
      </c>
    </row>
    <row r="14" spans="1:74" ht="11.1"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1.4207036239999999</v>
      </c>
      <c r="AN14" s="490">
        <v>1.3178886400000001</v>
      </c>
      <c r="AO14" s="490">
        <v>1.287912827</v>
      </c>
      <c r="AP14" s="490">
        <v>1.33511807</v>
      </c>
      <c r="AQ14" s="490">
        <v>1.2452776290000001</v>
      </c>
      <c r="AR14" s="490">
        <v>1.2700483469999999</v>
      </c>
      <c r="AS14" s="490">
        <v>1.326357622</v>
      </c>
      <c r="AT14" s="490">
        <v>1.312689394</v>
      </c>
      <c r="AU14" s="490">
        <v>1.2721626880000001</v>
      </c>
      <c r="AV14" s="490">
        <v>1.1951472460000001</v>
      </c>
      <c r="AW14" s="490">
        <v>1.4211240000000001</v>
      </c>
      <c r="AX14" s="490">
        <v>1.463989</v>
      </c>
      <c r="AY14" s="478">
        <v>1.418059</v>
      </c>
      <c r="AZ14" s="478">
        <v>1.2373479999999999</v>
      </c>
      <c r="BA14" s="478">
        <v>1.259174</v>
      </c>
      <c r="BB14" s="478">
        <v>1.298962</v>
      </c>
      <c r="BC14" s="478">
        <v>1.1868890000000001</v>
      </c>
      <c r="BD14" s="478">
        <v>1.2108129999999999</v>
      </c>
      <c r="BE14" s="478">
        <v>1.3572249999999999</v>
      </c>
      <c r="BF14" s="478">
        <v>1.3565940000000001</v>
      </c>
      <c r="BG14" s="478">
        <v>1.358117</v>
      </c>
      <c r="BH14" s="478">
        <v>1.2846960000000001</v>
      </c>
      <c r="BI14" s="478">
        <v>1.4878640000000001</v>
      </c>
      <c r="BJ14" s="478">
        <v>1.5027010000000001</v>
      </c>
      <c r="BK14" s="478">
        <v>1.4666399999999999</v>
      </c>
      <c r="BL14" s="478">
        <v>1.215635</v>
      </c>
      <c r="BM14" s="478">
        <v>1.248788</v>
      </c>
      <c r="BN14" s="478">
        <v>1.140755</v>
      </c>
      <c r="BO14" s="478">
        <v>0.99626899999999996</v>
      </c>
      <c r="BP14" s="478">
        <v>1.201641</v>
      </c>
      <c r="BQ14" s="478">
        <v>1.3935960000000001</v>
      </c>
      <c r="BR14" s="478">
        <v>1.3825400000000001</v>
      </c>
      <c r="BS14" s="478">
        <v>1.3736299999999999</v>
      </c>
      <c r="BT14" s="478">
        <v>1.29539</v>
      </c>
      <c r="BU14" s="478">
        <v>1.4648490000000001</v>
      </c>
      <c r="BV14" s="478">
        <v>1.519631</v>
      </c>
    </row>
    <row r="15" spans="1:74" ht="11.1"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0.92651133299999999</v>
      </c>
      <c r="AN15" s="490">
        <v>0.842649553</v>
      </c>
      <c r="AO15" s="490">
        <v>0.86488857600000002</v>
      </c>
      <c r="AP15" s="490">
        <v>0.80506839600000002</v>
      </c>
      <c r="AQ15" s="490">
        <v>0.90298523600000002</v>
      </c>
      <c r="AR15" s="490">
        <v>0.88432648000000003</v>
      </c>
      <c r="AS15" s="490">
        <v>0.93563925100000001</v>
      </c>
      <c r="AT15" s="490">
        <v>0.94168709900000003</v>
      </c>
      <c r="AU15" s="490">
        <v>0.90261430300000001</v>
      </c>
      <c r="AV15" s="490">
        <v>0.88080635399999996</v>
      </c>
      <c r="AW15" s="490">
        <v>0.85893600000000003</v>
      </c>
      <c r="AX15" s="490">
        <v>0.92752699999999999</v>
      </c>
      <c r="AY15" s="478">
        <v>0.90672330000000001</v>
      </c>
      <c r="AZ15" s="478">
        <v>0.82566189999999995</v>
      </c>
      <c r="BA15" s="478">
        <v>0.88537670000000002</v>
      </c>
      <c r="BB15" s="478">
        <v>0.81983629999999996</v>
      </c>
      <c r="BC15" s="478">
        <v>0.89524139999999996</v>
      </c>
      <c r="BD15" s="478">
        <v>0.88715029999999995</v>
      </c>
      <c r="BE15" s="478">
        <v>0.92428270000000001</v>
      </c>
      <c r="BF15" s="478">
        <v>0.9219792</v>
      </c>
      <c r="BG15" s="478">
        <v>0.87469790000000003</v>
      </c>
      <c r="BH15" s="478">
        <v>0.88101450000000003</v>
      </c>
      <c r="BI15" s="478">
        <v>0.86088200000000004</v>
      </c>
      <c r="BJ15" s="478">
        <v>0.92026229999999998</v>
      </c>
      <c r="BK15" s="478">
        <v>0.90703990000000001</v>
      </c>
      <c r="BL15" s="478">
        <v>0.82322470000000003</v>
      </c>
      <c r="BM15" s="478">
        <v>0.87678339999999999</v>
      </c>
      <c r="BN15" s="478">
        <v>0.81227050000000001</v>
      </c>
      <c r="BO15" s="478">
        <v>0.90670649999999997</v>
      </c>
      <c r="BP15" s="478">
        <v>0.88604590000000005</v>
      </c>
      <c r="BQ15" s="478">
        <v>0.92268709999999998</v>
      </c>
      <c r="BR15" s="478">
        <v>0.92683400000000005</v>
      </c>
      <c r="BS15" s="478">
        <v>0.8796368</v>
      </c>
      <c r="BT15" s="478">
        <v>0.8859283</v>
      </c>
      <c r="BU15" s="478">
        <v>0.8721679</v>
      </c>
      <c r="BV15" s="478">
        <v>0.94063459999999999</v>
      </c>
    </row>
    <row r="16" spans="1:74" ht="11.1"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0.96692022499999997</v>
      </c>
      <c r="AN16" s="490">
        <v>0.77339644799999996</v>
      </c>
      <c r="AO16" s="490">
        <v>0.76400571699999997</v>
      </c>
      <c r="AP16" s="490">
        <v>0.69313925899999995</v>
      </c>
      <c r="AQ16" s="490">
        <v>0.84859111399999998</v>
      </c>
      <c r="AR16" s="490">
        <v>0.86270849199999999</v>
      </c>
      <c r="AS16" s="490">
        <v>0.85202007300000004</v>
      </c>
      <c r="AT16" s="490">
        <v>0.86836307199999996</v>
      </c>
      <c r="AU16" s="490">
        <v>0.75870981500000001</v>
      </c>
      <c r="AV16" s="490">
        <v>0.63161785800000003</v>
      </c>
      <c r="AW16" s="490">
        <v>0.84699120000000006</v>
      </c>
      <c r="AX16" s="490">
        <v>0.95283770000000001</v>
      </c>
      <c r="AY16" s="478">
        <v>0.97247329999999998</v>
      </c>
      <c r="AZ16" s="478">
        <v>0.84432850000000004</v>
      </c>
      <c r="BA16" s="478">
        <v>0.83465990000000001</v>
      </c>
      <c r="BB16" s="478">
        <v>0.70753010000000005</v>
      </c>
      <c r="BC16" s="478">
        <v>0.84743740000000001</v>
      </c>
      <c r="BD16" s="478">
        <v>0.89862779999999998</v>
      </c>
      <c r="BE16" s="478">
        <v>0.98804230000000004</v>
      </c>
      <c r="BF16" s="478">
        <v>0.99681779999999998</v>
      </c>
      <c r="BG16" s="478">
        <v>0.84150800000000003</v>
      </c>
      <c r="BH16" s="478">
        <v>0.69945550000000001</v>
      </c>
      <c r="BI16" s="478">
        <v>0.83972690000000005</v>
      </c>
      <c r="BJ16" s="478">
        <v>0.94634870000000004</v>
      </c>
      <c r="BK16" s="478">
        <v>0.96561929999999996</v>
      </c>
      <c r="BL16" s="478">
        <v>0.80253070000000004</v>
      </c>
      <c r="BM16" s="478">
        <v>0.80803329999999995</v>
      </c>
      <c r="BN16" s="478">
        <v>0.68242800000000003</v>
      </c>
      <c r="BO16" s="478">
        <v>0.83368850000000005</v>
      </c>
      <c r="BP16" s="478">
        <v>0.86888149999999997</v>
      </c>
      <c r="BQ16" s="478">
        <v>0.94404710000000003</v>
      </c>
      <c r="BR16" s="478">
        <v>0.95890489999999995</v>
      </c>
      <c r="BS16" s="478">
        <v>0.80730559999999996</v>
      </c>
      <c r="BT16" s="478">
        <v>0.65574239999999995</v>
      </c>
      <c r="BU16" s="478">
        <v>0.82268969999999997</v>
      </c>
      <c r="BV16" s="478">
        <v>0.92309799999999997</v>
      </c>
    </row>
    <row r="17" spans="1:74" ht="11.1"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-0.2016927</v>
      </c>
      <c r="AX17" s="490">
        <v>-0.64942889999999998</v>
      </c>
      <c r="AY17" s="478">
        <v>-0.31345620000000002</v>
      </c>
      <c r="AZ17" s="478">
        <v>-0.34400340000000001</v>
      </c>
      <c r="BA17" s="478">
        <v>-0.54027820000000004</v>
      </c>
      <c r="BB17" s="478">
        <v>-0.68725139999999996</v>
      </c>
      <c r="BC17" s="478">
        <v>-0.42248429999999998</v>
      </c>
      <c r="BD17" s="478">
        <v>-0.57591669999999995</v>
      </c>
      <c r="BE17" s="478">
        <v>-0.94100220000000001</v>
      </c>
      <c r="BF17" s="478">
        <v>-0.95701740000000002</v>
      </c>
      <c r="BG17" s="478">
        <v>-0.84097440000000001</v>
      </c>
      <c r="BH17" s="478">
        <v>-0.56577940000000004</v>
      </c>
      <c r="BI17" s="478">
        <v>-0.20996229999999999</v>
      </c>
      <c r="BJ17" s="478">
        <v>-0.55275439999999998</v>
      </c>
      <c r="BK17" s="478">
        <v>-0.26569920000000002</v>
      </c>
      <c r="BL17" s="478">
        <v>-0.19338449999999999</v>
      </c>
      <c r="BM17" s="478">
        <v>-0.4331275</v>
      </c>
      <c r="BN17" s="478">
        <v>-0.82084279999999998</v>
      </c>
      <c r="BO17" s="478">
        <v>-0.78649219999999997</v>
      </c>
      <c r="BP17" s="478">
        <v>-0.81090430000000002</v>
      </c>
      <c r="BQ17" s="478">
        <v>-1.118514</v>
      </c>
      <c r="BR17" s="478">
        <v>-0.97424310000000003</v>
      </c>
      <c r="BS17" s="478">
        <v>-0.87568319999999999</v>
      </c>
      <c r="BT17" s="478">
        <v>-0.66450969999999998</v>
      </c>
      <c r="BU17" s="478">
        <v>-0.1714753</v>
      </c>
      <c r="BV17" s="478">
        <v>-0.56080419999999997</v>
      </c>
    </row>
    <row r="18" spans="1:74" ht="11.1"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1.776152373</v>
      </c>
      <c r="AN18" s="490">
        <v>0.91249460000000004</v>
      </c>
      <c r="AO18" s="490">
        <v>0.917932945</v>
      </c>
      <c r="AP18" s="490">
        <v>1.098584743</v>
      </c>
      <c r="AQ18" s="490">
        <v>1.1272327040000001</v>
      </c>
      <c r="AR18" s="490">
        <v>1.2468975309999999</v>
      </c>
      <c r="AS18" s="490">
        <v>1.37997382</v>
      </c>
      <c r="AT18" s="490">
        <v>1.3994846620000001</v>
      </c>
      <c r="AU18" s="490">
        <v>1.0799935389999999</v>
      </c>
      <c r="AV18" s="490">
        <v>1.0497066690000001</v>
      </c>
      <c r="AW18" s="490">
        <v>1.3738619999999999</v>
      </c>
      <c r="AX18" s="490">
        <v>2.1913049999999998</v>
      </c>
      <c r="AY18" s="478">
        <v>2.2071420000000002</v>
      </c>
      <c r="AZ18" s="478">
        <v>1.354973</v>
      </c>
      <c r="BA18" s="478">
        <v>1.0394669999999999</v>
      </c>
      <c r="BB18" s="478">
        <v>1.032081</v>
      </c>
      <c r="BC18" s="478">
        <v>1.1015440000000001</v>
      </c>
      <c r="BD18" s="478">
        <v>1.205859</v>
      </c>
      <c r="BE18" s="478">
        <v>1.3379799999999999</v>
      </c>
      <c r="BF18" s="478">
        <v>1.3474010000000001</v>
      </c>
      <c r="BG18" s="478">
        <v>1.2270509999999999</v>
      </c>
      <c r="BH18" s="478">
        <v>1.0927230000000001</v>
      </c>
      <c r="BI18" s="478">
        <v>1.172274</v>
      </c>
      <c r="BJ18" s="478">
        <v>2.2482790000000001</v>
      </c>
      <c r="BK18" s="478">
        <v>1.6310290000000001</v>
      </c>
      <c r="BL18" s="478">
        <v>1.203883</v>
      </c>
      <c r="BM18" s="478">
        <v>0.93306230000000001</v>
      </c>
      <c r="BN18" s="478">
        <v>0.9632153</v>
      </c>
      <c r="BO18" s="478">
        <v>1.0151870000000001</v>
      </c>
      <c r="BP18" s="478">
        <v>1.1282509999999999</v>
      </c>
      <c r="BQ18" s="478">
        <v>1.3253619999999999</v>
      </c>
      <c r="BR18" s="478">
        <v>1.3237080000000001</v>
      </c>
      <c r="BS18" s="478">
        <v>1.1765939999999999</v>
      </c>
      <c r="BT18" s="478">
        <v>1.014454</v>
      </c>
      <c r="BU18" s="478">
        <v>1.11826</v>
      </c>
      <c r="BV18" s="478">
        <v>1.797247</v>
      </c>
    </row>
    <row r="19" spans="1:74" ht="11.1" customHeight="1" x14ac:dyDescent="0.2">
      <c r="A19" s="240" t="s">
        <v>654</v>
      </c>
      <c r="B19" s="500" t="s">
        <v>1585</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0.24953315600000001</v>
      </c>
      <c r="AV19" s="490">
        <v>0.219014561</v>
      </c>
      <c r="AW19" s="490">
        <v>0.2256988</v>
      </c>
      <c r="AX19" s="490">
        <v>0.2707522</v>
      </c>
      <c r="AY19" s="478">
        <v>0.2895568</v>
      </c>
      <c r="AZ19" s="478">
        <v>0.232011</v>
      </c>
      <c r="BA19" s="478">
        <v>0.24848519999999999</v>
      </c>
      <c r="BB19" s="478">
        <v>0.2411972</v>
      </c>
      <c r="BC19" s="478">
        <v>0.28859590000000002</v>
      </c>
      <c r="BD19" s="478">
        <v>0.27976060000000003</v>
      </c>
      <c r="BE19" s="478">
        <v>0.29927379999999998</v>
      </c>
      <c r="BF19" s="478">
        <v>0.27543509999999999</v>
      </c>
      <c r="BG19" s="478">
        <v>0.28163690000000002</v>
      </c>
      <c r="BH19" s="478">
        <v>0.24796299999999999</v>
      </c>
      <c r="BI19" s="478">
        <v>0.24095639999999999</v>
      </c>
      <c r="BJ19" s="478">
        <v>0.28362769999999998</v>
      </c>
      <c r="BK19" s="478">
        <v>0.28887180000000001</v>
      </c>
      <c r="BL19" s="478">
        <v>0.2255934</v>
      </c>
      <c r="BM19" s="478">
        <v>0.2411819</v>
      </c>
      <c r="BN19" s="478">
        <v>0.22448470000000001</v>
      </c>
      <c r="BO19" s="478">
        <v>0.26305669999999998</v>
      </c>
      <c r="BP19" s="478">
        <v>0.2794623</v>
      </c>
      <c r="BQ19" s="478">
        <v>0.28498059999999997</v>
      </c>
      <c r="BR19" s="478">
        <v>0.2749549</v>
      </c>
      <c r="BS19" s="478">
        <v>0.27340189999999998</v>
      </c>
      <c r="BT19" s="478">
        <v>0.23858989999999999</v>
      </c>
      <c r="BU19" s="478">
        <v>0.24273449999999999</v>
      </c>
      <c r="BV19" s="478">
        <v>0.2902922</v>
      </c>
    </row>
    <row r="20" spans="1:74" ht="11.1"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0.26306864000000002</v>
      </c>
      <c r="AN20" s="490">
        <v>0.23245310399999999</v>
      </c>
      <c r="AO20" s="490">
        <v>0.215060908</v>
      </c>
      <c r="AP20" s="490">
        <v>0.17741859200000001</v>
      </c>
      <c r="AQ20" s="490">
        <v>0.273624855</v>
      </c>
      <c r="AR20" s="490">
        <v>0.19361991200000001</v>
      </c>
      <c r="AS20" s="490">
        <v>0.20727609499999999</v>
      </c>
      <c r="AT20" s="490">
        <v>0.20579692999999999</v>
      </c>
      <c r="AU20" s="490">
        <v>0.18454648000000001</v>
      </c>
      <c r="AV20" s="490">
        <v>0.151370755</v>
      </c>
      <c r="AW20" s="490">
        <v>0.22176560000000001</v>
      </c>
      <c r="AX20" s="490">
        <v>0.21684639999999999</v>
      </c>
      <c r="AY20" s="478">
        <v>0.16695460000000001</v>
      </c>
      <c r="AZ20" s="478">
        <v>0.12681870000000001</v>
      </c>
      <c r="BA20" s="478">
        <v>9.7565399999999997E-2</v>
      </c>
      <c r="BB20" s="478">
        <v>5.60125E-2</v>
      </c>
      <c r="BC20" s="478">
        <v>0.10965610000000001</v>
      </c>
      <c r="BD20" s="478">
        <v>7.3844900000000005E-2</v>
      </c>
      <c r="BE20" s="478">
        <v>9.7563399999999995E-2</v>
      </c>
      <c r="BF20" s="478">
        <v>6.9126900000000005E-2</v>
      </c>
      <c r="BG20" s="478">
        <v>5.71481E-2</v>
      </c>
      <c r="BH20" s="478">
        <v>6.6497200000000006E-2</v>
      </c>
      <c r="BI20" s="478">
        <v>0.115532</v>
      </c>
      <c r="BJ20" s="478">
        <v>0.1181627</v>
      </c>
      <c r="BK20" s="478">
        <v>5.6143899999999997E-2</v>
      </c>
      <c r="BL20" s="478">
        <v>3.2241600000000002E-2</v>
      </c>
      <c r="BM20" s="478">
        <v>1.2348100000000001E-2</v>
      </c>
      <c r="BN20" s="478">
        <v>-1.1658699999999999E-2</v>
      </c>
      <c r="BO20" s="478">
        <v>4.4027400000000001E-2</v>
      </c>
      <c r="BP20" s="478">
        <v>1.9337500000000001E-2</v>
      </c>
      <c r="BQ20" s="478">
        <v>5.5766299999999998E-2</v>
      </c>
      <c r="BR20" s="478">
        <v>4.4717100000000003E-2</v>
      </c>
      <c r="BS20" s="478">
        <v>1.5369900000000001E-2</v>
      </c>
      <c r="BT20" s="478">
        <v>1.6749699999999999E-2</v>
      </c>
      <c r="BU20" s="478">
        <v>6.2526700000000004E-2</v>
      </c>
      <c r="BV20" s="478">
        <v>6.7713400000000007E-2</v>
      </c>
    </row>
    <row r="21" spans="1:74" ht="11.1"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6"/>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1"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9.1068919790000002</v>
      </c>
      <c r="AN22" s="322">
        <v>7.9332861369999996</v>
      </c>
      <c r="AO22" s="322">
        <v>8.8297803629999994</v>
      </c>
      <c r="AP22" s="322">
        <v>7.6552509009999996</v>
      </c>
      <c r="AQ22" s="322">
        <v>7.9243578770000003</v>
      </c>
      <c r="AR22" s="322">
        <v>9.0900091669999998</v>
      </c>
      <c r="AS22" s="322">
        <v>10.506211079</v>
      </c>
      <c r="AT22" s="322">
        <v>10.157535894</v>
      </c>
      <c r="AU22" s="322">
        <v>8.3945598169999993</v>
      </c>
      <c r="AV22" s="322">
        <v>7.8106518830000002</v>
      </c>
      <c r="AW22" s="322">
        <v>8.2837770000000006</v>
      </c>
      <c r="AX22" s="322">
        <v>9.120514</v>
      </c>
      <c r="AY22" s="484">
        <v>9.2911590000000004</v>
      </c>
      <c r="AZ22" s="484">
        <v>7.8392679999999997</v>
      </c>
      <c r="BA22" s="484">
        <v>8.3337710000000005</v>
      </c>
      <c r="BB22" s="484">
        <v>7.6234310000000001</v>
      </c>
      <c r="BC22" s="484">
        <v>7.7308310000000002</v>
      </c>
      <c r="BD22" s="484">
        <v>8.870889</v>
      </c>
      <c r="BE22" s="484">
        <v>10.83582</v>
      </c>
      <c r="BF22" s="484">
        <v>10.496040000000001</v>
      </c>
      <c r="BG22" s="484">
        <v>8.6116890000000001</v>
      </c>
      <c r="BH22" s="484">
        <v>8.3534860000000002</v>
      </c>
      <c r="BI22" s="484">
        <v>8.1355810000000002</v>
      </c>
      <c r="BJ22" s="484">
        <v>9.0283460000000009</v>
      </c>
      <c r="BK22" s="484">
        <v>9.3974299999999999</v>
      </c>
      <c r="BL22" s="484">
        <v>8.0295079999999999</v>
      </c>
      <c r="BM22" s="484">
        <v>8.557995</v>
      </c>
      <c r="BN22" s="484">
        <v>7.5067490000000001</v>
      </c>
      <c r="BO22" s="484">
        <v>8.0023999999999997</v>
      </c>
      <c r="BP22" s="484">
        <v>9.0547810000000002</v>
      </c>
      <c r="BQ22" s="484">
        <v>11.03323</v>
      </c>
      <c r="BR22" s="484">
        <v>10.70514</v>
      </c>
      <c r="BS22" s="484">
        <v>8.7538889999999991</v>
      </c>
      <c r="BT22" s="484">
        <v>8.3574680000000008</v>
      </c>
      <c r="BU22" s="484">
        <v>8.0432989999999993</v>
      </c>
      <c r="BV22" s="484">
        <v>9.1446860000000001</v>
      </c>
    </row>
    <row r="23" spans="1:74" ht="11.1"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5.0059339569999999</v>
      </c>
      <c r="AN23" s="490">
        <v>3.8124856249999999</v>
      </c>
      <c r="AO23" s="490">
        <v>4.3610234610000003</v>
      </c>
      <c r="AP23" s="490">
        <v>3.4077108420000002</v>
      </c>
      <c r="AQ23" s="490">
        <v>3.6392208429999999</v>
      </c>
      <c r="AR23" s="490">
        <v>4.9188256800000003</v>
      </c>
      <c r="AS23" s="490">
        <v>6.2760781830000001</v>
      </c>
      <c r="AT23" s="490">
        <v>5.948704298</v>
      </c>
      <c r="AU23" s="490">
        <v>4.8302288989999997</v>
      </c>
      <c r="AV23" s="490">
        <v>5.0376203190000002</v>
      </c>
      <c r="AW23" s="490">
        <v>4.7275369999999999</v>
      </c>
      <c r="AX23" s="490">
        <v>4.7650949999999996</v>
      </c>
      <c r="AY23" s="478">
        <v>4.6213769999999998</v>
      </c>
      <c r="AZ23" s="478">
        <v>3.9885980000000001</v>
      </c>
      <c r="BA23" s="478">
        <v>4.0914599999999997</v>
      </c>
      <c r="BB23" s="478">
        <v>3.6286260000000001</v>
      </c>
      <c r="BC23" s="478">
        <v>4.0374540000000003</v>
      </c>
      <c r="BD23" s="478">
        <v>4.6508859999999999</v>
      </c>
      <c r="BE23" s="478">
        <v>6.6181760000000001</v>
      </c>
      <c r="BF23" s="478">
        <v>6.5022099999999998</v>
      </c>
      <c r="BG23" s="478">
        <v>4.7319579999999997</v>
      </c>
      <c r="BH23" s="478">
        <v>4.1256750000000002</v>
      </c>
      <c r="BI23" s="478">
        <v>3.7193130000000001</v>
      </c>
      <c r="BJ23" s="478">
        <v>4.2790800000000004</v>
      </c>
      <c r="BK23" s="478">
        <v>4.6774440000000004</v>
      </c>
      <c r="BL23" s="478">
        <v>3.8494440000000001</v>
      </c>
      <c r="BM23" s="478">
        <v>3.8845480000000001</v>
      </c>
      <c r="BN23" s="478">
        <v>4.2681800000000001</v>
      </c>
      <c r="BO23" s="478">
        <v>3.9884680000000001</v>
      </c>
      <c r="BP23" s="478">
        <v>4.7616550000000002</v>
      </c>
      <c r="BQ23" s="478">
        <v>6.6460530000000002</v>
      </c>
      <c r="BR23" s="478">
        <v>6.6190930000000003</v>
      </c>
      <c r="BS23" s="478">
        <v>4.8383070000000004</v>
      </c>
      <c r="BT23" s="478">
        <v>4.4773019999999999</v>
      </c>
      <c r="BU23" s="478">
        <v>4.4878359999999997</v>
      </c>
      <c r="BV23" s="478">
        <v>4.3646760000000002</v>
      </c>
    </row>
    <row r="24" spans="1:74" ht="11.1"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8.8356700000000003E-3</v>
      </c>
      <c r="AX24" s="490">
        <v>2.68112E-2</v>
      </c>
      <c r="AY24" s="478">
        <v>3.0665100000000001E-2</v>
      </c>
      <c r="AZ24" s="478">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8.8356700000000003E-3</v>
      </c>
      <c r="BJ24" s="478">
        <v>2.68112E-2</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8.8356700000000003E-3</v>
      </c>
      <c r="BV24" s="478">
        <v>2.68112E-2</v>
      </c>
    </row>
    <row r="25" spans="1:74" ht="11.1"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1.8626499999999999</v>
      </c>
      <c r="AX25" s="490">
        <v>2.4479299999999999</v>
      </c>
      <c r="AY25" s="478">
        <v>2.40707</v>
      </c>
      <c r="AZ25" s="478">
        <v>2.1741299999999999</v>
      </c>
      <c r="BA25" s="478">
        <v>2.40707</v>
      </c>
      <c r="BB25" s="478">
        <v>1.9733000000000001</v>
      </c>
      <c r="BC25" s="478">
        <v>1.7218100000000001</v>
      </c>
      <c r="BD25" s="478">
        <v>2.3294199999999998</v>
      </c>
      <c r="BE25" s="478">
        <v>2.40707</v>
      </c>
      <c r="BF25" s="478">
        <v>2.40707</v>
      </c>
      <c r="BG25" s="478">
        <v>2.3294199999999998</v>
      </c>
      <c r="BH25" s="478">
        <v>2.40707</v>
      </c>
      <c r="BI25" s="478">
        <v>2.3294199999999998</v>
      </c>
      <c r="BJ25" s="478">
        <v>2.40707</v>
      </c>
      <c r="BK25" s="478">
        <v>2.40707</v>
      </c>
      <c r="BL25" s="478">
        <v>2.1741299999999999</v>
      </c>
      <c r="BM25" s="478">
        <v>2.40707</v>
      </c>
      <c r="BN25" s="478">
        <v>0.95874999999999999</v>
      </c>
      <c r="BO25" s="478">
        <v>2.00109</v>
      </c>
      <c r="BP25" s="478">
        <v>2.3294199999999998</v>
      </c>
      <c r="BQ25" s="478">
        <v>2.40707</v>
      </c>
      <c r="BR25" s="478">
        <v>2.40707</v>
      </c>
      <c r="BS25" s="478">
        <v>2.3294199999999998</v>
      </c>
      <c r="BT25" s="478">
        <v>2.0185900000000001</v>
      </c>
      <c r="BU25" s="478">
        <v>1.67397</v>
      </c>
      <c r="BV25" s="478">
        <v>2.40707</v>
      </c>
    </row>
    <row r="26" spans="1:74" ht="11.1"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0.87322151100000001</v>
      </c>
      <c r="AN26" s="490">
        <v>0.79673718000000004</v>
      </c>
      <c r="AO26" s="490">
        <v>0.86243775099999997</v>
      </c>
      <c r="AP26" s="490">
        <v>0.71079493500000002</v>
      </c>
      <c r="AQ26" s="490">
        <v>0.76539737399999996</v>
      </c>
      <c r="AR26" s="490">
        <v>0.62407910099999997</v>
      </c>
      <c r="AS26" s="490">
        <v>0.63701047099999997</v>
      </c>
      <c r="AT26" s="490">
        <v>0.69738646000000004</v>
      </c>
      <c r="AU26" s="490">
        <v>0.61497399600000002</v>
      </c>
      <c r="AV26" s="490">
        <v>0.637194288</v>
      </c>
      <c r="AW26" s="490">
        <v>0.63988900000000004</v>
      </c>
      <c r="AX26" s="490">
        <v>0.72333289999999995</v>
      </c>
      <c r="AY26" s="478">
        <v>0.70739969999999996</v>
      </c>
      <c r="AZ26" s="478">
        <v>0.60746529999999999</v>
      </c>
      <c r="BA26" s="478">
        <v>0.74286370000000002</v>
      </c>
      <c r="BB26" s="478">
        <v>0.87219530000000001</v>
      </c>
      <c r="BC26" s="478">
        <v>0.78468910000000003</v>
      </c>
      <c r="BD26" s="478">
        <v>0.55500079999999996</v>
      </c>
      <c r="BE26" s="478">
        <v>0.48578640000000001</v>
      </c>
      <c r="BF26" s="478">
        <v>0.3807237</v>
      </c>
      <c r="BG26" s="478">
        <v>0.36060229999999999</v>
      </c>
      <c r="BH26" s="478">
        <v>0.49967600000000001</v>
      </c>
      <c r="BI26" s="478">
        <v>0.57057820000000004</v>
      </c>
      <c r="BJ26" s="478">
        <v>0.68603170000000002</v>
      </c>
      <c r="BK26" s="478">
        <v>0.68797280000000005</v>
      </c>
      <c r="BL26" s="478">
        <v>0.59832669999999999</v>
      </c>
      <c r="BM26" s="478">
        <v>0.73759430000000004</v>
      </c>
      <c r="BN26" s="478">
        <v>0.86953950000000002</v>
      </c>
      <c r="BO26" s="478">
        <v>0.78325979999999995</v>
      </c>
      <c r="BP26" s="478">
        <v>0.55428040000000001</v>
      </c>
      <c r="BQ26" s="478">
        <v>0.48539870000000002</v>
      </c>
      <c r="BR26" s="478">
        <v>0.38052180000000002</v>
      </c>
      <c r="BS26" s="478">
        <v>0.3605005</v>
      </c>
      <c r="BT26" s="478">
        <v>0.49962119999999999</v>
      </c>
      <c r="BU26" s="478">
        <v>0.57055060000000002</v>
      </c>
      <c r="BV26" s="478">
        <v>0.68601690000000004</v>
      </c>
    </row>
    <row r="27" spans="1:74" ht="11.1"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0.85465532200000005</v>
      </c>
      <c r="AN27" s="490">
        <v>0.92744656800000003</v>
      </c>
      <c r="AO27" s="490">
        <v>1.0544691319999999</v>
      </c>
      <c r="AP27" s="490">
        <v>1.0527968249999999</v>
      </c>
      <c r="AQ27" s="490">
        <v>0.99874126799999996</v>
      </c>
      <c r="AR27" s="490">
        <v>1.0508808030000001</v>
      </c>
      <c r="AS27" s="490">
        <v>0.98345438799999996</v>
      </c>
      <c r="AT27" s="490">
        <v>0.98659053299999999</v>
      </c>
      <c r="AU27" s="490">
        <v>0.917918652</v>
      </c>
      <c r="AV27" s="490">
        <v>0.98655052200000004</v>
      </c>
      <c r="AW27" s="490">
        <v>0.95023299999999999</v>
      </c>
      <c r="AX27" s="490">
        <v>0.85376200000000002</v>
      </c>
      <c r="AY27" s="478">
        <v>0.96735159999999998</v>
      </c>
      <c r="AZ27" s="478">
        <v>0.863429</v>
      </c>
      <c r="BA27" s="478">
        <v>1.0337689999999999</v>
      </c>
      <c r="BB27" s="478">
        <v>1.0916410000000001</v>
      </c>
      <c r="BC27" s="478">
        <v>1.154801</v>
      </c>
      <c r="BD27" s="478">
        <v>1.249555</v>
      </c>
      <c r="BE27" s="478">
        <v>1.172226</v>
      </c>
      <c r="BF27" s="478">
        <v>1.1355999999999999</v>
      </c>
      <c r="BG27" s="478">
        <v>1.104109</v>
      </c>
      <c r="BH27" s="478">
        <v>1.2662690000000001</v>
      </c>
      <c r="BI27" s="478">
        <v>1.4050990000000001</v>
      </c>
      <c r="BJ27" s="478">
        <v>1.2722370000000001</v>
      </c>
      <c r="BK27" s="478">
        <v>1.3388819999999999</v>
      </c>
      <c r="BL27" s="478">
        <v>1.227916</v>
      </c>
      <c r="BM27" s="478">
        <v>1.475929</v>
      </c>
      <c r="BN27" s="478">
        <v>1.3579829999999999</v>
      </c>
      <c r="BO27" s="478">
        <v>1.254591</v>
      </c>
      <c r="BP27" s="478">
        <v>1.3271200000000001</v>
      </c>
      <c r="BQ27" s="478">
        <v>1.3572789999999999</v>
      </c>
      <c r="BR27" s="478">
        <v>1.2453510000000001</v>
      </c>
      <c r="BS27" s="478">
        <v>1.137834</v>
      </c>
      <c r="BT27" s="478">
        <v>1.310047</v>
      </c>
      <c r="BU27" s="478">
        <v>1.2034499999999999</v>
      </c>
      <c r="BV27" s="478">
        <v>1.419251</v>
      </c>
    </row>
    <row r="28" spans="1:74" ht="11.1"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0.14997808700000001</v>
      </c>
      <c r="AN28" s="490">
        <v>5.8212954999999997E-2</v>
      </c>
      <c r="AO28" s="490">
        <v>4.4666698999999997E-2</v>
      </c>
      <c r="AP28" s="490">
        <v>6.5119692000000007E-2</v>
      </c>
      <c r="AQ28" s="490">
        <v>5.7167272999999998E-2</v>
      </c>
      <c r="AR28" s="490">
        <v>8.6928619999999998E-2</v>
      </c>
      <c r="AS28" s="490">
        <v>8.3575938000000002E-2</v>
      </c>
      <c r="AT28" s="490">
        <v>6.4173568E-2</v>
      </c>
      <c r="AU28" s="490">
        <v>6.1416301E-2</v>
      </c>
      <c r="AV28" s="490">
        <v>5.8465603999999997E-2</v>
      </c>
      <c r="AW28" s="490">
        <v>9.4633200000000001E-2</v>
      </c>
      <c r="AX28" s="490">
        <v>0.30358279999999999</v>
      </c>
      <c r="AY28" s="478">
        <v>0.55729510000000004</v>
      </c>
      <c r="AZ28" s="478">
        <v>0.20257790000000001</v>
      </c>
      <c r="BA28" s="478">
        <v>4.69836E-2</v>
      </c>
      <c r="BB28" s="478">
        <v>5.5879900000000003E-2</v>
      </c>
      <c r="BC28" s="478">
        <v>3.0351300000000001E-2</v>
      </c>
      <c r="BD28" s="478">
        <v>8.4421099999999999E-2</v>
      </c>
      <c r="BE28" s="478">
        <v>0.1030575</v>
      </c>
      <c r="BF28" s="478">
        <v>4.9647299999999998E-2</v>
      </c>
      <c r="BG28" s="478">
        <v>8.2964800000000005E-2</v>
      </c>
      <c r="BH28" s="478">
        <v>5.2413000000000001E-2</v>
      </c>
      <c r="BI28" s="478">
        <v>0.1023346</v>
      </c>
      <c r="BJ28" s="478">
        <v>0.35711589999999999</v>
      </c>
      <c r="BK28" s="478">
        <v>0.25539669999999998</v>
      </c>
      <c r="BL28" s="478">
        <v>0.17662359999999999</v>
      </c>
      <c r="BM28" s="478">
        <v>4.12287E-2</v>
      </c>
      <c r="BN28" s="478">
        <v>5.0508400000000002E-2</v>
      </c>
      <c r="BO28" s="478">
        <v>-2.6734600000000001E-2</v>
      </c>
      <c r="BP28" s="478">
        <v>8.0700099999999997E-2</v>
      </c>
      <c r="BQ28" s="478">
        <v>8.7916499999999995E-2</v>
      </c>
      <c r="BR28" s="478">
        <v>3.2315299999999998E-2</v>
      </c>
      <c r="BS28" s="478">
        <v>8.51933E-2</v>
      </c>
      <c r="BT28" s="478">
        <v>4.9524800000000001E-2</v>
      </c>
      <c r="BU28" s="478">
        <v>9.8657400000000006E-2</v>
      </c>
      <c r="BV28" s="478">
        <v>0.2408614</v>
      </c>
    </row>
    <row r="29" spans="1:74" ht="11.1"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10.868029999999999</v>
      </c>
      <c r="AU29" s="490">
        <v>8.7570779999999999</v>
      </c>
      <c r="AV29" s="490">
        <v>8.5289950000000001</v>
      </c>
      <c r="AW29" s="490">
        <v>8.8379829999999995</v>
      </c>
      <c r="AX29" s="490">
        <v>10.74198</v>
      </c>
      <c r="AY29" s="478">
        <v>10.979699999999999</v>
      </c>
      <c r="AZ29" s="478">
        <v>9.2630730000000003</v>
      </c>
      <c r="BA29" s="478">
        <v>9.6075169999999996</v>
      </c>
      <c r="BB29" s="478">
        <v>8.5119670000000003</v>
      </c>
      <c r="BC29" s="478">
        <v>8.8391839999999995</v>
      </c>
      <c r="BD29" s="478">
        <v>9.9979089999999999</v>
      </c>
      <c r="BE29" s="478">
        <v>12.17817</v>
      </c>
      <c r="BF29" s="478">
        <v>11.90362</v>
      </c>
      <c r="BG29" s="478">
        <v>9.6290469999999999</v>
      </c>
      <c r="BH29" s="478">
        <v>9.2972160000000006</v>
      </c>
      <c r="BI29" s="478">
        <v>9.4079149999999991</v>
      </c>
      <c r="BJ29" s="478">
        <v>10.8553</v>
      </c>
      <c r="BK29" s="478">
        <v>11.24507</v>
      </c>
      <c r="BL29" s="478">
        <v>9.5605279999999997</v>
      </c>
      <c r="BM29" s="478">
        <v>9.8782340000000008</v>
      </c>
      <c r="BN29" s="478">
        <v>8.7632890000000003</v>
      </c>
      <c r="BO29" s="478">
        <v>9.0572569999999999</v>
      </c>
      <c r="BP29" s="478">
        <v>10.20689</v>
      </c>
      <c r="BQ29" s="478">
        <v>12.400539999999999</v>
      </c>
      <c r="BR29" s="478">
        <v>12.11758</v>
      </c>
      <c r="BS29" s="478">
        <v>9.8068380000000008</v>
      </c>
      <c r="BT29" s="478">
        <v>9.4591200000000004</v>
      </c>
      <c r="BU29" s="478">
        <v>9.5407949999999992</v>
      </c>
      <c r="BV29" s="478">
        <v>10.960419999999999</v>
      </c>
    </row>
    <row r="30" spans="1:74" ht="11.1"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1"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11.596985859</v>
      </c>
      <c r="AN31" s="322">
        <v>10.715029393</v>
      </c>
      <c r="AO31" s="322">
        <v>10.360322059</v>
      </c>
      <c r="AP31" s="322">
        <v>9.9095916850000005</v>
      </c>
      <c r="AQ31" s="322">
        <v>10.647430838</v>
      </c>
      <c r="AR31" s="322">
        <v>11.820204769</v>
      </c>
      <c r="AS31" s="322">
        <v>13.736024863000001</v>
      </c>
      <c r="AT31" s="322">
        <v>12.539069307</v>
      </c>
      <c r="AU31" s="322">
        <v>10.463997110999999</v>
      </c>
      <c r="AV31" s="322">
        <v>10.331924805</v>
      </c>
      <c r="AW31" s="322">
        <v>10.527469999999999</v>
      </c>
      <c r="AX31" s="322">
        <v>12.23044</v>
      </c>
      <c r="AY31" s="484">
        <v>11.84393</v>
      </c>
      <c r="AZ31" s="484">
        <v>9.768948</v>
      </c>
      <c r="BA31" s="484">
        <v>10.25938</v>
      </c>
      <c r="BB31" s="484">
        <v>9.4220109999999995</v>
      </c>
      <c r="BC31" s="484">
        <v>10.1477</v>
      </c>
      <c r="BD31" s="484">
        <v>11.42409</v>
      </c>
      <c r="BE31" s="484">
        <v>13.827</v>
      </c>
      <c r="BF31" s="484">
        <v>13.386799999999999</v>
      </c>
      <c r="BG31" s="484">
        <v>10.99606</v>
      </c>
      <c r="BH31" s="484">
        <v>10.66131</v>
      </c>
      <c r="BI31" s="484">
        <v>10.48427</v>
      </c>
      <c r="BJ31" s="484">
        <v>11.55378</v>
      </c>
      <c r="BK31" s="484">
        <v>11.594720000000001</v>
      </c>
      <c r="BL31" s="484">
        <v>9.8260129999999997</v>
      </c>
      <c r="BM31" s="484">
        <v>10.165229999999999</v>
      </c>
      <c r="BN31" s="484">
        <v>9.568327</v>
      </c>
      <c r="BO31" s="484">
        <v>10.30668</v>
      </c>
      <c r="BP31" s="484">
        <v>11.604089999999999</v>
      </c>
      <c r="BQ31" s="484">
        <v>14.026350000000001</v>
      </c>
      <c r="BR31" s="484">
        <v>13.583729999999999</v>
      </c>
      <c r="BS31" s="484">
        <v>10.977080000000001</v>
      </c>
      <c r="BT31" s="484">
        <v>10.792249999999999</v>
      </c>
      <c r="BU31" s="484">
        <v>10.652799999999999</v>
      </c>
      <c r="BV31" s="484">
        <v>11.66286</v>
      </c>
    </row>
    <row r="32" spans="1:74" ht="11.1"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5.7036635340000004</v>
      </c>
      <c r="AN32" s="490">
        <v>5.162187694</v>
      </c>
      <c r="AO32" s="490">
        <v>5.0747924060000003</v>
      </c>
      <c r="AP32" s="490">
        <v>4.2345862649999999</v>
      </c>
      <c r="AQ32" s="490">
        <v>4.9597366420000002</v>
      </c>
      <c r="AR32" s="490">
        <v>6.2838675510000002</v>
      </c>
      <c r="AS32" s="490">
        <v>8.2184978740000005</v>
      </c>
      <c r="AT32" s="490">
        <v>7.2757385120000002</v>
      </c>
      <c r="AU32" s="490">
        <v>5.8368017280000002</v>
      </c>
      <c r="AV32" s="490">
        <v>5.083335215</v>
      </c>
      <c r="AW32" s="490">
        <v>4.8709300000000004</v>
      </c>
      <c r="AX32" s="490">
        <v>6.5591400000000002</v>
      </c>
      <c r="AY32" s="478">
        <v>6.0724980000000004</v>
      </c>
      <c r="AZ32" s="478">
        <v>4.5869840000000002</v>
      </c>
      <c r="BA32" s="478">
        <v>4.6821849999999996</v>
      </c>
      <c r="BB32" s="478">
        <v>3.9815420000000001</v>
      </c>
      <c r="BC32" s="478">
        <v>4.4434170000000002</v>
      </c>
      <c r="BD32" s="478">
        <v>5.718718</v>
      </c>
      <c r="BE32" s="478">
        <v>8.0737509999999997</v>
      </c>
      <c r="BF32" s="478">
        <v>7.7577020000000001</v>
      </c>
      <c r="BG32" s="478">
        <v>5.6644160000000001</v>
      </c>
      <c r="BH32" s="478">
        <v>4.9411699999999996</v>
      </c>
      <c r="BI32" s="478">
        <v>4.7182740000000001</v>
      </c>
      <c r="BJ32" s="478">
        <v>5.6698579999999996</v>
      </c>
      <c r="BK32" s="478">
        <v>5.7808619999999999</v>
      </c>
      <c r="BL32" s="478">
        <v>4.3390500000000003</v>
      </c>
      <c r="BM32" s="478">
        <v>4.7001220000000004</v>
      </c>
      <c r="BN32" s="478">
        <v>3.8985609999999999</v>
      </c>
      <c r="BO32" s="478">
        <v>4.3098380000000001</v>
      </c>
      <c r="BP32" s="478">
        <v>5.5890579999999996</v>
      </c>
      <c r="BQ32" s="478">
        <v>8.0360720000000008</v>
      </c>
      <c r="BR32" s="478">
        <v>7.7316440000000002</v>
      </c>
      <c r="BS32" s="478">
        <v>5.6943359999999998</v>
      </c>
      <c r="BT32" s="478">
        <v>4.8521020000000004</v>
      </c>
      <c r="BU32" s="478">
        <v>4.6479290000000004</v>
      </c>
      <c r="BV32" s="478">
        <v>5.514443</v>
      </c>
    </row>
    <row r="33" spans="1:74" ht="11.1"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478">
        <v>0</v>
      </c>
      <c r="AZ33" s="478">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1"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2.37121</v>
      </c>
      <c r="AX34" s="490">
        <v>2.4530099999999999</v>
      </c>
      <c r="AY34" s="478">
        <v>2.41601</v>
      </c>
      <c r="AZ34" s="478">
        <v>2.1821999999999999</v>
      </c>
      <c r="BA34" s="478">
        <v>2.1027800000000001</v>
      </c>
      <c r="BB34" s="478">
        <v>2.2095899999999999</v>
      </c>
      <c r="BC34" s="478">
        <v>2.41601</v>
      </c>
      <c r="BD34" s="478">
        <v>2.3380800000000002</v>
      </c>
      <c r="BE34" s="478">
        <v>2.41601</v>
      </c>
      <c r="BF34" s="478">
        <v>2.41601</v>
      </c>
      <c r="BG34" s="478">
        <v>2.3380800000000002</v>
      </c>
      <c r="BH34" s="478">
        <v>2.41601</v>
      </c>
      <c r="BI34" s="478">
        <v>2.3380800000000002</v>
      </c>
      <c r="BJ34" s="478">
        <v>2.41601</v>
      </c>
      <c r="BK34" s="478">
        <v>2.41601</v>
      </c>
      <c r="BL34" s="478">
        <v>2.1821999999999999</v>
      </c>
      <c r="BM34" s="478">
        <v>1.6280600000000001</v>
      </c>
      <c r="BN34" s="478">
        <v>2.1139100000000002</v>
      </c>
      <c r="BO34" s="478">
        <v>2.41601</v>
      </c>
      <c r="BP34" s="478">
        <v>2.3380800000000002</v>
      </c>
      <c r="BQ34" s="478">
        <v>2.41601</v>
      </c>
      <c r="BR34" s="478">
        <v>2.41601</v>
      </c>
      <c r="BS34" s="478">
        <v>2.0078100000000001</v>
      </c>
      <c r="BT34" s="478">
        <v>2.41601</v>
      </c>
      <c r="BU34" s="478">
        <v>2.3380800000000002</v>
      </c>
      <c r="BV34" s="478">
        <v>2.41601</v>
      </c>
    </row>
    <row r="35" spans="1:74" ht="11.1"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2.2976730000000001</v>
      </c>
      <c r="AX35" s="490">
        <v>2.4195720000000001</v>
      </c>
      <c r="AY35" s="478">
        <v>2.3238639999999999</v>
      </c>
      <c r="AZ35" s="478">
        <v>2.086341</v>
      </c>
      <c r="BA35" s="478">
        <v>2.4064779999999999</v>
      </c>
      <c r="BB35" s="478">
        <v>2.2200920000000002</v>
      </c>
      <c r="BC35" s="478">
        <v>2.3416429999999999</v>
      </c>
      <c r="BD35" s="478">
        <v>2.2676910000000001</v>
      </c>
      <c r="BE35" s="478">
        <v>2.3799070000000002</v>
      </c>
      <c r="BF35" s="478">
        <v>2.32951</v>
      </c>
      <c r="BG35" s="478">
        <v>2.166671</v>
      </c>
      <c r="BH35" s="478">
        <v>2.2131020000000001</v>
      </c>
      <c r="BI35" s="478">
        <v>2.3580019999999999</v>
      </c>
      <c r="BJ35" s="478">
        <v>2.4696829999999999</v>
      </c>
      <c r="BK35" s="478">
        <v>2.365326</v>
      </c>
      <c r="BL35" s="478">
        <v>2.1172499999999999</v>
      </c>
      <c r="BM35" s="478">
        <v>2.4346000000000001</v>
      </c>
      <c r="BN35" s="478">
        <v>2.2425290000000002</v>
      </c>
      <c r="BO35" s="478">
        <v>2.3606220000000002</v>
      </c>
      <c r="BP35" s="478">
        <v>2.2826979999999999</v>
      </c>
      <c r="BQ35" s="478">
        <v>2.3925019999999999</v>
      </c>
      <c r="BR35" s="478">
        <v>2.3397399999999999</v>
      </c>
      <c r="BS35" s="478">
        <v>2.1747000000000001</v>
      </c>
      <c r="BT35" s="478">
        <v>2.2197550000000001</v>
      </c>
      <c r="BU35" s="478">
        <v>2.3629509999999998</v>
      </c>
      <c r="BV35" s="478">
        <v>2.475365</v>
      </c>
    </row>
    <row r="36" spans="1:74" ht="11.1"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0.68839616100000001</v>
      </c>
      <c r="AN36" s="490">
        <v>0.77056187899999995</v>
      </c>
      <c r="AO36" s="490">
        <v>0.91562698099999995</v>
      </c>
      <c r="AP36" s="490">
        <v>0.91479569999999999</v>
      </c>
      <c r="AQ36" s="490">
        <v>0.78307990299999997</v>
      </c>
      <c r="AR36" s="490">
        <v>0.862837246</v>
      </c>
      <c r="AS36" s="490">
        <v>0.70068052000000003</v>
      </c>
      <c r="AT36" s="490">
        <v>0.75139655100000002</v>
      </c>
      <c r="AU36" s="490">
        <v>0.71508735999999995</v>
      </c>
      <c r="AV36" s="490">
        <v>0.87922372999999998</v>
      </c>
      <c r="AW36" s="490">
        <v>1.0041150000000001</v>
      </c>
      <c r="AX36" s="490">
        <v>0.68980730000000001</v>
      </c>
      <c r="AY36" s="478">
        <v>0.71810300000000005</v>
      </c>
      <c r="AZ36" s="478">
        <v>0.84783560000000002</v>
      </c>
      <c r="BA36" s="478">
        <v>1.029223</v>
      </c>
      <c r="BB36" s="478">
        <v>1.0112680000000001</v>
      </c>
      <c r="BC36" s="478">
        <v>0.94606349999999995</v>
      </c>
      <c r="BD36" s="478">
        <v>1.083124</v>
      </c>
      <c r="BE36" s="478">
        <v>0.885073</v>
      </c>
      <c r="BF36" s="478">
        <v>0.89388400000000001</v>
      </c>
      <c r="BG36" s="478">
        <v>0.84003859999999997</v>
      </c>
      <c r="BH36" s="478">
        <v>1.0804819999999999</v>
      </c>
      <c r="BI36" s="478">
        <v>1.084551</v>
      </c>
      <c r="BJ36" s="478">
        <v>0.84716000000000002</v>
      </c>
      <c r="BK36" s="478">
        <v>0.9003449</v>
      </c>
      <c r="BL36" s="478">
        <v>1.1141970000000001</v>
      </c>
      <c r="BM36" s="478">
        <v>1.3830830000000001</v>
      </c>
      <c r="BN36" s="478">
        <v>1.334757</v>
      </c>
      <c r="BO36" s="478">
        <v>1.220723</v>
      </c>
      <c r="BP36" s="478">
        <v>1.3951340000000001</v>
      </c>
      <c r="BQ36" s="478">
        <v>1.123335</v>
      </c>
      <c r="BR36" s="478">
        <v>1.1215409999999999</v>
      </c>
      <c r="BS36" s="478">
        <v>1.0710360000000001</v>
      </c>
      <c r="BT36" s="478">
        <v>1.301331</v>
      </c>
      <c r="BU36" s="478">
        <v>1.3246089999999999</v>
      </c>
      <c r="BV36" s="478">
        <v>1.183047</v>
      </c>
    </row>
    <row r="37" spans="1:74" ht="11.1"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0.13896813299999999</v>
      </c>
      <c r="AN37" s="490">
        <v>2.161994E-3</v>
      </c>
      <c r="AO37" s="490">
        <v>2.8216690000000002E-3</v>
      </c>
      <c r="AP37" s="490">
        <v>1.213053E-3</v>
      </c>
      <c r="AQ37" s="490">
        <v>2.0687959999999999E-3</v>
      </c>
      <c r="AR37" s="490">
        <v>2.4961757000000001E-2</v>
      </c>
      <c r="AS37" s="490">
        <v>2.2455019999999999E-2</v>
      </c>
      <c r="AT37" s="490">
        <v>2.026749E-3</v>
      </c>
      <c r="AU37" s="490">
        <v>-6.9085529999999996E-3</v>
      </c>
      <c r="AV37" s="490">
        <v>6.2640199999999997E-4</v>
      </c>
      <c r="AW37" s="490">
        <v>-1.64551E-2</v>
      </c>
      <c r="AX37" s="490">
        <v>0.1089087</v>
      </c>
      <c r="AY37" s="478">
        <v>0.31345640000000002</v>
      </c>
      <c r="AZ37" s="478">
        <v>6.5587699999999999E-2</v>
      </c>
      <c r="BA37" s="478">
        <v>3.8714999999999999E-2</v>
      </c>
      <c r="BB37" s="478">
        <v>-4.81569E-4</v>
      </c>
      <c r="BC37" s="478">
        <v>5.66882E-4</v>
      </c>
      <c r="BD37" s="478">
        <v>1.64739E-2</v>
      </c>
      <c r="BE37" s="478">
        <v>7.2257299999999997E-2</v>
      </c>
      <c r="BF37" s="478">
        <v>-1.0305E-2</v>
      </c>
      <c r="BG37" s="478">
        <v>-1.31504E-2</v>
      </c>
      <c r="BH37" s="478">
        <v>1.0540900000000001E-2</v>
      </c>
      <c r="BI37" s="478">
        <v>-1.4635799999999999E-2</v>
      </c>
      <c r="BJ37" s="478">
        <v>0.1510658</v>
      </c>
      <c r="BK37" s="478">
        <v>0.1321774</v>
      </c>
      <c r="BL37" s="478">
        <v>7.3315699999999998E-2</v>
      </c>
      <c r="BM37" s="478">
        <v>1.9366600000000001E-2</v>
      </c>
      <c r="BN37" s="478">
        <v>-2.1429799999999999E-2</v>
      </c>
      <c r="BO37" s="478">
        <v>-5.1090599999999999E-4</v>
      </c>
      <c r="BP37" s="478">
        <v>-8.8138500000000005E-4</v>
      </c>
      <c r="BQ37" s="478">
        <v>5.8429500000000002E-2</v>
      </c>
      <c r="BR37" s="478">
        <v>-2.5202200000000001E-2</v>
      </c>
      <c r="BS37" s="478">
        <v>2.9199900000000001E-2</v>
      </c>
      <c r="BT37" s="478">
        <v>3.0555999999999999E-3</v>
      </c>
      <c r="BU37" s="478">
        <v>-2.0764500000000002E-2</v>
      </c>
      <c r="BV37" s="478">
        <v>7.3993900000000001E-2</v>
      </c>
    </row>
    <row r="38" spans="1:74" ht="11.1"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13.40236</v>
      </c>
      <c r="AY38" s="478">
        <v>13.740880000000001</v>
      </c>
      <c r="AZ38" s="478">
        <v>11.48197</v>
      </c>
      <c r="BA38" s="478">
        <v>12.283849999999999</v>
      </c>
      <c r="BB38" s="478">
        <v>11.06448</v>
      </c>
      <c r="BC38" s="478">
        <v>11.632020000000001</v>
      </c>
      <c r="BD38" s="478">
        <v>13.502599999999999</v>
      </c>
      <c r="BE38" s="478">
        <v>16.387460000000001</v>
      </c>
      <c r="BF38" s="478">
        <v>15.97057</v>
      </c>
      <c r="BG38" s="478">
        <v>12.94154</v>
      </c>
      <c r="BH38" s="478">
        <v>12.001340000000001</v>
      </c>
      <c r="BI38" s="478">
        <v>11.94388</v>
      </c>
      <c r="BJ38" s="478">
        <v>13.60102</v>
      </c>
      <c r="BK38" s="478">
        <v>13.98892</v>
      </c>
      <c r="BL38" s="478">
        <v>11.786720000000001</v>
      </c>
      <c r="BM38" s="478">
        <v>12.56758</v>
      </c>
      <c r="BN38" s="478">
        <v>11.335240000000001</v>
      </c>
      <c r="BO38" s="478">
        <v>11.87087</v>
      </c>
      <c r="BP38" s="478">
        <v>13.743270000000001</v>
      </c>
      <c r="BQ38" s="478">
        <v>16.653690000000001</v>
      </c>
      <c r="BR38" s="478">
        <v>16.230789999999999</v>
      </c>
      <c r="BS38" s="478">
        <v>13.15864</v>
      </c>
      <c r="BT38" s="478">
        <v>12.19111</v>
      </c>
      <c r="BU38" s="478">
        <v>12.09937</v>
      </c>
      <c r="BV38" s="478">
        <v>13.725070000000001</v>
      </c>
    </row>
    <row r="39" spans="1:74" ht="11.1"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1"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81.279220632000005</v>
      </c>
      <c r="AN40" s="322">
        <v>69.097081191000001</v>
      </c>
      <c r="AO40" s="322">
        <v>67.425754491000006</v>
      </c>
      <c r="AP40" s="322">
        <v>61.319763686000002</v>
      </c>
      <c r="AQ40" s="322">
        <v>66.427779365000006</v>
      </c>
      <c r="AR40" s="322">
        <v>79.989534976000002</v>
      </c>
      <c r="AS40" s="322">
        <v>87.505925059999996</v>
      </c>
      <c r="AT40" s="322">
        <v>84.204642323000002</v>
      </c>
      <c r="AU40" s="322">
        <v>69.756990626000004</v>
      </c>
      <c r="AV40" s="322">
        <v>63.591188895999998</v>
      </c>
      <c r="AW40" s="322">
        <v>64.066315230000001</v>
      </c>
      <c r="AX40" s="322">
        <v>77.948452549999999</v>
      </c>
      <c r="AY40" s="484">
        <v>81.890529999999998</v>
      </c>
      <c r="AZ40" s="484">
        <v>67.778149999999997</v>
      </c>
      <c r="BA40" s="484">
        <v>69.75273</v>
      </c>
      <c r="BB40" s="484">
        <v>62.222909999999999</v>
      </c>
      <c r="BC40" s="484">
        <v>66.094859999999997</v>
      </c>
      <c r="BD40" s="484">
        <v>76.425380000000004</v>
      </c>
      <c r="BE40" s="484">
        <v>88.852239999999995</v>
      </c>
      <c r="BF40" s="484">
        <v>87.681439999999995</v>
      </c>
      <c r="BG40" s="484">
        <v>71.616839999999996</v>
      </c>
      <c r="BH40" s="484">
        <v>65.913920000000005</v>
      </c>
      <c r="BI40" s="484">
        <v>68.438540000000003</v>
      </c>
      <c r="BJ40" s="484">
        <v>79.454729999999998</v>
      </c>
      <c r="BK40" s="484">
        <v>83.258579999999995</v>
      </c>
      <c r="BL40" s="484">
        <v>69.254080000000002</v>
      </c>
      <c r="BM40" s="484">
        <v>71.331649999999996</v>
      </c>
      <c r="BN40" s="484">
        <v>63.751609999999999</v>
      </c>
      <c r="BO40" s="484">
        <v>67.191029999999998</v>
      </c>
      <c r="BP40" s="484">
        <v>77.644069999999999</v>
      </c>
      <c r="BQ40" s="484">
        <v>90.321079999999995</v>
      </c>
      <c r="BR40" s="484">
        <v>89.052679999999995</v>
      </c>
      <c r="BS40" s="484">
        <v>73.098200000000006</v>
      </c>
      <c r="BT40" s="484">
        <v>67.336309999999997</v>
      </c>
      <c r="BU40" s="484">
        <v>69.469189999999998</v>
      </c>
      <c r="BV40" s="484">
        <v>80.271119999999996</v>
      </c>
    </row>
    <row r="41" spans="1:74" ht="11.1"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33.399440705000004</v>
      </c>
      <c r="AN41" s="490">
        <v>31.446299244999999</v>
      </c>
      <c r="AO41" s="490">
        <v>30.617557441999999</v>
      </c>
      <c r="AP41" s="490">
        <v>26.870536170000001</v>
      </c>
      <c r="AQ41" s="490">
        <v>28.03451123</v>
      </c>
      <c r="AR41" s="490">
        <v>35.975526309999999</v>
      </c>
      <c r="AS41" s="490">
        <v>42.989792903999998</v>
      </c>
      <c r="AT41" s="490">
        <v>40.317005510000001</v>
      </c>
      <c r="AU41" s="490">
        <v>33.968484320000002</v>
      </c>
      <c r="AV41" s="490">
        <v>27.919763285999998</v>
      </c>
      <c r="AW41" s="490">
        <v>27.528584334000001</v>
      </c>
      <c r="AX41" s="490">
        <v>33.297799920999999</v>
      </c>
      <c r="AY41" s="478">
        <v>34.613549999999996</v>
      </c>
      <c r="AZ41" s="478">
        <v>29.934930000000001</v>
      </c>
      <c r="BA41" s="478">
        <v>32.424219999999998</v>
      </c>
      <c r="BB41" s="478">
        <v>29.292919999999999</v>
      </c>
      <c r="BC41" s="478">
        <v>30.416899999999998</v>
      </c>
      <c r="BD41" s="478">
        <v>34.895069999999997</v>
      </c>
      <c r="BE41" s="478">
        <v>42.063339999999997</v>
      </c>
      <c r="BF41" s="478">
        <v>41.673940000000002</v>
      </c>
      <c r="BG41" s="478">
        <v>33.910249999999998</v>
      </c>
      <c r="BH41" s="478">
        <v>30.189800000000002</v>
      </c>
      <c r="BI41" s="478">
        <v>27.88871</v>
      </c>
      <c r="BJ41" s="478">
        <v>31.284980000000001</v>
      </c>
      <c r="BK41" s="478">
        <v>32.030050000000003</v>
      </c>
      <c r="BL41" s="478">
        <v>26.008500000000002</v>
      </c>
      <c r="BM41" s="478">
        <v>33.614019999999996</v>
      </c>
      <c r="BN41" s="478">
        <v>29.857610000000001</v>
      </c>
      <c r="BO41" s="478">
        <v>29.625730000000001</v>
      </c>
      <c r="BP41" s="478">
        <v>34.711320000000001</v>
      </c>
      <c r="BQ41" s="478">
        <v>41.682659999999998</v>
      </c>
      <c r="BR41" s="478">
        <v>40.771619999999999</v>
      </c>
      <c r="BS41" s="478">
        <v>34.076250000000002</v>
      </c>
      <c r="BT41" s="478">
        <v>31.950849999999999</v>
      </c>
      <c r="BU41" s="478">
        <v>30.672689999999999</v>
      </c>
      <c r="BV41" s="478">
        <v>30.135729999999999</v>
      </c>
    </row>
    <row r="42" spans="1:74" ht="11.1"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8.391277358</v>
      </c>
      <c r="AP42" s="490">
        <v>8.9550994480000004</v>
      </c>
      <c r="AQ42" s="490">
        <v>10.761551139</v>
      </c>
      <c r="AR42" s="490">
        <v>15.187447731000001</v>
      </c>
      <c r="AS42" s="490">
        <v>16.320773387999999</v>
      </c>
      <c r="AT42" s="490">
        <v>14.941594212</v>
      </c>
      <c r="AU42" s="490">
        <v>8.7313683750000006</v>
      </c>
      <c r="AV42" s="490">
        <v>8.2035764810000007</v>
      </c>
      <c r="AW42" s="490">
        <v>8.9235939999999996</v>
      </c>
      <c r="AX42" s="490">
        <v>14.678089999999999</v>
      </c>
      <c r="AY42" s="478">
        <v>17.437760000000001</v>
      </c>
      <c r="AZ42" s="478">
        <v>10.96546</v>
      </c>
      <c r="BA42" s="478">
        <v>8.1370520000000006</v>
      </c>
      <c r="BB42" s="478">
        <v>5.5282809999999998</v>
      </c>
      <c r="BC42" s="478">
        <v>6.2486329999999999</v>
      </c>
      <c r="BD42" s="478">
        <v>11.304410000000001</v>
      </c>
      <c r="BE42" s="478">
        <v>17.059270000000001</v>
      </c>
      <c r="BF42" s="478">
        <v>16.557770000000001</v>
      </c>
      <c r="BG42" s="478">
        <v>10.18304</v>
      </c>
      <c r="BH42" s="478">
        <v>9.2820319999999992</v>
      </c>
      <c r="BI42" s="478">
        <v>11.444509999999999</v>
      </c>
      <c r="BJ42" s="478">
        <v>18.04815</v>
      </c>
      <c r="BK42" s="478">
        <v>20.866769999999999</v>
      </c>
      <c r="BL42" s="478">
        <v>15.36693</v>
      </c>
      <c r="BM42" s="478">
        <v>8.1104409999999998</v>
      </c>
      <c r="BN42" s="478">
        <v>5.1940140000000001</v>
      </c>
      <c r="BO42" s="478">
        <v>6.8631289999999998</v>
      </c>
      <c r="BP42" s="478">
        <v>12.357010000000001</v>
      </c>
      <c r="BQ42" s="478">
        <v>18.07169</v>
      </c>
      <c r="BR42" s="478">
        <v>17.872900000000001</v>
      </c>
      <c r="BS42" s="478">
        <v>10.57095</v>
      </c>
      <c r="BT42" s="478">
        <v>6.9472100000000001</v>
      </c>
      <c r="BU42" s="478">
        <v>9.8168659999999992</v>
      </c>
      <c r="BV42" s="478">
        <v>19.3477</v>
      </c>
    </row>
    <row r="43" spans="1:74" ht="11.1"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21.65015</v>
      </c>
      <c r="AX43" s="490">
        <v>24.589950000000002</v>
      </c>
      <c r="AY43" s="478">
        <v>24.3794</v>
      </c>
      <c r="AZ43" s="478">
        <v>21.224900000000002</v>
      </c>
      <c r="BA43" s="478">
        <v>21.860759999999999</v>
      </c>
      <c r="BB43" s="478">
        <v>19.982410000000002</v>
      </c>
      <c r="BC43" s="478">
        <v>22.810939999999999</v>
      </c>
      <c r="BD43" s="478">
        <v>23.593029999999999</v>
      </c>
      <c r="BE43" s="478">
        <v>24.3794</v>
      </c>
      <c r="BF43" s="478">
        <v>24.3794</v>
      </c>
      <c r="BG43" s="478">
        <v>22.649260000000002</v>
      </c>
      <c r="BH43" s="478">
        <v>20.426739999999999</v>
      </c>
      <c r="BI43" s="478">
        <v>22.825340000000001</v>
      </c>
      <c r="BJ43" s="478">
        <v>24.3794</v>
      </c>
      <c r="BK43" s="478">
        <v>24.38223</v>
      </c>
      <c r="BL43" s="478">
        <v>21.301570000000002</v>
      </c>
      <c r="BM43" s="478">
        <v>22.070979999999999</v>
      </c>
      <c r="BN43" s="478">
        <v>20.061869999999999</v>
      </c>
      <c r="BO43" s="478">
        <v>23.137789999999999</v>
      </c>
      <c r="BP43" s="478">
        <v>23.47</v>
      </c>
      <c r="BQ43" s="478">
        <v>24.38223</v>
      </c>
      <c r="BR43" s="478">
        <v>24.38223</v>
      </c>
      <c r="BS43" s="478">
        <v>23.106179999999998</v>
      </c>
      <c r="BT43" s="478">
        <v>21.736360000000001</v>
      </c>
      <c r="BU43" s="478">
        <v>22.374179999999999</v>
      </c>
      <c r="BV43" s="478">
        <v>24.38223</v>
      </c>
    </row>
    <row r="44" spans="1:74" ht="11.1"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0.63593739999999999</v>
      </c>
      <c r="AX44" s="490">
        <v>0.8528656</v>
      </c>
      <c r="AY44" s="478">
        <v>0.89904510000000004</v>
      </c>
      <c r="AZ44" s="478">
        <v>0.78061849999999999</v>
      </c>
      <c r="BA44" s="478">
        <v>0.99621349999999997</v>
      </c>
      <c r="BB44" s="478">
        <v>0.96450000000000002</v>
      </c>
      <c r="BC44" s="478">
        <v>0.93206840000000002</v>
      </c>
      <c r="BD44" s="478">
        <v>0.69719189999999998</v>
      </c>
      <c r="BE44" s="478">
        <v>0.64298299999999997</v>
      </c>
      <c r="BF44" s="478">
        <v>0.57123840000000004</v>
      </c>
      <c r="BG44" s="478">
        <v>0.51747580000000004</v>
      </c>
      <c r="BH44" s="478">
        <v>0.62388940000000004</v>
      </c>
      <c r="BI44" s="478">
        <v>0.65583760000000002</v>
      </c>
      <c r="BJ44" s="478">
        <v>0.86435200000000001</v>
      </c>
      <c r="BK44" s="478">
        <v>0.9055976</v>
      </c>
      <c r="BL44" s="478">
        <v>0.7840937</v>
      </c>
      <c r="BM44" s="478">
        <v>0.9998186</v>
      </c>
      <c r="BN44" s="478">
        <v>0.96723870000000001</v>
      </c>
      <c r="BO44" s="478">
        <v>0.93435599999999996</v>
      </c>
      <c r="BP44" s="478">
        <v>0.69879250000000004</v>
      </c>
      <c r="BQ44" s="478">
        <v>0.64436640000000001</v>
      </c>
      <c r="BR44" s="478">
        <v>0.57241810000000004</v>
      </c>
      <c r="BS44" s="478">
        <v>0.51851530000000001</v>
      </c>
      <c r="BT44" s="478">
        <v>0.62511709999999998</v>
      </c>
      <c r="BU44" s="478">
        <v>0.65711640000000004</v>
      </c>
      <c r="BV44" s="478">
        <v>0.86602880000000004</v>
      </c>
    </row>
    <row r="45" spans="1:74" ht="11.1"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4.028225978</v>
      </c>
      <c r="AN45" s="490">
        <v>4.4503194930000003</v>
      </c>
      <c r="AO45" s="490">
        <v>5.5121335120000001</v>
      </c>
      <c r="AP45" s="490">
        <v>5.5582365960000004</v>
      </c>
      <c r="AQ45" s="490">
        <v>4.617520721</v>
      </c>
      <c r="AR45" s="490">
        <v>5.1047667539999999</v>
      </c>
      <c r="AS45" s="490">
        <v>4.0483897989999997</v>
      </c>
      <c r="AT45" s="490">
        <v>4.0479559539999999</v>
      </c>
      <c r="AU45" s="490">
        <v>3.8494781819999999</v>
      </c>
      <c r="AV45" s="490">
        <v>4.9140120789999999</v>
      </c>
      <c r="AW45" s="490">
        <v>5.1711669999999996</v>
      </c>
      <c r="AX45" s="490">
        <v>4.2852829999999997</v>
      </c>
      <c r="AY45" s="478">
        <v>4.3959720000000004</v>
      </c>
      <c r="AZ45" s="478">
        <v>4.8817690000000002</v>
      </c>
      <c r="BA45" s="478">
        <v>6.3268389999999997</v>
      </c>
      <c r="BB45" s="478">
        <v>6.4598789999999999</v>
      </c>
      <c r="BC45" s="478">
        <v>5.643535</v>
      </c>
      <c r="BD45" s="478">
        <v>5.8654580000000003</v>
      </c>
      <c r="BE45" s="478">
        <v>4.8411540000000004</v>
      </c>
      <c r="BF45" s="478">
        <v>4.592384</v>
      </c>
      <c r="BG45" s="478">
        <v>4.4731889999999996</v>
      </c>
      <c r="BH45" s="478">
        <v>5.4209649999999998</v>
      </c>
      <c r="BI45" s="478">
        <v>5.5380060000000002</v>
      </c>
      <c r="BJ45" s="478">
        <v>4.6428859999999998</v>
      </c>
      <c r="BK45" s="478">
        <v>5.0311430000000001</v>
      </c>
      <c r="BL45" s="478">
        <v>5.8385179999999997</v>
      </c>
      <c r="BM45" s="478">
        <v>6.6426629999999998</v>
      </c>
      <c r="BN45" s="478">
        <v>7.8082180000000001</v>
      </c>
      <c r="BO45" s="478">
        <v>6.6646200000000002</v>
      </c>
      <c r="BP45" s="478">
        <v>6.439057</v>
      </c>
      <c r="BQ45" s="478">
        <v>5.7417129999999998</v>
      </c>
      <c r="BR45" s="478">
        <v>5.488232</v>
      </c>
      <c r="BS45" s="478">
        <v>4.9864430000000004</v>
      </c>
      <c r="BT45" s="478">
        <v>6.2302410000000004</v>
      </c>
      <c r="BU45" s="478">
        <v>5.8432199999999996</v>
      </c>
      <c r="BV45" s="478">
        <v>5.3937330000000001</v>
      </c>
    </row>
    <row r="46" spans="1:74" ht="11.1"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0.16897978299999999</v>
      </c>
      <c r="AN46" s="490">
        <v>7.6376990000000004E-3</v>
      </c>
      <c r="AO46" s="490">
        <v>3.0604716000000001E-2</v>
      </c>
      <c r="AP46" s="490">
        <v>8.2931404E-2</v>
      </c>
      <c r="AQ46" s="490">
        <v>6.0758338000000002E-2</v>
      </c>
      <c r="AR46" s="490">
        <v>1.5905393E-2</v>
      </c>
      <c r="AS46" s="490">
        <v>-6.362286E-3</v>
      </c>
      <c r="AT46" s="490">
        <v>1.1532492E-2</v>
      </c>
      <c r="AU46" s="490">
        <v>-1.1732078999999999E-2</v>
      </c>
      <c r="AV46" s="490">
        <v>-1.5843062000000002E-2</v>
      </c>
      <c r="AW46" s="490">
        <v>0.15688279999999999</v>
      </c>
      <c r="AX46" s="490">
        <v>0.24446399999999999</v>
      </c>
      <c r="AY46" s="478">
        <v>0.16479830000000001</v>
      </c>
      <c r="AZ46" s="478">
        <v>-9.5287299999999991E-3</v>
      </c>
      <c r="BA46" s="478">
        <v>7.6413699999999998E-3</v>
      </c>
      <c r="BB46" s="478">
        <v>-5.0875299999999998E-3</v>
      </c>
      <c r="BC46" s="478">
        <v>4.2782399999999998E-2</v>
      </c>
      <c r="BD46" s="478">
        <v>7.0213700000000004E-2</v>
      </c>
      <c r="BE46" s="478">
        <v>-0.13391110000000001</v>
      </c>
      <c r="BF46" s="478">
        <v>-9.3286999999999995E-2</v>
      </c>
      <c r="BG46" s="478">
        <v>-0.1163729</v>
      </c>
      <c r="BH46" s="478">
        <v>-2.9505300000000002E-2</v>
      </c>
      <c r="BI46" s="478">
        <v>8.6130700000000004E-2</v>
      </c>
      <c r="BJ46" s="478">
        <v>0.23496520000000001</v>
      </c>
      <c r="BK46" s="478">
        <v>4.2791500000000003E-2</v>
      </c>
      <c r="BL46" s="478">
        <v>-4.5544000000000001E-2</v>
      </c>
      <c r="BM46" s="478">
        <v>-0.1062635</v>
      </c>
      <c r="BN46" s="478">
        <v>-0.1373424</v>
      </c>
      <c r="BO46" s="478">
        <v>-3.4603700000000001E-2</v>
      </c>
      <c r="BP46" s="478">
        <v>-3.2119200000000001E-2</v>
      </c>
      <c r="BQ46" s="478">
        <v>-0.20158390000000001</v>
      </c>
      <c r="BR46" s="478">
        <v>-3.4716200000000003E-2</v>
      </c>
      <c r="BS46" s="478">
        <v>-0.160131</v>
      </c>
      <c r="BT46" s="478">
        <v>-0.15346480000000001</v>
      </c>
      <c r="BU46" s="478">
        <v>0.10511429999999999</v>
      </c>
      <c r="BV46" s="478">
        <v>0.1456972</v>
      </c>
    </row>
    <row r="47" spans="1:74" ht="11.1"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65.518143217000002</v>
      </c>
      <c r="AV47" s="490">
        <v>61.054138064999997</v>
      </c>
      <c r="AW47" s="490">
        <v>61.882831414000002</v>
      </c>
      <c r="AX47" s="490">
        <v>75.687349999999995</v>
      </c>
      <c r="AY47" s="478">
        <v>79.571539999999999</v>
      </c>
      <c r="AZ47" s="478">
        <v>65.082279999999997</v>
      </c>
      <c r="BA47" s="478">
        <v>66.884730000000005</v>
      </c>
      <c r="BB47" s="478">
        <v>60.082230000000003</v>
      </c>
      <c r="BC47" s="478">
        <v>63.398409999999998</v>
      </c>
      <c r="BD47" s="478">
        <v>72.947770000000006</v>
      </c>
      <c r="BE47" s="478">
        <v>84.939949999999996</v>
      </c>
      <c r="BF47" s="478">
        <v>83.564409999999995</v>
      </c>
      <c r="BG47" s="478">
        <v>67.455410000000001</v>
      </c>
      <c r="BH47" s="478">
        <v>62.85763</v>
      </c>
      <c r="BI47" s="478">
        <v>65.52449</v>
      </c>
      <c r="BJ47" s="478">
        <v>75.834310000000002</v>
      </c>
      <c r="BK47" s="478">
        <v>80.271810000000002</v>
      </c>
      <c r="BL47" s="478">
        <v>66.363740000000007</v>
      </c>
      <c r="BM47" s="478">
        <v>68.147720000000007</v>
      </c>
      <c r="BN47" s="478">
        <v>61.467910000000003</v>
      </c>
      <c r="BO47" s="478">
        <v>64.737110000000001</v>
      </c>
      <c r="BP47" s="478">
        <v>74.40643</v>
      </c>
      <c r="BQ47" s="478">
        <v>86.474819999999994</v>
      </c>
      <c r="BR47" s="478">
        <v>85.095569999999995</v>
      </c>
      <c r="BS47" s="478">
        <v>68.760440000000003</v>
      </c>
      <c r="BT47" s="478">
        <v>63.994950000000003</v>
      </c>
      <c r="BU47" s="478">
        <v>66.532020000000003</v>
      </c>
      <c r="BV47" s="478">
        <v>76.707189999999997</v>
      </c>
    </row>
    <row r="48" spans="1:74" ht="11.1"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6"/>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1"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58.988691819000003</v>
      </c>
      <c r="AN49" s="322">
        <v>47.890941339999998</v>
      </c>
      <c r="AO49" s="322">
        <v>46.078149160999999</v>
      </c>
      <c r="AP49" s="322">
        <v>45.305941656999998</v>
      </c>
      <c r="AQ49" s="322">
        <v>53.695409034999997</v>
      </c>
      <c r="AR49" s="322">
        <v>59.390884208999999</v>
      </c>
      <c r="AS49" s="322">
        <v>64.484892021999997</v>
      </c>
      <c r="AT49" s="322">
        <v>63.597592339000002</v>
      </c>
      <c r="AU49" s="322">
        <v>52.191271356999998</v>
      </c>
      <c r="AV49" s="322">
        <v>47.020498236000002</v>
      </c>
      <c r="AW49" s="322">
        <v>45.560160000000003</v>
      </c>
      <c r="AX49" s="322">
        <v>57.111899999999999</v>
      </c>
      <c r="AY49" s="484">
        <v>59.36544</v>
      </c>
      <c r="AZ49" s="484">
        <v>46.646360000000001</v>
      </c>
      <c r="BA49" s="484">
        <v>47.521659999999997</v>
      </c>
      <c r="BB49" s="484">
        <v>45.391669999999998</v>
      </c>
      <c r="BC49" s="484">
        <v>51.615949999999998</v>
      </c>
      <c r="BD49" s="484">
        <v>58.759340000000002</v>
      </c>
      <c r="BE49" s="484">
        <v>65.194050000000004</v>
      </c>
      <c r="BF49" s="484">
        <v>65.206440000000001</v>
      </c>
      <c r="BG49" s="484">
        <v>53.031730000000003</v>
      </c>
      <c r="BH49" s="484">
        <v>47.834850000000003</v>
      </c>
      <c r="BI49" s="484">
        <v>47.197830000000003</v>
      </c>
      <c r="BJ49" s="484">
        <v>54.147080000000003</v>
      </c>
      <c r="BK49" s="484">
        <v>57.524039999999999</v>
      </c>
      <c r="BL49" s="484">
        <v>46.22316</v>
      </c>
      <c r="BM49" s="484">
        <v>47.476959999999998</v>
      </c>
      <c r="BN49" s="484">
        <v>45.759990000000002</v>
      </c>
      <c r="BO49" s="484">
        <v>52.076689999999999</v>
      </c>
      <c r="BP49" s="484">
        <v>59.562019999999997</v>
      </c>
      <c r="BQ49" s="484">
        <v>66.069130000000001</v>
      </c>
      <c r="BR49" s="484">
        <v>66.115020000000001</v>
      </c>
      <c r="BS49" s="484">
        <v>53.810569999999998</v>
      </c>
      <c r="BT49" s="484">
        <v>48.701909999999998</v>
      </c>
      <c r="BU49" s="484">
        <v>47.792810000000003</v>
      </c>
      <c r="BV49" s="484">
        <v>54.623980000000003</v>
      </c>
    </row>
    <row r="50" spans="1:74" ht="11.1"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23.134523453</v>
      </c>
      <c r="AN50" s="490">
        <v>19.275620696000001</v>
      </c>
      <c r="AO50" s="490">
        <v>16.386424833</v>
      </c>
      <c r="AP50" s="490">
        <v>17.320981716999999</v>
      </c>
      <c r="AQ50" s="490">
        <v>21.021865563999999</v>
      </c>
      <c r="AR50" s="490">
        <v>24.869135609000001</v>
      </c>
      <c r="AS50" s="490">
        <v>29.314993631</v>
      </c>
      <c r="AT50" s="490">
        <v>29.030406487</v>
      </c>
      <c r="AU50" s="490">
        <v>24.385787442000002</v>
      </c>
      <c r="AV50" s="490">
        <v>19.574589819</v>
      </c>
      <c r="AW50" s="490">
        <v>18.66788</v>
      </c>
      <c r="AX50" s="490">
        <v>23.043530000000001</v>
      </c>
      <c r="AY50" s="478">
        <v>24.293790000000001</v>
      </c>
      <c r="AZ50" s="478">
        <v>16.621179999999999</v>
      </c>
      <c r="BA50" s="478">
        <v>17.773579999999999</v>
      </c>
      <c r="BB50" s="478">
        <v>16.97289</v>
      </c>
      <c r="BC50" s="478">
        <v>21.421980000000001</v>
      </c>
      <c r="BD50" s="478">
        <v>26.043669999999999</v>
      </c>
      <c r="BE50" s="478">
        <v>28.82498</v>
      </c>
      <c r="BF50" s="478">
        <v>27.642700000000001</v>
      </c>
      <c r="BG50" s="478">
        <v>20.208310000000001</v>
      </c>
      <c r="BH50" s="478">
        <v>17.610910000000001</v>
      </c>
      <c r="BI50" s="478">
        <v>15.68796</v>
      </c>
      <c r="BJ50" s="478">
        <v>18.780480000000001</v>
      </c>
      <c r="BK50" s="478">
        <v>20.395579999999999</v>
      </c>
      <c r="BL50" s="478">
        <v>16.9192</v>
      </c>
      <c r="BM50" s="478">
        <v>18.06494</v>
      </c>
      <c r="BN50" s="478">
        <v>17.069790000000001</v>
      </c>
      <c r="BO50" s="478">
        <v>21.4742</v>
      </c>
      <c r="BP50" s="478">
        <v>24.97082</v>
      </c>
      <c r="BQ50" s="478">
        <v>27.50732</v>
      </c>
      <c r="BR50" s="478">
        <v>26.79599</v>
      </c>
      <c r="BS50" s="478">
        <v>20.869409999999998</v>
      </c>
      <c r="BT50" s="478">
        <v>18.15194</v>
      </c>
      <c r="BU50" s="478">
        <v>16.388459999999998</v>
      </c>
      <c r="BV50" s="478">
        <v>18.212710000000001</v>
      </c>
    </row>
    <row r="51" spans="1:74" ht="11.1"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9.9145233059999995</v>
      </c>
      <c r="AU51" s="490">
        <v>7.3459233819999996</v>
      </c>
      <c r="AV51" s="490">
        <v>6.5252019370000003</v>
      </c>
      <c r="AW51" s="490">
        <v>5.6004579999999997</v>
      </c>
      <c r="AX51" s="490">
        <v>9.5537709999999993</v>
      </c>
      <c r="AY51" s="478">
        <v>9.7091250000000002</v>
      </c>
      <c r="AZ51" s="478">
        <v>7.6645909999999997</v>
      </c>
      <c r="BA51" s="478">
        <v>5.8514850000000003</v>
      </c>
      <c r="BB51" s="478">
        <v>4.231776</v>
      </c>
      <c r="BC51" s="478">
        <v>4.919753</v>
      </c>
      <c r="BD51" s="478">
        <v>7.169956</v>
      </c>
      <c r="BE51" s="478">
        <v>10.54725</v>
      </c>
      <c r="BF51" s="478">
        <v>11.643050000000001</v>
      </c>
      <c r="BG51" s="478">
        <v>9.4970359999999996</v>
      </c>
      <c r="BH51" s="478">
        <v>8.3284690000000001</v>
      </c>
      <c r="BI51" s="478">
        <v>8.3085699999999996</v>
      </c>
      <c r="BJ51" s="478">
        <v>10.08507</v>
      </c>
      <c r="BK51" s="478">
        <v>11.06073</v>
      </c>
      <c r="BL51" s="478">
        <v>6.7158160000000002</v>
      </c>
      <c r="BM51" s="478">
        <v>6.1656050000000002</v>
      </c>
      <c r="BN51" s="478">
        <v>5.1186150000000001</v>
      </c>
      <c r="BO51" s="478">
        <v>6.3027369999999996</v>
      </c>
      <c r="BP51" s="478">
        <v>8.7766110000000008</v>
      </c>
      <c r="BQ51" s="478">
        <v>12.28701</v>
      </c>
      <c r="BR51" s="478">
        <v>12.97428</v>
      </c>
      <c r="BS51" s="478">
        <v>9.5364950000000004</v>
      </c>
      <c r="BT51" s="478">
        <v>7.1271509999999996</v>
      </c>
      <c r="BU51" s="478">
        <v>8.456664</v>
      </c>
      <c r="BV51" s="478">
        <v>10.978579999999999</v>
      </c>
    </row>
    <row r="52" spans="1:74" ht="11.1"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16.982620000000001</v>
      </c>
      <c r="AX52" s="490">
        <v>19.708780000000001</v>
      </c>
      <c r="AY52" s="478">
        <v>20.035889999999998</v>
      </c>
      <c r="AZ52" s="478">
        <v>17.285419999999998</v>
      </c>
      <c r="BA52" s="478">
        <v>18.375260000000001</v>
      </c>
      <c r="BB52" s="478">
        <v>18.88636</v>
      </c>
      <c r="BC52" s="478">
        <v>19.711189999999998</v>
      </c>
      <c r="BD52" s="478">
        <v>19.96378</v>
      </c>
      <c r="BE52" s="478">
        <v>20.633610000000001</v>
      </c>
      <c r="BF52" s="478">
        <v>20.631239999999998</v>
      </c>
      <c r="BG52" s="478">
        <v>19.187069999999999</v>
      </c>
      <c r="BH52" s="478">
        <v>17.305630000000001</v>
      </c>
      <c r="BI52" s="478">
        <v>18.972069999999999</v>
      </c>
      <c r="BJ52" s="478">
        <v>20.64791</v>
      </c>
      <c r="BK52" s="478">
        <v>20.680209999999999</v>
      </c>
      <c r="BL52" s="478">
        <v>17.237690000000001</v>
      </c>
      <c r="BM52" s="478">
        <v>17.29411</v>
      </c>
      <c r="BN52" s="478">
        <v>17.891539999999999</v>
      </c>
      <c r="BO52" s="478">
        <v>18.519100000000002</v>
      </c>
      <c r="BP52" s="478">
        <v>19.724450000000001</v>
      </c>
      <c r="BQ52" s="478">
        <v>20.633610000000001</v>
      </c>
      <c r="BR52" s="478">
        <v>20.631239999999998</v>
      </c>
      <c r="BS52" s="478">
        <v>18.804590000000001</v>
      </c>
      <c r="BT52" s="478">
        <v>18.404879999999999</v>
      </c>
      <c r="BU52" s="478">
        <v>18.339089999999999</v>
      </c>
      <c r="BV52" s="478">
        <v>20.498069999999998</v>
      </c>
    </row>
    <row r="53" spans="1:74" ht="11.1"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3.5299792509999999</v>
      </c>
      <c r="AN53" s="490">
        <v>2.9363051179999999</v>
      </c>
      <c r="AO53" s="490">
        <v>3.123903179</v>
      </c>
      <c r="AP53" s="490">
        <v>2.0388307750000001</v>
      </c>
      <c r="AQ53" s="490">
        <v>2.6803684290000001</v>
      </c>
      <c r="AR53" s="490">
        <v>1.4809788779999999</v>
      </c>
      <c r="AS53" s="490">
        <v>1.464870677</v>
      </c>
      <c r="AT53" s="490">
        <v>2.4747830629999998</v>
      </c>
      <c r="AU53" s="490">
        <v>2.285647993</v>
      </c>
      <c r="AV53" s="490">
        <v>2.247949679</v>
      </c>
      <c r="AW53" s="490">
        <v>2.5452759999999999</v>
      </c>
      <c r="AX53" s="490">
        <v>3.229422</v>
      </c>
      <c r="AY53" s="478">
        <v>3.4529519999999998</v>
      </c>
      <c r="AZ53" s="478">
        <v>3.0526879999999998</v>
      </c>
      <c r="BA53" s="478">
        <v>3.0995400000000002</v>
      </c>
      <c r="BB53" s="478">
        <v>2.5494590000000001</v>
      </c>
      <c r="BC53" s="478">
        <v>2.5172940000000001</v>
      </c>
      <c r="BD53" s="478">
        <v>2.3815520000000001</v>
      </c>
      <c r="BE53" s="478">
        <v>2.3962629999999998</v>
      </c>
      <c r="BF53" s="478">
        <v>2.3820260000000002</v>
      </c>
      <c r="BG53" s="478">
        <v>2.0698430000000001</v>
      </c>
      <c r="BH53" s="478">
        <v>2.1184699999999999</v>
      </c>
      <c r="BI53" s="478">
        <v>2.3556859999999999</v>
      </c>
      <c r="BJ53" s="478">
        <v>2.9537460000000002</v>
      </c>
      <c r="BK53" s="478">
        <v>3.5651920000000001</v>
      </c>
      <c r="BL53" s="478">
        <v>3.1434869999999999</v>
      </c>
      <c r="BM53" s="478">
        <v>3.186499</v>
      </c>
      <c r="BN53" s="478">
        <v>2.6186069999999999</v>
      </c>
      <c r="BO53" s="478">
        <v>2.5825939999999998</v>
      </c>
      <c r="BP53" s="478">
        <v>2.4411260000000001</v>
      </c>
      <c r="BQ53" s="478">
        <v>2.4546250000000001</v>
      </c>
      <c r="BR53" s="478">
        <v>2.438847</v>
      </c>
      <c r="BS53" s="478">
        <v>2.1190760000000002</v>
      </c>
      <c r="BT53" s="478">
        <v>2.1682760000000001</v>
      </c>
      <c r="BU53" s="478">
        <v>2.4104519999999998</v>
      </c>
      <c r="BV53" s="478">
        <v>3.0219</v>
      </c>
    </row>
    <row r="54" spans="1:74" ht="11.1"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1.526379698</v>
      </c>
      <c r="AN54" s="490">
        <v>1.742752189</v>
      </c>
      <c r="AO54" s="490">
        <v>2.1136110750000001</v>
      </c>
      <c r="AP54" s="490">
        <v>2.4441835410000001</v>
      </c>
      <c r="AQ54" s="490">
        <v>2.7006127179999999</v>
      </c>
      <c r="AR54" s="490">
        <v>2.9021134819999999</v>
      </c>
      <c r="AS54" s="490">
        <v>2.6674138740000002</v>
      </c>
      <c r="AT54" s="490">
        <v>2.7731819510000002</v>
      </c>
      <c r="AU54" s="490">
        <v>2.0957177869999999</v>
      </c>
      <c r="AV54" s="490">
        <v>2.3187637639999998</v>
      </c>
      <c r="AW54" s="490">
        <v>1.849828</v>
      </c>
      <c r="AX54" s="490">
        <v>1.708553</v>
      </c>
      <c r="AY54" s="478">
        <v>1.8806670000000001</v>
      </c>
      <c r="AZ54" s="478">
        <v>2.0173570000000001</v>
      </c>
      <c r="BA54" s="478">
        <v>2.490316</v>
      </c>
      <c r="BB54" s="478">
        <v>2.951641</v>
      </c>
      <c r="BC54" s="478">
        <v>3.2150609999999999</v>
      </c>
      <c r="BD54" s="478">
        <v>3.4260109999999999</v>
      </c>
      <c r="BE54" s="478">
        <v>3.2075520000000002</v>
      </c>
      <c r="BF54" s="478">
        <v>3.296462</v>
      </c>
      <c r="BG54" s="478">
        <v>2.390352</v>
      </c>
      <c r="BH54" s="478">
        <v>2.6520459999999999</v>
      </c>
      <c r="BI54" s="478">
        <v>2.0051420000000002</v>
      </c>
      <c r="BJ54" s="478">
        <v>1.8142160000000001</v>
      </c>
      <c r="BK54" s="478">
        <v>1.8694390000000001</v>
      </c>
      <c r="BL54" s="478">
        <v>2.1718920000000002</v>
      </c>
      <c r="BM54" s="478">
        <v>2.7493210000000001</v>
      </c>
      <c r="BN54" s="478">
        <v>3.3014929999999998</v>
      </c>
      <c r="BO54" s="478">
        <v>3.6113819999999999</v>
      </c>
      <c r="BP54" s="478">
        <v>3.9916320000000001</v>
      </c>
      <c r="BQ54" s="478">
        <v>3.7245919999999999</v>
      </c>
      <c r="BR54" s="478">
        <v>3.7326589999999999</v>
      </c>
      <c r="BS54" s="478">
        <v>2.831591</v>
      </c>
      <c r="BT54" s="478">
        <v>3.0421429999999998</v>
      </c>
      <c r="BU54" s="478">
        <v>2.333825</v>
      </c>
      <c r="BV54" s="478">
        <v>2.0771459999999999</v>
      </c>
    </row>
    <row r="55" spans="1:74" ht="11.1"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-9.2967524999999995E-2</v>
      </c>
      <c r="AR55" s="490">
        <v>-0.187882302</v>
      </c>
      <c r="AS55" s="490">
        <v>-0.15504291100000001</v>
      </c>
      <c r="AT55" s="490">
        <v>-0.20868546800000001</v>
      </c>
      <c r="AU55" s="490">
        <v>-0.17903324700000001</v>
      </c>
      <c r="AV55" s="490">
        <v>-0.106687963</v>
      </c>
      <c r="AW55" s="490">
        <v>-8.5900599999999994E-2</v>
      </c>
      <c r="AX55" s="490">
        <v>-0.13215540000000001</v>
      </c>
      <c r="AY55" s="478">
        <v>-6.9792700000000001E-3</v>
      </c>
      <c r="AZ55" s="478">
        <v>5.12533E-3</v>
      </c>
      <c r="BA55" s="478">
        <v>-6.8520899999999996E-2</v>
      </c>
      <c r="BB55" s="478">
        <v>-0.2004561</v>
      </c>
      <c r="BC55" s="478">
        <v>-0.16932630000000001</v>
      </c>
      <c r="BD55" s="478">
        <v>-0.2256367</v>
      </c>
      <c r="BE55" s="478">
        <v>-0.41560970000000003</v>
      </c>
      <c r="BF55" s="478">
        <v>-0.38903959999999999</v>
      </c>
      <c r="BG55" s="478">
        <v>-0.32087830000000001</v>
      </c>
      <c r="BH55" s="478">
        <v>-0.18067540000000001</v>
      </c>
      <c r="BI55" s="478">
        <v>-0.13160060000000001</v>
      </c>
      <c r="BJ55" s="478">
        <v>-0.13434360000000001</v>
      </c>
      <c r="BK55" s="478">
        <v>-4.7111399999999998E-2</v>
      </c>
      <c r="BL55" s="478">
        <v>3.5077400000000002E-2</v>
      </c>
      <c r="BM55" s="478">
        <v>1.6481699999999998E-2</v>
      </c>
      <c r="BN55" s="478">
        <v>-0.24005370000000001</v>
      </c>
      <c r="BO55" s="478">
        <v>-0.41331689999999999</v>
      </c>
      <c r="BP55" s="478">
        <v>-0.3426169</v>
      </c>
      <c r="BQ55" s="478">
        <v>-0.53802139999999998</v>
      </c>
      <c r="BR55" s="478">
        <v>-0.4579994</v>
      </c>
      <c r="BS55" s="478">
        <v>-0.35058489999999998</v>
      </c>
      <c r="BT55" s="478">
        <v>-0.19248080000000001</v>
      </c>
      <c r="BU55" s="478">
        <v>-0.13568540000000001</v>
      </c>
      <c r="BV55" s="478">
        <v>-0.1644323</v>
      </c>
    </row>
    <row r="56" spans="1:74" ht="11.1"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58.115684434999999</v>
      </c>
      <c r="AT56" s="490">
        <v>57.140637703000003</v>
      </c>
      <c r="AU56" s="490">
        <v>46.637181237</v>
      </c>
      <c r="AV56" s="490">
        <v>43.025390104000003</v>
      </c>
      <c r="AW56" s="490">
        <v>42.044791902999997</v>
      </c>
      <c r="AX56" s="490">
        <v>50.740130000000001</v>
      </c>
      <c r="AY56" s="478">
        <v>53.2879</v>
      </c>
      <c r="AZ56" s="478">
        <v>42.047800000000002</v>
      </c>
      <c r="BA56" s="478">
        <v>42.823439999999998</v>
      </c>
      <c r="BB56" s="478">
        <v>40.798259999999999</v>
      </c>
      <c r="BC56" s="478">
        <v>46.067079999999997</v>
      </c>
      <c r="BD56" s="478">
        <v>52.54374</v>
      </c>
      <c r="BE56" s="478">
        <v>58.277630000000002</v>
      </c>
      <c r="BF56" s="478">
        <v>58.414740000000002</v>
      </c>
      <c r="BG56" s="478">
        <v>48.101030000000002</v>
      </c>
      <c r="BH56" s="478">
        <v>43.700650000000003</v>
      </c>
      <c r="BI56" s="478">
        <v>43.200220000000002</v>
      </c>
      <c r="BJ56" s="478">
        <v>49.40737</v>
      </c>
      <c r="BK56" s="478">
        <v>52.548569999999998</v>
      </c>
      <c r="BL56" s="478">
        <v>42.162140000000001</v>
      </c>
      <c r="BM56" s="478">
        <v>43.166130000000003</v>
      </c>
      <c r="BN56" s="478">
        <v>41.412570000000002</v>
      </c>
      <c r="BO56" s="478">
        <v>46.822589999999998</v>
      </c>
      <c r="BP56" s="478">
        <v>53.387770000000003</v>
      </c>
      <c r="BQ56" s="478">
        <v>59.16657</v>
      </c>
      <c r="BR56" s="478">
        <v>59.321370000000002</v>
      </c>
      <c r="BS56" s="478">
        <v>48.902810000000002</v>
      </c>
      <c r="BT56" s="478">
        <v>44.417400000000001</v>
      </c>
      <c r="BU56" s="478">
        <v>43.748579999999997</v>
      </c>
      <c r="BV56" s="478">
        <v>49.815559999999998</v>
      </c>
    </row>
    <row r="57" spans="1:74" ht="11.1"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6"/>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1"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19.186523645000001</v>
      </c>
      <c r="AN58" s="322">
        <v>16.774153024</v>
      </c>
      <c r="AO58" s="322">
        <v>18.760225396999999</v>
      </c>
      <c r="AP58" s="322">
        <v>19.014072117000001</v>
      </c>
      <c r="AQ58" s="322">
        <v>24.570555528</v>
      </c>
      <c r="AR58" s="322">
        <v>24.781501863999999</v>
      </c>
      <c r="AS58" s="322">
        <v>27.237815463</v>
      </c>
      <c r="AT58" s="322">
        <v>26.908712208000001</v>
      </c>
      <c r="AU58" s="322">
        <v>24.81562641</v>
      </c>
      <c r="AV58" s="322">
        <v>21.074127056999998</v>
      </c>
      <c r="AW58" s="322">
        <v>19.61148</v>
      </c>
      <c r="AX58" s="322">
        <v>18.166250000000002</v>
      </c>
      <c r="AY58" s="484">
        <v>19.375589999999999</v>
      </c>
      <c r="AZ58" s="484">
        <v>16.588730000000002</v>
      </c>
      <c r="BA58" s="484">
        <v>18.530159999999999</v>
      </c>
      <c r="BB58" s="484">
        <v>19.52394</v>
      </c>
      <c r="BC58" s="484">
        <v>22.305160000000001</v>
      </c>
      <c r="BD58" s="484">
        <v>24.263580000000001</v>
      </c>
      <c r="BE58" s="484">
        <v>26.17661</v>
      </c>
      <c r="BF58" s="484">
        <v>26.852229999999999</v>
      </c>
      <c r="BG58" s="484">
        <v>23.627549999999999</v>
      </c>
      <c r="BH58" s="484">
        <v>22.026299999999999</v>
      </c>
      <c r="BI58" s="484">
        <v>18.771429999999999</v>
      </c>
      <c r="BJ58" s="484">
        <v>19.512239999999998</v>
      </c>
      <c r="BK58" s="484">
        <v>19.809550000000002</v>
      </c>
      <c r="BL58" s="484">
        <v>16.996739999999999</v>
      </c>
      <c r="BM58" s="484">
        <v>18.826270000000001</v>
      </c>
      <c r="BN58" s="484">
        <v>19.896229999999999</v>
      </c>
      <c r="BO58" s="484">
        <v>22.647390000000001</v>
      </c>
      <c r="BP58" s="484">
        <v>24.6418</v>
      </c>
      <c r="BQ58" s="484">
        <v>26.55931</v>
      </c>
      <c r="BR58" s="484">
        <v>27.244389999999999</v>
      </c>
      <c r="BS58" s="484">
        <v>24.04918</v>
      </c>
      <c r="BT58" s="484">
        <v>22.31596</v>
      </c>
      <c r="BU58" s="484">
        <v>19.002970000000001</v>
      </c>
      <c r="BV58" s="484">
        <v>19.68092</v>
      </c>
    </row>
    <row r="59" spans="1:74" ht="11.1"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14.619601288</v>
      </c>
      <c r="AN59" s="490">
        <v>12.303539929999999</v>
      </c>
      <c r="AO59" s="490">
        <v>14.558585581999999</v>
      </c>
      <c r="AP59" s="490">
        <v>13.941022800000001</v>
      </c>
      <c r="AQ59" s="490">
        <v>18.835595089000002</v>
      </c>
      <c r="AR59" s="490">
        <v>19.112133999000001</v>
      </c>
      <c r="AS59" s="490">
        <v>21.341070529</v>
      </c>
      <c r="AT59" s="490">
        <v>21.177672803</v>
      </c>
      <c r="AU59" s="490">
        <v>20.361652175</v>
      </c>
      <c r="AV59" s="490">
        <v>17.450416457999999</v>
      </c>
      <c r="AW59" s="490">
        <v>15.497780000000001</v>
      </c>
      <c r="AX59" s="490">
        <v>13.4918</v>
      </c>
      <c r="AY59" s="478">
        <v>14.222799999999999</v>
      </c>
      <c r="AZ59" s="478">
        <v>11.967879999999999</v>
      </c>
      <c r="BA59" s="478">
        <v>13.28885</v>
      </c>
      <c r="BB59" s="478">
        <v>14.38775</v>
      </c>
      <c r="BC59" s="478">
        <v>16.375920000000001</v>
      </c>
      <c r="BD59" s="478">
        <v>18.497399999999999</v>
      </c>
      <c r="BE59" s="478">
        <v>19.623819999999998</v>
      </c>
      <c r="BF59" s="478">
        <v>20.27205</v>
      </c>
      <c r="BG59" s="478">
        <v>18.593430000000001</v>
      </c>
      <c r="BH59" s="478">
        <v>17.519369999999999</v>
      </c>
      <c r="BI59" s="478">
        <v>14.166399999999999</v>
      </c>
      <c r="BJ59" s="478">
        <v>14.52566</v>
      </c>
      <c r="BK59" s="478">
        <v>14.643750000000001</v>
      </c>
      <c r="BL59" s="478">
        <v>12.427860000000001</v>
      </c>
      <c r="BM59" s="478">
        <v>14.30897</v>
      </c>
      <c r="BN59" s="478">
        <v>14.8775</v>
      </c>
      <c r="BO59" s="478">
        <v>16.83821</v>
      </c>
      <c r="BP59" s="478">
        <v>18.77094</v>
      </c>
      <c r="BQ59" s="478">
        <v>19.846879999999999</v>
      </c>
      <c r="BR59" s="478">
        <v>20.546150000000001</v>
      </c>
      <c r="BS59" s="478">
        <v>18.543669999999999</v>
      </c>
      <c r="BT59" s="478">
        <v>18.03585</v>
      </c>
      <c r="BU59" s="478">
        <v>14.449529999999999</v>
      </c>
      <c r="BV59" s="478">
        <v>14.804320000000001</v>
      </c>
    </row>
    <row r="60" spans="1:74" ht="11.1"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0.33624520000000002</v>
      </c>
      <c r="AX60" s="490">
        <v>0.56181170000000002</v>
      </c>
      <c r="AY60" s="478">
        <v>0.81952409999999998</v>
      </c>
      <c r="AZ60" s="478">
        <v>0.2860029</v>
      </c>
      <c r="BA60" s="478">
        <v>0.26721800000000001</v>
      </c>
      <c r="BB60" s="478">
        <v>0.41041430000000001</v>
      </c>
      <c r="BC60" s="478">
        <v>0.54001370000000004</v>
      </c>
      <c r="BD60" s="478">
        <v>0.67555310000000002</v>
      </c>
      <c r="BE60" s="478">
        <v>1.4498439999999999</v>
      </c>
      <c r="BF60" s="478">
        <v>1.431484</v>
      </c>
      <c r="BG60" s="478">
        <v>0.9701398</v>
      </c>
      <c r="BH60" s="478">
        <v>0.2347929</v>
      </c>
      <c r="BI60" s="478">
        <v>0.37864350000000002</v>
      </c>
      <c r="BJ60" s="478">
        <v>0.69556470000000004</v>
      </c>
      <c r="BK60" s="478">
        <v>0.73984340000000004</v>
      </c>
      <c r="BL60" s="478">
        <v>0.20582529999999999</v>
      </c>
      <c r="BM60" s="478">
        <v>0.21441789999999999</v>
      </c>
      <c r="BN60" s="478">
        <v>0.3119555</v>
      </c>
      <c r="BO60" s="478">
        <v>0.50275230000000004</v>
      </c>
      <c r="BP60" s="478">
        <v>0.71609920000000005</v>
      </c>
      <c r="BQ60" s="478">
        <v>1.4701500000000001</v>
      </c>
      <c r="BR60" s="478">
        <v>1.415</v>
      </c>
      <c r="BS60" s="478">
        <v>0.8411727</v>
      </c>
      <c r="BT60" s="478">
        <v>0.14824609999999999</v>
      </c>
      <c r="BU60" s="478">
        <v>0.30951020000000001</v>
      </c>
      <c r="BV60" s="478">
        <v>0.51514439999999995</v>
      </c>
    </row>
    <row r="61" spans="1:74" ht="11.1"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2.2866300000000002</v>
      </c>
      <c r="AX61" s="490">
        <v>2.7312599999999998</v>
      </c>
      <c r="AY61" s="478">
        <v>2.7110799999999999</v>
      </c>
      <c r="AZ61" s="478">
        <v>2.4487199999999998</v>
      </c>
      <c r="BA61" s="478">
        <v>2.65625</v>
      </c>
      <c r="BB61" s="478">
        <v>2.03552</v>
      </c>
      <c r="BC61" s="478">
        <v>2.7110799999999999</v>
      </c>
      <c r="BD61" s="478">
        <v>2.6236299999999999</v>
      </c>
      <c r="BE61" s="478">
        <v>2.7110799999999999</v>
      </c>
      <c r="BF61" s="478">
        <v>2.7110799999999999</v>
      </c>
      <c r="BG61" s="478">
        <v>2.0951399999999998</v>
      </c>
      <c r="BH61" s="478">
        <v>2.3792800000000001</v>
      </c>
      <c r="BI61" s="478">
        <v>2.6236299999999999</v>
      </c>
      <c r="BJ61" s="478">
        <v>2.7110799999999999</v>
      </c>
      <c r="BK61" s="478">
        <v>2.7110799999999999</v>
      </c>
      <c r="BL61" s="478">
        <v>2.4487199999999998</v>
      </c>
      <c r="BM61" s="478">
        <v>1.9701200000000001</v>
      </c>
      <c r="BN61" s="478">
        <v>1.91974</v>
      </c>
      <c r="BO61" s="478">
        <v>2.4026999999999998</v>
      </c>
      <c r="BP61" s="478">
        <v>2.6236299999999999</v>
      </c>
      <c r="BQ61" s="478">
        <v>2.7110799999999999</v>
      </c>
      <c r="BR61" s="478">
        <v>2.7110799999999999</v>
      </c>
      <c r="BS61" s="478">
        <v>2.5962200000000002</v>
      </c>
      <c r="BT61" s="478">
        <v>2.1019700000000001</v>
      </c>
      <c r="BU61" s="478">
        <v>2.6236299999999999</v>
      </c>
      <c r="BV61" s="478">
        <v>2.7110799999999999</v>
      </c>
    </row>
    <row r="62" spans="1:74" ht="11.1"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1.6364099999999999E-2</v>
      </c>
      <c r="AX62" s="490">
        <v>1.8860600000000002E-2</v>
      </c>
      <c r="AY62" s="478">
        <v>2.1606500000000001E-2</v>
      </c>
      <c r="AZ62" s="478">
        <v>1.8128700000000001E-2</v>
      </c>
      <c r="BA62" s="478">
        <v>2.1296900000000001E-2</v>
      </c>
      <c r="BB62" s="478">
        <v>1.8979099999999999E-2</v>
      </c>
      <c r="BC62" s="478">
        <v>1.82411E-2</v>
      </c>
      <c r="BD62" s="478">
        <v>1.37885E-2</v>
      </c>
      <c r="BE62" s="478">
        <v>1.3861200000000001E-2</v>
      </c>
      <c r="BF62" s="478">
        <v>1.26421E-2</v>
      </c>
      <c r="BG62" s="478">
        <v>1.1521099999999999E-2</v>
      </c>
      <c r="BH62" s="478">
        <v>1.2042300000000001E-2</v>
      </c>
      <c r="BI62" s="478">
        <v>1.31767E-2</v>
      </c>
      <c r="BJ62" s="478">
        <v>1.6560399999999999E-2</v>
      </c>
      <c r="BK62" s="478">
        <v>2.00001E-2</v>
      </c>
      <c r="BL62" s="478">
        <v>1.71153E-2</v>
      </c>
      <c r="BM62" s="478">
        <v>2.0513300000000002E-2</v>
      </c>
      <c r="BN62" s="478">
        <v>1.8449500000000001E-2</v>
      </c>
      <c r="BO62" s="478">
        <v>1.78589E-2</v>
      </c>
      <c r="BP62" s="478">
        <v>1.3530199999999999E-2</v>
      </c>
      <c r="BQ62" s="478">
        <v>1.3674800000000001E-2</v>
      </c>
      <c r="BR62" s="478">
        <v>1.2511899999999999E-2</v>
      </c>
      <c r="BS62" s="478">
        <v>1.14331E-2</v>
      </c>
      <c r="BT62" s="478">
        <v>1.19788E-2</v>
      </c>
      <c r="BU62" s="478">
        <v>1.3133799999999999E-2</v>
      </c>
      <c r="BV62" s="478">
        <v>1.65294E-2</v>
      </c>
    </row>
    <row r="63" spans="1:74" ht="11.1"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1.611779675</v>
      </c>
      <c r="AP63" s="490">
        <v>2.1003365999999999</v>
      </c>
      <c r="AQ63" s="490">
        <v>2.1289602360000002</v>
      </c>
      <c r="AR63" s="490">
        <v>1.910797453</v>
      </c>
      <c r="AS63" s="490">
        <v>1.8729965180000001</v>
      </c>
      <c r="AT63" s="490">
        <v>1.8347064319999999</v>
      </c>
      <c r="AU63" s="490">
        <v>1.4725924880000001</v>
      </c>
      <c r="AV63" s="490">
        <v>1.4692542550000001</v>
      </c>
      <c r="AW63" s="490">
        <v>1.3468329999999999</v>
      </c>
      <c r="AX63" s="490">
        <v>1.165092</v>
      </c>
      <c r="AY63" s="478">
        <v>1.4215169999999999</v>
      </c>
      <c r="AZ63" s="478">
        <v>1.728434</v>
      </c>
      <c r="BA63" s="478">
        <v>2.1568369999999999</v>
      </c>
      <c r="BB63" s="478">
        <v>2.5334400000000001</v>
      </c>
      <c r="BC63" s="478">
        <v>2.525623</v>
      </c>
      <c r="BD63" s="478">
        <v>2.280888</v>
      </c>
      <c r="BE63" s="478">
        <v>2.168037</v>
      </c>
      <c r="BF63" s="478">
        <v>2.2063039999999998</v>
      </c>
      <c r="BG63" s="478">
        <v>1.812479</v>
      </c>
      <c r="BH63" s="478">
        <v>1.784233</v>
      </c>
      <c r="BI63" s="478">
        <v>1.4671749999999999</v>
      </c>
      <c r="BJ63" s="478">
        <v>1.343755</v>
      </c>
      <c r="BK63" s="478">
        <v>1.5167109999999999</v>
      </c>
      <c r="BL63" s="478">
        <v>1.7549030000000001</v>
      </c>
      <c r="BM63" s="478">
        <v>2.1960519999999999</v>
      </c>
      <c r="BN63" s="478">
        <v>2.6276670000000002</v>
      </c>
      <c r="BO63" s="478">
        <v>2.7543489999999999</v>
      </c>
      <c r="BP63" s="478">
        <v>2.3428429999999998</v>
      </c>
      <c r="BQ63" s="478">
        <v>2.295871</v>
      </c>
      <c r="BR63" s="478">
        <v>2.3313579999999998</v>
      </c>
      <c r="BS63" s="478">
        <v>1.9240790000000001</v>
      </c>
      <c r="BT63" s="478">
        <v>1.9334530000000001</v>
      </c>
      <c r="BU63" s="478">
        <v>1.482083</v>
      </c>
      <c r="BV63" s="478">
        <v>1.4356469999999999</v>
      </c>
    </row>
    <row r="64" spans="1:74" ht="11.1"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0.12643668</v>
      </c>
      <c r="AR64" s="490">
        <v>0.18870262099999999</v>
      </c>
      <c r="AS64" s="490">
        <v>0.21307985500000001</v>
      </c>
      <c r="AT64" s="490">
        <v>0.22702457200000001</v>
      </c>
      <c r="AU64" s="490">
        <v>0.106381358</v>
      </c>
      <c r="AV64" s="490">
        <v>7.3540885E-2</v>
      </c>
      <c r="AW64" s="490">
        <v>0.12762960000000001</v>
      </c>
      <c r="AX64" s="490">
        <v>0.19742470000000001</v>
      </c>
      <c r="AY64" s="478">
        <v>0.1790631</v>
      </c>
      <c r="AZ64" s="478">
        <v>0.1395719</v>
      </c>
      <c r="BA64" s="478">
        <v>0.13970840000000001</v>
      </c>
      <c r="BB64" s="478">
        <v>0.13783599999999999</v>
      </c>
      <c r="BC64" s="478">
        <v>0.13428979999999999</v>
      </c>
      <c r="BD64" s="478">
        <v>0.17232069999999999</v>
      </c>
      <c r="BE64" s="478">
        <v>0.20997479999999999</v>
      </c>
      <c r="BF64" s="478">
        <v>0.2186709</v>
      </c>
      <c r="BG64" s="478">
        <v>0.14484639999999999</v>
      </c>
      <c r="BH64" s="478">
        <v>9.6583600000000006E-2</v>
      </c>
      <c r="BI64" s="478">
        <v>0.12240520000000001</v>
      </c>
      <c r="BJ64" s="478">
        <v>0.21962499999999999</v>
      </c>
      <c r="BK64" s="478">
        <v>0.17816570000000001</v>
      </c>
      <c r="BL64" s="478">
        <v>0.14230979999999999</v>
      </c>
      <c r="BM64" s="478">
        <v>0.11620129999999999</v>
      </c>
      <c r="BN64" s="478">
        <v>0.14091989999999999</v>
      </c>
      <c r="BO64" s="478">
        <v>0.13151060000000001</v>
      </c>
      <c r="BP64" s="478">
        <v>0.17475109999999999</v>
      </c>
      <c r="BQ64" s="478">
        <v>0.22165969999999999</v>
      </c>
      <c r="BR64" s="478">
        <v>0.22828950000000001</v>
      </c>
      <c r="BS64" s="478">
        <v>0.13260269999999999</v>
      </c>
      <c r="BT64" s="478">
        <v>8.4459599999999996E-2</v>
      </c>
      <c r="BU64" s="478">
        <v>0.12508079999999999</v>
      </c>
      <c r="BV64" s="478">
        <v>0.19819120000000001</v>
      </c>
    </row>
    <row r="65" spans="1:74" ht="11.1"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18.683636580999998</v>
      </c>
      <c r="AN65" s="492">
        <v>16.497760242999998</v>
      </c>
      <c r="AO65" s="492">
        <v>18.657316111</v>
      </c>
      <c r="AP65" s="492">
        <v>19.132004639000002</v>
      </c>
      <c r="AQ65" s="492">
        <v>25.430035463999999</v>
      </c>
      <c r="AR65" s="492">
        <v>25.585855793</v>
      </c>
      <c r="AS65" s="492">
        <v>27.710782297000002</v>
      </c>
      <c r="AT65" s="492">
        <v>27.309042818999998</v>
      </c>
      <c r="AU65" s="492">
        <v>25.167018709000001</v>
      </c>
      <c r="AV65" s="492">
        <v>21.234397300000001</v>
      </c>
      <c r="AW65" s="492">
        <v>19.975788279</v>
      </c>
      <c r="AX65" s="492">
        <v>19.430260000000001</v>
      </c>
      <c r="AY65" s="481">
        <v>20.07818</v>
      </c>
      <c r="AZ65" s="481">
        <v>17.013069999999999</v>
      </c>
      <c r="BA65" s="481">
        <v>19.070489999999999</v>
      </c>
      <c r="BB65" s="481">
        <v>20.14696</v>
      </c>
      <c r="BC65" s="481">
        <v>23.24098</v>
      </c>
      <c r="BD65" s="481">
        <v>25.43956</v>
      </c>
      <c r="BE65" s="481">
        <v>27.25835</v>
      </c>
      <c r="BF65" s="481">
        <v>27.989460000000001</v>
      </c>
      <c r="BG65" s="481">
        <v>24.66479</v>
      </c>
      <c r="BH65" s="481">
        <v>22.66376</v>
      </c>
      <c r="BI65" s="481">
        <v>19.160920000000001</v>
      </c>
      <c r="BJ65" s="481">
        <v>19.85914</v>
      </c>
      <c r="BK65" s="481">
        <v>19.878229999999999</v>
      </c>
      <c r="BL65" s="481">
        <v>17.129860000000001</v>
      </c>
      <c r="BM65" s="481">
        <v>19.2745</v>
      </c>
      <c r="BN65" s="481">
        <v>20.447959999999998</v>
      </c>
      <c r="BO65" s="481">
        <v>23.576180000000001</v>
      </c>
      <c r="BP65" s="481">
        <v>25.81035</v>
      </c>
      <c r="BQ65" s="481">
        <v>27.651250000000001</v>
      </c>
      <c r="BR65" s="481">
        <v>28.40361</v>
      </c>
      <c r="BS65" s="481">
        <v>25.05808</v>
      </c>
      <c r="BT65" s="481">
        <v>23.01202</v>
      </c>
      <c r="BU65" s="481">
        <v>19.41666</v>
      </c>
      <c r="BV65" s="481">
        <v>20.0426</v>
      </c>
    </row>
    <row r="66" spans="1:74" s="358" customFormat="1" ht="12" customHeight="1" x14ac:dyDescent="0.25">
      <c r="A66" s="357"/>
      <c r="B66" s="1034" t="s">
        <v>1465</v>
      </c>
      <c r="C66" s="1035"/>
      <c r="D66" s="1035"/>
      <c r="E66" s="1035"/>
      <c r="F66" s="1035"/>
      <c r="G66" s="1035"/>
      <c r="H66" s="1035"/>
      <c r="I66" s="1035"/>
      <c r="J66" s="1035"/>
      <c r="K66" s="1035"/>
      <c r="L66" s="1035"/>
      <c r="M66" s="1035"/>
      <c r="N66" s="1035"/>
      <c r="O66" s="1035"/>
      <c r="P66" s="1035"/>
      <c r="Q66" s="1036"/>
      <c r="R66" s="788"/>
      <c r="BD66" s="361"/>
      <c r="BE66" s="361"/>
      <c r="BF66" s="361"/>
      <c r="BG66" s="361"/>
      <c r="BH66" s="361"/>
      <c r="BI66" s="361"/>
    </row>
    <row r="67" spans="1:74" ht="12" customHeight="1" x14ac:dyDescent="0.25">
      <c r="A67" s="235"/>
      <c r="B67" s="1040" t="s">
        <v>1466</v>
      </c>
      <c r="C67" s="1035"/>
      <c r="D67" s="1035"/>
      <c r="E67" s="1035"/>
      <c r="F67" s="1035"/>
      <c r="G67" s="1035"/>
      <c r="H67" s="1035"/>
      <c r="I67" s="1035"/>
      <c r="J67" s="1035"/>
      <c r="K67" s="1035"/>
      <c r="L67" s="1035"/>
      <c r="M67" s="1035"/>
      <c r="N67" s="1035"/>
      <c r="O67" s="1035"/>
      <c r="P67" s="1035"/>
      <c r="Q67" s="1036"/>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335"/>
      <c r="AZ67" s="335"/>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2" customHeight="1" x14ac:dyDescent="0.25">
      <c r="A68" s="235"/>
      <c r="B68" s="1040" t="s">
        <v>1467</v>
      </c>
      <c r="C68" s="1035"/>
      <c r="D68" s="1035"/>
      <c r="E68" s="1035"/>
      <c r="F68" s="1035"/>
      <c r="G68" s="1035"/>
      <c r="H68" s="1035"/>
      <c r="I68" s="1035"/>
      <c r="J68" s="1035"/>
      <c r="K68" s="1035"/>
      <c r="L68" s="1035"/>
      <c r="M68" s="1035"/>
      <c r="N68" s="1035"/>
      <c r="O68" s="1035"/>
      <c r="P68" s="1035"/>
      <c r="Q68" s="1036"/>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2" customHeight="1" x14ac:dyDescent="0.25">
      <c r="A69" s="244"/>
      <c r="B69" s="1040" t="s">
        <v>1468</v>
      </c>
      <c r="C69" s="1035"/>
      <c r="D69" s="1035"/>
      <c r="E69" s="1035"/>
      <c r="F69" s="1035"/>
      <c r="G69" s="1035"/>
      <c r="H69" s="1035"/>
      <c r="I69" s="1035"/>
      <c r="J69" s="1035"/>
      <c r="K69" s="1035"/>
      <c r="L69" s="1035"/>
      <c r="M69" s="1035"/>
      <c r="N69" s="1035"/>
      <c r="O69" s="1035"/>
      <c r="P69" s="1035"/>
      <c r="Q69" s="1036"/>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2" customHeight="1" x14ac:dyDescent="0.25">
      <c r="A70" s="244"/>
      <c r="B70" s="1040" t="s">
        <v>1586</v>
      </c>
      <c r="C70" s="1035"/>
      <c r="D70" s="1035"/>
      <c r="E70" s="1035"/>
      <c r="F70" s="1035"/>
      <c r="G70" s="1035"/>
      <c r="H70" s="1035"/>
      <c r="I70" s="1035"/>
      <c r="J70" s="1035"/>
      <c r="K70" s="1035"/>
      <c r="L70" s="1035"/>
      <c r="M70" s="1035"/>
      <c r="N70" s="1035"/>
      <c r="O70" s="1035"/>
      <c r="P70" s="1035"/>
      <c r="Q70" s="1036"/>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 customHeight="1" x14ac:dyDescent="0.25">
      <c r="A71" s="244"/>
      <c r="B71" s="1034" t="s">
        <v>1469</v>
      </c>
      <c r="C71" s="1035"/>
      <c r="D71" s="1035"/>
      <c r="E71" s="1035"/>
      <c r="F71" s="1035"/>
      <c r="G71" s="1035"/>
      <c r="H71" s="1035"/>
      <c r="I71" s="1035"/>
      <c r="J71" s="1035"/>
      <c r="K71" s="1035"/>
      <c r="L71" s="1035"/>
      <c r="M71" s="1035"/>
      <c r="N71" s="1035"/>
      <c r="O71" s="1035"/>
      <c r="P71" s="1035"/>
      <c r="Q71" s="1036"/>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2" customHeight="1" x14ac:dyDescent="0.25">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2" customHeight="1" x14ac:dyDescent="0.25">
      <c r="A73" s="244"/>
      <c r="B73" s="940" t="str">
        <f>Dates!$G$2</f>
        <v>EIA completed modeling and analysis for this report on Thursday, January 9, 2025.</v>
      </c>
      <c r="C73" s="927"/>
      <c r="D73" s="927"/>
      <c r="E73" s="927"/>
      <c r="F73" s="927"/>
      <c r="G73" s="927"/>
      <c r="H73" s="927"/>
      <c r="I73" s="927"/>
      <c r="J73" s="927"/>
      <c r="K73" s="927"/>
      <c r="L73" s="927"/>
      <c r="M73" s="927"/>
      <c r="N73" s="927"/>
      <c r="O73" s="927"/>
      <c r="P73" s="927"/>
      <c r="Q73" s="927"/>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2" customHeight="1" x14ac:dyDescent="0.25">
      <c r="A74" s="244"/>
      <c r="B74" s="949" t="s">
        <v>1442</v>
      </c>
      <c r="C74" s="936"/>
      <c r="D74" s="936"/>
      <c r="E74" s="936"/>
      <c r="F74" s="936"/>
      <c r="G74" s="936"/>
      <c r="H74" s="936"/>
      <c r="I74" s="936"/>
      <c r="J74" s="936"/>
      <c r="K74" s="936"/>
      <c r="L74" s="936"/>
      <c r="M74" s="936"/>
      <c r="N74" s="936"/>
      <c r="O74" s="936"/>
      <c r="P74" s="936"/>
      <c r="Q74" s="936"/>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5">
      <c r="A75" s="244"/>
      <c r="B75" s="1037" t="s">
        <v>1464</v>
      </c>
      <c r="C75" s="1038"/>
      <c r="D75" s="1038"/>
      <c r="E75" s="1038"/>
      <c r="F75" s="1038"/>
      <c r="G75" s="1038"/>
      <c r="H75" s="1038"/>
      <c r="I75" s="1038"/>
      <c r="J75" s="1038"/>
      <c r="K75" s="1038"/>
      <c r="L75" s="1038"/>
      <c r="M75" s="1038"/>
      <c r="N75" s="1038"/>
      <c r="O75" s="1038"/>
      <c r="P75" s="1038"/>
      <c r="Q75" s="1039"/>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2" customHeight="1" x14ac:dyDescent="0.25">
      <c r="A76" s="244"/>
      <c r="B76" s="941" t="s">
        <v>840</v>
      </c>
      <c r="C76" s="941"/>
      <c r="D76" s="941"/>
      <c r="E76" s="941"/>
      <c r="F76" s="941"/>
      <c r="G76" s="941"/>
      <c r="H76" s="941"/>
      <c r="I76" s="941"/>
      <c r="J76" s="941"/>
      <c r="K76" s="941"/>
      <c r="L76" s="941"/>
      <c r="M76" s="941"/>
      <c r="N76" s="941"/>
      <c r="O76" s="941"/>
      <c r="P76" s="941"/>
      <c r="Q76" s="941"/>
      <c r="R76" s="941"/>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2" customHeight="1" x14ac:dyDescent="0.25">
      <c r="A77" s="244"/>
      <c r="B77" s="1041" t="s">
        <v>1459</v>
      </c>
      <c r="C77" s="1042"/>
      <c r="D77" s="1042"/>
      <c r="E77" s="1042"/>
      <c r="F77" s="1042"/>
      <c r="G77" s="1042"/>
      <c r="H77" s="1042"/>
      <c r="I77" s="1042"/>
      <c r="J77" s="1042"/>
      <c r="K77" s="1042"/>
      <c r="L77" s="1042"/>
      <c r="M77" s="1042"/>
      <c r="N77" s="1042"/>
      <c r="O77" s="1042"/>
      <c r="P77" s="1042"/>
      <c r="Q77" s="1029"/>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2" customHeight="1" x14ac:dyDescent="0.25">
      <c r="A78" s="244"/>
      <c r="B78" s="1032" t="s">
        <v>817</v>
      </c>
      <c r="C78" s="1028"/>
      <c r="D78" s="1028"/>
      <c r="E78" s="1028"/>
      <c r="F78" s="1028"/>
      <c r="G78" s="1028"/>
      <c r="H78" s="1028"/>
      <c r="I78" s="1028"/>
      <c r="J78" s="1028"/>
      <c r="K78" s="1028"/>
      <c r="L78" s="1028"/>
      <c r="M78" s="1028"/>
      <c r="N78" s="1028"/>
      <c r="O78" s="1028"/>
      <c r="P78" s="1028"/>
      <c r="Q78" s="1033"/>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246"/>
      <c r="AZ78" s="247"/>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3.2" x14ac:dyDescent="0.25">
      <c r="A79" s="244"/>
      <c r="B79" s="1027" t="s">
        <v>1460</v>
      </c>
      <c r="C79" s="1028"/>
      <c r="D79" s="1028"/>
      <c r="E79" s="1028"/>
      <c r="F79" s="1028"/>
      <c r="G79" s="1028"/>
      <c r="H79" s="1028"/>
      <c r="I79" s="1028"/>
      <c r="J79" s="1028"/>
      <c r="K79" s="1028"/>
      <c r="L79" s="1028"/>
      <c r="M79" s="1028"/>
      <c r="N79" s="1028"/>
      <c r="O79" s="1028"/>
      <c r="P79" s="1028"/>
      <c r="Q79" s="1029"/>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A27" sqref="BA27"/>
    </sheetView>
  </sheetViews>
  <sheetFormatPr defaultColWidth="11" defaultRowHeight="10.199999999999999" x14ac:dyDescent="0.2"/>
  <cols>
    <col min="1" max="1" width="11.5546875" style="233" customWidth="1"/>
    <col min="2" max="2" width="26.44140625" style="233" customWidth="1"/>
    <col min="3" max="55" width="6.5546875" style="233" customWidth="1"/>
    <col min="56" max="58" width="6.5546875" style="716" customWidth="1"/>
    <col min="59" max="61" width="6.5546875" style="727" customWidth="1"/>
    <col min="62" max="74" width="6.5546875" style="233" customWidth="1"/>
    <col min="75" max="249" width="11" style="233"/>
    <col min="250" max="250" width="1.5546875" style="233" customWidth="1"/>
    <col min="251" max="16384" width="11" style="233"/>
  </cols>
  <sheetData>
    <row r="1" spans="1:74" ht="12.75" customHeight="1" x14ac:dyDescent="0.25">
      <c r="A1" s="924"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925"/>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928">
        <f>Dates!D3</f>
        <v>2021</v>
      </c>
      <c r="D3" s="931"/>
      <c r="E3" s="931"/>
      <c r="F3" s="931"/>
      <c r="G3" s="931"/>
      <c r="H3" s="931"/>
      <c r="I3" s="931"/>
      <c r="J3" s="931"/>
      <c r="K3" s="931"/>
      <c r="L3" s="931"/>
      <c r="M3" s="931"/>
      <c r="N3" s="1031"/>
      <c r="O3" s="928">
        <f>C3+1</f>
        <v>2022</v>
      </c>
      <c r="P3" s="931"/>
      <c r="Q3" s="931"/>
      <c r="R3" s="931"/>
      <c r="S3" s="931"/>
      <c r="T3" s="931"/>
      <c r="U3" s="931"/>
      <c r="V3" s="931"/>
      <c r="W3" s="931"/>
      <c r="X3" s="931"/>
      <c r="Y3" s="931"/>
      <c r="Z3" s="1031"/>
      <c r="AA3" s="928">
        <f>O3+1</f>
        <v>2023</v>
      </c>
      <c r="AB3" s="931"/>
      <c r="AC3" s="931"/>
      <c r="AD3" s="931"/>
      <c r="AE3" s="931"/>
      <c r="AF3" s="931"/>
      <c r="AG3" s="931"/>
      <c r="AH3" s="931"/>
      <c r="AI3" s="931"/>
      <c r="AJ3" s="931"/>
      <c r="AK3" s="931"/>
      <c r="AL3" s="1031"/>
      <c r="AM3" s="928">
        <f>AA3+1</f>
        <v>2024</v>
      </c>
      <c r="AN3" s="931"/>
      <c r="AO3" s="931"/>
      <c r="AP3" s="931"/>
      <c r="AQ3" s="931"/>
      <c r="AR3" s="931"/>
      <c r="AS3" s="931"/>
      <c r="AT3" s="931"/>
      <c r="AU3" s="931"/>
      <c r="AV3" s="931"/>
      <c r="AW3" s="931"/>
      <c r="AX3" s="1031"/>
      <c r="AY3" s="928">
        <f>AM3+1</f>
        <v>2025</v>
      </c>
      <c r="AZ3" s="931"/>
      <c r="BA3" s="931"/>
      <c r="BB3" s="931"/>
      <c r="BC3" s="931"/>
      <c r="BD3" s="931"/>
      <c r="BE3" s="931"/>
      <c r="BF3" s="931"/>
      <c r="BG3" s="931"/>
      <c r="BH3" s="931"/>
      <c r="BI3" s="931"/>
      <c r="BJ3" s="1031"/>
      <c r="BK3" s="928">
        <f>AY3+1</f>
        <v>2026</v>
      </c>
      <c r="BL3" s="931"/>
      <c r="BM3" s="931"/>
      <c r="BN3" s="931"/>
      <c r="BO3" s="931"/>
      <c r="BP3" s="931"/>
      <c r="BQ3" s="931"/>
      <c r="BR3" s="931"/>
      <c r="BS3" s="931"/>
      <c r="BT3" s="931"/>
      <c r="BU3" s="931"/>
      <c r="BV3" s="1031"/>
    </row>
    <row r="4" spans="1:74" ht="12.75" customHeight="1" x14ac:dyDescent="0.2">
      <c r="A4" s="344" t="str">
        <f>TEXT(Dates!$D$2,"dddd, mmmm d, yyyy")</f>
        <v>Thursday, January 9,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8" t="s">
        <v>1416</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495"/>
      <c r="AZ5" s="495"/>
      <c r="BA5" s="495"/>
      <c r="BB5" s="495"/>
      <c r="BC5" s="495"/>
      <c r="BD5" s="905"/>
      <c r="BE5" s="905"/>
      <c r="BF5" s="905"/>
      <c r="BG5" s="905"/>
      <c r="BH5" s="905"/>
      <c r="BI5" s="905"/>
      <c r="BJ5" s="495"/>
      <c r="BK5" s="495"/>
      <c r="BL5" s="495"/>
      <c r="BM5" s="495"/>
      <c r="BN5" s="495"/>
      <c r="BO5" s="495"/>
      <c r="BP5" s="495"/>
      <c r="BQ5" s="495"/>
      <c r="BR5" s="495"/>
      <c r="BS5" s="495"/>
      <c r="BT5" s="495"/>
      <c r="BU5" s="495"/>
      <c r="BV5" s="495"/>
    </row>
    <row r="6" spans="1:74" s="303" customFormat="1" ht="11.1"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55.681129331999998</v>
      </c>
      <c r="AN6" s="322">
        <v>44.306372009</v>
      </c>
      <c r="AO6" s="322">
        <v>46.182302251000003</v>
      </c>
      <c r="AP6" s="322">
        <v>45.120762206999999</v>
      </c>
      <c r="AQ6" s="322">
        <v>49.17775451</v>
      </c>
      <c r="AR6" s="322">
        <v>54.761579333</v>
      </c>
      <c r="AS6" s="322">
        <v>60.290154168000001</v>
      </c>
      <c r="AT6" s="322">
        <v>59.492881036999997</v>
      </c>
      <c r="AU6" s="322">
        <v>50.577195437999997</v>
      </c>
      <c r="AV6" s="322">
        <v>48.575354975000003</v>
      </c>
      <c r="AW6" s="322">
        <v>46.755249999999997</v>
      </c>
      <c r="AX6" s="322">
        <v>54.24427</v>
      </c>
      <c r="AY6" s="484">
        <v>56.82291</v>
      </c>
      <c r="AZ6" s="484">
        <v>47.468440000000001</v>
      </c>
      <c r="BA6" s="484">
        <v>48.357849999999999</v>
      </c>
      <c r="BB6" s="484">
        <v>44.206119999999999</v>
      </c>
      <c r="BC6" s="484">
        <v>47.179229999999997</v>
      </c>
      <c r="BD6" s="484">
        <v>53.860959999999999</v>
      </c>
      <c r="BE6" s="484">
        <v>61.09901</v>
      </c>
      <c r="BF6" s="484">
        <v>60.558549999999997</v>
      </c>
      <c r="BG6" s="484">
        <v>50.316369999999999</v>
      </c>
      <c r="BH6" s="484">
        <v>48.603769999999997</v>
      </c>
      <c r="BI6" s="484">
        <v>48.418140000000001</v>
      </c>
      <c r="BJ6" s="484">
        <v>54.300870000000003</v>
      </c>
      <c r="BK6" s="484">
        <v>56.910969999999999</v>
      </c>
      <c r="BL6" s="484">
        <v>48.083979999999997</v>
      </c>
      <c r="BM6" s="484">
        <v>48.847430000000003</v>
      </c>
      <c r="BN6" s="484">
        <v>44.942</v>
      </c>
      <c r="BO6" s="484">
        <v>48.065010000000001</v>
      </c>
      <c r="BP6" s="484">
        <v>54.56664</v>
      </c>
      <c r="BQ6" s="484">
        <v>61.75808</v>
      </c>
      <c r="BR6" s="484">
        <v>61.306789999999999</v>
      </c>
      <c r="BS6" s="484">
        <v>50.991390000000003</v>
      </c>
      <c r="BT6" s="484">
        <v>48.788559999999997</v>
      </c>
      <c r="BU6" s="484">
        <v>48.817610000000002</v>
      </c>
      <c r="BV6" s="484">
        <v>54.764780000000002</v>
      </c>
    </row>
    <row r="7" spans="1:74" ht="11.1"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18.237276071</v>
      </c>
      <c r="AN7" s="490">
        <v>14.215522354000001</v>
      </c>
      <c r="AO7" s="490">
        <v>15.639282565</v>
      </c>
      <c r="AP7" s="490">
        <v>15.002701277</v>
      </c>
      <c r="AQ7" s="490">
        <v>18.948753436000001</v>
      </c>
      <c r="AR7" s="490">
        <v>20.119847295</v>
      </c>
      <c r="AS7" s="490">
        <v>25.917417334</v>
      </c>
      <c r="AT7" s="490">
        <v>24.789480784999999</v>
      </c>
      <c r="AU7" s="490">
        <v>18.281877739999999</v>
      </c>
      <c r="AV7" s="490">
        <v>16.555849494</v>
      </c>
      <c r="AW7" s="490">
        <v>15.944100000000001</v>
      </c>
      <c r="AX7" s="490">
        <v>18.08475</v>
      </c>
      <c r="AY7" s="478">
        <v>17.571390000000001</v>
      </c>
      <c r="AZ7" s="478">
        <v>12.77636</v>
      </c>
      <c r="BA7" s="478">
        <v>16.109850000000002</v>
      </c>
      <c r="BB7" s="478">
        <v>16.39162</v>
      </c>
      <c r="BC7" s="478">
        <v>18.300689999999999</v>
      </c>
      <c r="BD7" s="478">
        <v>20.50093</v>
      </c>
      <c r="BE7" s="478">
        <v>25.087569999999999</v>
      </c>
      <c r="BF7" s="478">
        <v>23.46566</v>
      </c>
      <c r="BG7" s="478">
        <v>17.309670000000001</v>
      </c>
      <c r="BH7" s="478">
        <v>16.895569999999999</v>
      </c>
      <c r="BI7" s="478">
        <v>14.58235</v>
      </c>
      <c r="BJ7" s="478">
        <v>14.81846</v>
      </c>
      <c r="BK7" s="478">
        <v>15.95552</v>
      </c>
      <c r="BL7" s="478">
        <v>13.00014</v>
      </c>
      <c r="BM7" s="478">
        <v>15.81958</v>
      </c>
      <c r="BN7" s="478">
        <v>14.883179999999999</v>
      </c>
      <c r="BO7" s="478">
        <v>16.47448</v>
      </c>
      <c r="BP7" s="478">
        <v>20.241849999999999</v>
      </c>
      <c r="BQ7" s="478">
        <v>24.462150000000001</v>
      </c>
      <c r="BR7" s="478">
        <v>22.35932</v>
      </c>
      <c r="BS7" s="478">
        <v>18.3795</v>
      </c>
      <c r="BT7" s="478">
        <v>17.549109999999999</v>
      </c>
      <c r="BU7" s="478">
        <v>16.399730000000002</v>
      </c>
      <c r="BV7" s="478">
        <v>16.418430000000001</v>
      </c>
    </row>
    <row r="8" spans="1:74" ht="11.1"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12.334642952999999</v>
      </c>
      <c r="AR8" s="490">
        <v>16.048890983</v>
      </c>
      <c r="AS8" s="490">
        <v>18.207580502999999</v>
      </c>
      <c r="AT8" s="490">
        <v>17.876249582</v>
      </c>
      <c r="AU8" s="490">
        <v>15.230642638999999</v>
      </c>
      <c r="AV8" s="490">
        <v>12.663369565</v>
      </c>
      <c r="AW8" s="490">
        <v>10.64906</v>
      </c>
      <c r="AX8" s="490">
        <v>17.650169999999999</v>
      </c>
      <c r="AY8" s="478">
        <v>20.259180000000001</v>
      </c>
      <c r="AZ8" s="478">
        <v>15.01952</v>
      </c>
      <c r="BA8" s="478">
        <v>10.12027</v>
      </c>
      <c r="BB8" s="478">
        <v>7.2139090000000001</v>
      </c>
      <c r="BC8" s="478">
        <v>9.8090329999999994</v>
      </c>
      <c r="BD8" s="478">
        <v>13.04143</v>
      </c>
      <c r="BE8" s="478">
        <v>18.498080000000002</v>
      </c>
      <c r="BF8" s="478">
        <v>19.1447</v>
      </c>
      <c r="BG8" s="478">
        <v>14.7095</v>
      </c>
      <c r="BH8" s="478">
        <v>11.03548</v>
      </c>
      <c r="BI8" s="478">
        <v>12.70838</v>
      </c>
      <c r="BJ8" s="478">
        <v>19.594619999999999</v>
      </c>
      <c r="BK8" s="478">
        <v>20.070640000000001</v>
      </c>
      <c r="BL8" s="478">
        <v>13.44017</v>
      </c>
      <c r="BM8" s="478">
        <v>9.8081040000000002</v>
      </c>
      <c r="BN8" s="478">
        <v>6.685937</v>
      </c>
      <c r="BO8" s="478">
        <v>9.8005040000000001</v>
      </c>
      <c r="BP8" s="478">
        <v>12.56817</v>
      </c>
      <c r="BQ8" s="478">
        <v>18.524570000000001</v>
      </c>
      <c r="BR8" s="478">
        <v>18.916640000000001</v>
      </c>
      <c r="BS8" s="478">
        <v>14.222810000000001</v>
      </c>
      <c r="BT8" s="478">
        <v>10.598409999999999</v>
      </c>
      <c r="BU8" s="478">
        <v>11.61791</v>
      </c>
      <c r="BV8" s="478">
        <v>17.26426</v>
      </c>
    </row>
    <row r="9" spans="1:74" ht="11.1"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6.9160190000000004</v>
      </c>
      <c r="AW9" s="490">
        <v>7.4743199999999996</v>
      </c>
      <c r="AX9" s="490">
        <v>7.9721099999999998</v>
      </c>
      <c r="AY9" s="478">
        <v>7.9469099999999999</v>
      </c>
      <c r="AZ9" s="478">
        <v>7.0020100000000003</v>
      </c>
      <c r="BA9" s="478">
        <v>7.1654099999999996</v>
      </c>
      <c r="BB9" s="478">
        <v>6.0985500000000004</v>
      </c>
      <c r="BC9" s="478">
        <v>6.9443700000000002</v>
      </c>
      <c r="BD9" s="478">
        <v>7.8681000000000001</v>
      </c>
      <c r="BE9" s="478">
        <v>8.2636099999999999</v>
      </c>
      <c r="BF9" s="478">
        <v>8.2636099999999999</v>
      </c>
      <c r="BG9" s="478">
        <v>7.6665900000000002</v>
      </c>
      <c r="BH9" s="478">
        <v>7.5139199999999997</v>
      </c>
      <c r="BI9" s="478">
        <v>7.5973100000000002</v>
      </c>
      <c r="BJ9" s="478">
        <v>8.8460400000000003</v>
      </c>
      <c r="BK9" s="478">
        <v>8.8460400000000003</v>
      </c>
      <c r="BL9" s="478">
        <v>7.9899800000000001</v>
      </c>
      <c r="BM9" s="478">
        <v>7.7861399999999996</v>
      </c>
      <c r="BN9" s="478">
        <v>7.62981</v>
      </c>
      <c r="BO9" s="478">
        <v>8.8287499999999994</v>
      </c>
      <c r="BP9" s="478">
        <v>8.5606899999999992</v>
      </c>
      <c r="BQ9" s="478">
        <v>8.8460400000000003</v>
      </c>
      <c r="BR9" s="478">
        <v>8.8460400000000003</v>
      </c>
      <c r="BS9" s="478">
        <v>7.7695800000000004</v>
      </c>
      <c r="BT9" s="478">
        <v>6.8048400000000004</v>
      </c>
      <c r="BU9" s="478">
        <v>7.52949</v>
      </c>
      <c r="BV9" s="478">
        <v>8.7161600000000004</v>
      </c>
    </row>
    <row r="10" spans="1:74" ht="11.1"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0.840362638</v>
      </c>
      <c r="AN10" s="490">
        <v>0.70018632300000005</v>
      </c>
      <c r="AO10" s="490">
        <v>0.76357664599999997</v>
      </c>
      <c r="AP10" s="490">
        <v>0.63931082299999997</v>
      </c>
      <c r="AQ10" s="490">
        <v>0.75743824699999995</v>
      </c>
      <c r="AR10" s="490">
        <v>0.72699870300000002</v>
      </c>
      <c r="AS10" s="490">
        <v>0.74164172699999997</v>
      </c>
      <c r="AT10" s="490">
        <v>0.75172341300000001</v>
      </c>
      <c r="AU10" s="490">
        <v>0.55543394700000004</v>
      </c>
      <c r="AV10" s="490">
        <v>0.55253767600000003</v>
      </c>
      <c r="AW10" s="490">
        <v>0.62419579999999997</v>
      </c>
      <c r="AX10" s="490">
        <v>0.69031900000000002</v>
      </c>
      <c r="AY10" s="478">
        <v>0.73189850000000001</v>
      </c>
      <c r="AZ10" s="478">
        <v>0.67390360000000005</v>
      </c>
      <c r="BA10" s="478">
        <v>0.80834709999999999</v>
      </c>
      <c r="BB10" s="478">
        <v>0.89543099999999998</v>
      </c>
      <c r="BC10" s="478">
        <v>0.91628509999999996</v>
      </c>
      <c r="BD10" s="478">
        <v>0.87763100000000005</v>
      </c>
      <c r="BE10" s="478">
        <v>0.80867880000000003</v>
      </c>
      <c r="BF10" s="478">
        <v>0.71468909999999997</v>
      </c>
      <c r="BG10" s="478">
        <v>0.62429080000000003</v>
      </c>
      <c r="BH10" s="478">
        <v>0.65349279999999998</v>
      </c>
      <c r="BI10" s="478">
        <v>0.67989560000000004</v>
      </c>
      <c r="BJ10" s="478">
        <v>0.72196099999999996</v>
      </c>
      <c r="BK10" s="478">
        <v>0.77965019999999996</v>
      </c>
      <c r="BL10" s="478">
        <v>0.70524039999999999</v>
      </c>
      <c r="BM10" s="478">
        <v>0.83426149999999999</v>
      </c>
      <c r="BN10" s="478">
        <v>0.91502039999999996</v>
      </c>
      <c r="BO10" s="478">
        <v>0.93202929999999995</v>
      </c>
      <c r="BP10" s="478">
        <v>0.88818980000000003</v>
      </c>
      <c r="BQ10" s="478">
        <v>0.81702129999999995</v>
      </c>
      <c r="BR10" s="478">
        <v>0.72113510000000003</v>
      </c>
      <c r="BS10" s="478">
        <v>0.62923370000000001</v>
      </c>
      <c r="BT10" s="478">
        <v>0.6579064</v>
      </c>
      <c r="BU10" s="478">
        <v>0.68409450000000005</v>
      </c>
      <c r="BV10" s="478">
        <v>0.72277369999999996</v>
      </c>
    </row>
    <row r="11" spans="1:74" ht="11.1"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8.7747970730000002</v>
      </c>
      <c r="AN11" s="490">
        <v>10.171060381</v>
      </c>
      <c r="AO11" s="490">
        <v>12.457495134</v>
      </c>
      <c r="AP11" s="490">
        <v>12.757575334</v>
      </c>
      <c r="AQ11" s="490">
        <v>9.8771709429999994</v>
      </c>
      <c r="AR11" s="490">
        <v>9.7607412020000002</v>
      </c>
      <c r="AS11" s="490">
        <v>6.6612713250000004</v>
      </c>
      <c r="AT11" s="490">
        <v>7.5185382489999997</v>
      </c>
      <c r="AU11" s="490">
        <v>8.3526892319999995</v>
      </c>
      <c r="AV11" s="490">
        <v>11.668262082</v>
      </c>
      <c r="AW11" s="490">
        <v>11.61017</v>
      </c>
      <c r="AX11" s="490">
        <v>9.3777659999999994</v>
      </c>
      <c r="AY11" s="478">
        <v>9.9359149999999996</v>
      </c>
      <c r="AZ11" s="478">
        <v>11.66691</v>
      </c>
      <c r="BA11" s="478">
        <v>13.94904</v>
      </c>
      <c r="BB11" s="478">
        <v>13.390840000000001</v>
      </c>
      <c r="BC11" s="478">
        <v>10.904949999999999</v>
      </c>
      <c r="BD11" s="478">
        <v>11.29049</v>
      </c>
      <c r="BE11" s="478">
        <v>8.1542820000000003</v>
      </c>
      <c r="BF11" s="478">
        <v>8.6950450000000004</v>
      </c>
      <c r="BG11" s="478">
        <v>9.6955360000000006</v>
      </c>
      <c r="BH11" s="478">
        <v>12.170059999999999</v>
      </c>
      <c r="BI11" s="478">
        <v>12.45684</v>
      </c>
      <c r="BJ11" s="478">
        <v>9.859413</v>
      </c>
      <c r="BK11" s="478">
        <v>10.915050000000001</v>
      </c>
      <c r="BL11" s="478">
        <v>12.67808</v>
      </c>
      <c r="BM11" s="478">
        <v>14.44251</v>
      </c>
      <c r="BN11" s="478">
        <v>14.672459999999999</v>
      </c>
      <c r="BO11" s="478">
        <v>11.85202</v>
      </c>
      <c r="BP11" s="478">
        <v>12.12867</v>
      </c>
      <c r="BQ11" s="478">
        <v>8.8499599999999994</v>
      </c>
      <c r="BR11" s="478">
        <v>10.20966</v>
      </c>
      <c r="BS11" s="478">
        <v>9.7255299999999991</v>
      </c>
      <c r="BT11" s="478">
        <v>12.903549999999999</v>
      </c>
      <c r="BU11" s="478">
        <v>12.244260000000001</v>
      </c>
      <c r="BV11" s="478">
        <v>11.25872</v>
      </c>
    </row>
    <row r="12" spans="1:74" ht="11.1"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0.23209379599999999</v>
      </c>
      <c r="AO12" s="490">
        <v>7.5246023999999995E-2</v>
      </c>
      <c r="AP12" s="490">
        <v>0.19831410999999999</v>
      </c>
      <c r="AQ12" s="490">
        <v>0.166729931</v>
      </c>
      <c r="AR12" s="490">
        <v>0.17474215000000001</v>
      </c>
      <c r="AS12" s="490">
        <v>0.17006127900000001</v>
      </c>
      <c r="AT12" s="490">
        <v>8.5880007999999994E-2</v>
      </c>
      <c r="AU12" s="490">
        <v>0.13817488</v>
      </c>
      <c r="AV12" s="490">
        <v>0.21931715800000001</v>
      </c>
      <c r="AW12" s="490">
        <v>0.45340320000000001</v>
      </c>
      <c r="AX12" s="490">
        <v>0.46915259999999998</v>
      </c>
      <c r="AY12" s="478">
        <v>0.37762390000000001</v>
      </c>
      <c r="AZ12" s="478">
        <v>0.32973010000000003</v>
      </c>
      <c r="BA12" s="478">
        <v>0.20492949999999999</v>
      </c>
      <c r="BB12" s="478">
        <v>0.21577560000000001</v>
      </c>
      <c r="BC12" s="478">
        <v>0.3039095</v>
      </c>
      <c r="BD12" s="478">
        <v>0.2823659</v>
      </c>
      <c r="BE12" s="478">
        <v>0.28678759999999998</v>
      </c>
      <c r="BF12" s="478">
        <v>0.2748409</v>
      </c>
      <c r="BG12" s="478">
        <v>0.31078080000000002</v>
      </c>
      <c r="BH12" s="478">
        <v>0.33524320000000002</v>
      </c>
      <c r="BI12" s="478">
        <v>0.3933643</v>
      </c>
      <c r="BJ12" s="478">
        <v>0.4603757</v>
      </c>
      <c r="BK12" s="478">
        <v>0.34406530000000002</v>
      </c>
      <c r="BL12" s="478">
        <v>0.27037270000000002</v>
      </c>
      <c r="BM12" s="478">
        <v>0.1568348</v>
      </c>
      <c r="BN12" s="478">
        <v>0.1555878</v>
      </c>
      <c r="BO12" s="478">
        <v>0.17722769999999999</v>
      </c>
      <c r="BP12" s="478">
        <v>0.17907580000000001</v>
      </c>
      <c r="BQ12" s="478">
        <v>0.25834049999999997</v>
      </c>
      <c r="BR12" s="478">
        <v>0.25398809999999999</v>
      </c>
      <c r="BS12" s="478">
        <v>0.26473740000000001</v>
      </c>
      <c r="BT12" s="478">
        <v>0.27475129999999998</v>
      </c>
      <c r="BU12" s="478">
        <v>0.34212720000000002</v>
      </c>
      <c r="BV12" s="478">
        <v>0.38443709999999998</v>
      </c>
    </row>
    <row r="13" spans="1:74" ht="11.1"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58.173549999999999</v>
      </c>
      <c r="AY13" s="478">
        <v>59.829700000000003</v>
      </c>
      <c r="AZ13" s="478">
        <v>50.653370000000002</v>
      </c>
      <c r="BA13" s="478">
        <v>51.92662</v>
      </c>
      <c r="BB13" s="478">
        <v>47.968800000000002</v>
      </c>
      <c r="BC13" s="478">
        <v>52.152419999999999</v>
      </c>
      <c r="BD13" s="478">
        <v>58.927959999999999</v>
      </c>
      <c r="BE13" s="478">
        <v>66.430019999999999</v>
      </c>
      <c r="BF13" s="478">
        <v>65.754890000000003</v>
      </c>
      <c r="BG13" s="478">
        <v>55.405050000000003</v>
      </c>
      <c r="BH13" s="478">
        <v>52.79224</v>
      </c>
      <c r="BI13" s="478">
        <v>52.18374</v>
      </c>
      <c r="BJ13" s="478">
        <v>58.781179999999999</v>
      </c>
      <c r="BK13" s="478">
        <v>60.357590000000002</v>
      </c>
      <c r="BL13" s="478">
        <v>51.347380000000001</v>
      </c>
      <c r="BM13" s="478">
        <v>52.54204</v>
      </c>
      <c r="BN13" s="478">
        <v>48.607860000000002</v>
      </c>
      <c r="BO13" s="478">
        <v>52.76688</v>
      </c>
      <c r="BP13" s="478">
        <v>59.55847</v>
      </c>
      <c r="BQ13" s="478">
        <v>67.081100000000006</v>
      </c>
      <c r="BR13" s="478">
        <v>66.454099999999997</v>
      </c>
      <c r="BS13" s="478">
        <v>56.053370000000001</v>
      </c>
      <c r="BT13" s="478">
        <v>53.395560000000003</v>
      </c>
      <c r="BU13" s="478">
        <v>52.643459999999997</v>
      </c>
      <c r="BV13" s="478">
        <v>59.111350000000002</v>
      </c>
    </row>
    <row r="14" spans="1:74" ht="11.1"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6"/>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1"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28.455576740000001</v>
      </c>
      <c r="AN15" s="322">
        <v>23.251998683</v>
      </c>
      <c r="AO15" s="322">
        <v>24.130413405999999</v>
      </c>
      <c r="AP15" s="322">
        <v>22.363343834999998</v>
      </c>
      <c r="AQ15" s="322">
        <v>24.949636056999999</v>
      </c>
      <c r="AR15" s="322">
        <v>28.580493518000001</v>
      </c>
      <c r="AS15" s="322">
        <v>31.188919391999999</v>
      </c>
      <c r="AT15" s="322">
        <v>31.345681578000001</v>
      </c>
      <c r="AU15" s="322">
        <v>25.882701782000002</v>
      </c>
      <c r="AV15" s="322">
        <v>24.598419942</v>
      </c>
      <c r="AW15" s="322">
        <v>23.68045</v>
      </c>
      <c r="AX15" s="322">
        <v>25.847090000000001</v>
      </c>
      <c r="AY15" s="484">
        <v>27.40813</v>
      </c>
      <c r="AZ15" s="484">
        <v>23.016100000000002</v>
      </c>
      <c r="BA15" s="484">
        <v>23.614170000000001</v>
      </c>
      <c r="BB15" s="484">
        <v>22.409939999999999</v>
      </c>
      <c r="BC15" s="484">
        <v>24.070270000000001</v>
      </c>
      <c r="BD15" s="484">
        <v>27.620819999999998</v>
      </c>
      <c r="BE15" s="484">
        <v>31.674679999999999</v>
      </c>
      <c r="BF15" s="484">
        <v>31.268609999999999</v>
      </c>
      <c r="BG15" s="484">
        <v>25.458760000000002</v>
      </c>
      <c r="BH15" s="484">
        <v>23.196210000000001</v>
      </c>
      <c r="BI15" s="484">
        <v>23.022570000000002</v>
      </c>
      <c r="BJ15" s="484">
        <v>26.9147</v>
      </c>
      <c r="BK15" s="484">
        <v>27.92267</v>
      </c>
      <c r="BL15" s="484">
        <v>23.15043</v>
      </c>
      <c r="BM15" s="484">
        <v>23.85596</v>
      </c>
      <c r="BN15" s="484">
        <v>22.675719999999998</v>
      </c>
      <c r="BO15" s="484">
        <v>24.268239999999999</v>
      </c>
      <c r="BP15" s="484">
        <v>27.93599</v>
      </c>
      <c r="BQ15" s="484">
        <v>31.97578</v>
      </c>
      <c r="BR15" s="484">
        <v>31.64733</v>
      </c>
      <c r="BS15" s="484">
        <v>25.67445</v>
      </c>
      <c r="BT15" s="484">
        <v>23.590479999999999</v>
      </c>
      <c r="BU15" s="484">
        <v>23.37172</v>
      </c>
      <c r="BV15" s="484">
        <v>26.910150000000002</v>
      </c>
    </row>
    <row r="16" spans="1:74" ht="11.1"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8.0391686920000005</v>
      </c>
      <c r="AN16" s="490">
        <v>5.8975969900000003</v>
      </c>
      <c r="AO16" s="490">
        <v>6.1383117880000002</v>
      </c>
      <c r="AP16" s="490">
        <v>5.4764604849999996</v>
      </c>
      <c r="AQ16" s="490">
        <v>7.8477822010000002</v>
      </c>
      <c r="AR16" s="490">
        <v>9.3910257129999994</v>
      </c>
      <c r="AS16" s="490">
        <v>11.784345855</v>
      </c>
      <c r="AT16" s="490">
        <v>11.537301294000001</v>
      </c>
      <c r="AU16" s="490">
        <v>8.2905042190000007</v>
      </c>
      <c r="AV16" s="490">
        <v>6.6670465280000002</v>
      </c>
      <c r="AW16" s="490">
        <v>6.1152110000000004</v>
      </c>
      <c r="AX16" s="490">
        <v>6.4133420000000001</v>
      </c>
      <c r="AY16" s="478">
        <v>7.3884169999999996</v>
      </c>
      <c r="AZ16" s="478">
        <v>5.8293869999999997</v>
      </c>
      <c r="BA16" s="478">
        <v>5.5138920000000002</v>
      </c>
      <c r="BB16" s="478">
        <v>4.627923</v>
      </c>
      <c r="BC16" s="478">
        <v>6.606376</v>
      </c>
      <c r="BD16" s="478">
        <v>8.3734940000000009</v>
      </c>
      <c r="BE16" s="478">
        <v>10.84324</v>
      </c>
      <c r="BF16" s="478">
        <v>10.419700000000001</v>
      </c>
      <c r="BG16" s="478">
        <v>6.7980739999999997</v>
      </c>
      <c r="BH16" s="478">
        <v>6.1939780000000004</v>
      </c>
      <c r="BI16" s="478">
        <v>4.9137849999999998</v>
      </c>
      <c r="BJ16" s="478">
        <v>6.2223519999999999</v>
      </c>
      <c r="BK16" s="478">
        <v>7.0282730000000004</v>
      </c>
      <c r="BL16" s="478">
        <v>5.3919420000000002</v>
      </c>
      <c r="BM16" s="478">
        <v>4.9015950000000004</v>
      </c>
      <c r="BN16" s="478">
        <v>3.6942460000000001</v>
      </c>
      <c r="BO16" s="478">
        <v>5.8050790000000001</v>
      </c>
      <c r="BP16" s="478">
        <v>7.6907560000000004</v>
      </c>
      <c r="BQ16" s="478">
        <v>10.5519</v>
      </c>
      <c r="BR16" s="478">
        <v>9.3287069999999996</v>
      </c>
      <c r="BS16" s="478">
        <v>7.6094489999999997</v>
      </c>
      <c r="BT16" s="478">
        <v>5.4889250000000001</v>
      </c>
      <c r="BU16" s="478">
        <v>5.0050129999999999</v>
      </c>
      <c r="BV16" s="478">
        <v>6.8915379999999997</v>
      </c>
    </row>
    <row r="17" spans="1:74" ht="11.1"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4.3425259450000002</v>
      </c>
      <c r="AO17" s="490">
        <v>3.9792004740000002</v>
      </c>
      <c r="AP17" s="490">
        <v>3.7198837</v>
      </c>
      <c r="AQ17" s="490">
        <v>5.134802487</v>
      </c>
      <c r="AR17" s="490">
        <v>6.6661594910000002</v>
      </c>
      <c r="AS17" s="490">
        <v>8.9663295600000001</v>
      </c>
      <c r="AT17" s="490">
        <v>9.3346211360000009</v>
      </c>
      <c r="AU17" s="490">
        <v>7.3042319630000003</v>
      </c>
      <c r="AV17" s="490">
        <v>5.7496295440000003</v>
      </c>
      <c r="AW17" s="490">
        <v>4.8899840000000001</v>
      </c>
      <c r="AX17" s="490">
        <v>6.5225249999999999</v>
      </c>
      <c r="AY17" s="478">
        <v>8.9773619999999994</v>
      </c>
      <c r="AZ17" s="478">
        <v>4.7245189999999999</v>
      </c>
      <c r="BA17" s="478">
        <v>3.5318070000000001</v>
      </c>
      <c r="BB17" s="478">
        <v>3.2972090000000001</v>
      </c>
      <c r="BC17" s="478">
        <v>4.3269549999999999</v>
      </c>
      <c r="BD17" s="478">
        <v>6.0835840000000001</v>
      </c>
      <c r="BE17" s="478">
        <v>9.707592</v>
      </c>
      <c r="BF17" s="478">
        <v>10.00276</v>
      </c>
      <c r="BG17" s="478">
        <v>7.308065</v>
      </c>
      <c r="BH17" s="478">
        <v>5.0239969999999996</v>
      </c>
      <c r="BI17" s="478">
        <v>5.012778</v>
      </c>
      <c r="BJ17" s="478">
        <v>6.7924389999999999</v>
      </c>
      <c r="BK17" s="478">
        <v>8.5185099999999991</v>
      </c>
      <c r="BL17" s="478">
        <v>5.3549819999999997</v>
      </c>
      <c r="BM17" s="478">
        <v>3.829339</v>
      </c>
      <c r="BN17" s="478">
        <v>2.3309410000000002</v>
      </c>
      <c r="BO17" s="478">
        <v>4.7405030000000004</v>
      </c>
      <c r="BP17" s="478">
        <v>6.5877480000000004</v>
      </c>
      <c r="BQ17" s="478">
        <v>10.123570000000001</v>
      </c>
      <c r="BR17" s="478">
        <v>9.7329430000000006</v>
      </c>
      <c r="BS17" s="478">
        <v>7.7538819999999999</v>
      </c>
      <c r="BT17" s="478">
        <v>4.580254</v>
      </c>
      <c r="BU17" s="478">
        <v>4.810568</v>
      </c>
      <c r="BV17" s="478">
        <v>6.3743990000000004</v>
      </c>
    </row>
    <row r="18" spans="1:74" ht="11.1"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1.3249500000000001</v>
      </c>
      <c r="AX18" s="490">
        <v>1.4751300000000001</v>
      </c>
      <c r="AY18" s="478">
        <v>1.43079</v>
      </c>
      <c r="AZ18" s="478">
        <v>1.29233</v>
      </c>
      <c r="BA18" s="478">
        <v>1.43079</v>
      </c>
      <c r="BB18" s="478">
        <v>1.3846400000000001</v>
      </c>
      <c r="BC18" s="478">
        <v>1.43079</v>
      </c>
      <c r="BD18" s="478">
        <v>1.3846400000000001</v>
      </c>
      <c r="BE18" s="478">
        <v>1.43079</v>
      </c>
      <c r="BF18" s="478">
        <v>1.43079</v>
      </c>
      <c r="BG18" s="478">
        <v>1.28959</v>
      </c>
      <c r="BH18" s="478">
        <v>0.57704</v>
      </c>
      <c r="BI18" s="478">
        <v>1.0786199999999999</v>
      </c>
      <c r="BJ18" s="478">
        <v>1.43079</v>
      </c>
      <c r="BK18" s="478">
        <v>1.43079</v>
      </c>
      <c r="BL18" s="478">
        <v>1.29233</v>
      </c>
      <c r="BM18" s="478">
        <v>1.43079</v>
      </c>
      <c r="BN18" s="478">
        <v>1.3846400000000001</v>
      </c>
      <c r="BO18" s="478">
        <v>1.43079</v>
      </c>
      <c r="BP18" s="478">
        <v>1.3846400000000001</v>
      </c>
      <c r="BQ18" s="478">
        <v>1.43079</v>
      </c>
      <c r="BR18" s="478">
        <v>1.43079</v>
      </c>
      <c r="BS18" s="478">
        <v>1.3309</v>
      </c>
      <c r="BT18" s="478">
        <v>0.85375000000000001</v>
      </c>
      <c r="BU18" s="478">
        <v>1.30487</v>
      </c>
      <c r="BV18" s="478">
        <v>1.43079</v>
      </c>
    </row>
    <row r="19" spans="1:74" ht="11.1"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0.82975770000000004</v>
      </c>
      <c r="AX19" s="490">
        <v>0.89900360000000001</v>
      </c>
      <c r="AY19" s="478">
        <v>1.0347139999999999</v>
      </c>
      <c r="AZ19" s="478">
        <v>0.95887109999999998</v>
      </c>
      <c r="BA19" s="478">
        <v>1.0636669999999999</v>
      </c>
      <c r="BB19" s="478">
        <v>1.208742</v>
      </c>
      <c r="BC19" s="478">
        <v>1.3682730000000001</v>
      </c>
      <c r="BD19" s="478">
        <v>1.2786649999999999</v>
      </c>
      <c r="BE19" s="478">
        <v>1.3005249999999999</v>
      </c>
      <c r="BF19" s="478">
        <v>1.1363430000000001</v>
      </c>
      <c r="BG19" s="478">
        <v>1.0195620000000001</v>
      </c>
      <c r="BH19" s="478">
        <v>0.96567119999999995</v>
      </c>
      <c r="BI19" s="478">
        <v>0.93306549999999999</v>
      </c>
      <c r="BJ19" s="478">
        <v>0.96503660000000002</v>
      </c>
      <c r="BK19" s="478">
        <v>1.173705</v>
      </c>
      <c r="BL19" s="478">
        <v>1.064754</v>
      </c>
      <c r="BM19" s="478">
        <v>1.1647959999999999</v>
      </c>
      <c r="BN19" s="478">
        <v>1.3065819999999999</v>
      </c>
      <c r="BO19" s="478">
        <v>1.4687889999999999</v>
      </c>
      <c r="BP19" s="478">
        <v>1.367947</v>
      </c>
      <c r="BQ19" s="478">
        <v>1.387772</v>
      </c>
      <c r="BR19" s="478">
        <v>1.211044</v>
      </c>
      <c r="BS19" s="478">
        <v>1.0852539999999999</v>
      </c>
      <c r="BT19" s="478">
        <v>1.0269790000000001</v>
      </c>
      <c r="BU19" s="478">
        <v>0.99146679999999998</v>
      </c>
      <c r="BV19" s="478">
        <v>1.0171920000000001</v>
      </c>
    </row>
    <row r="20" spans="1:74" ht="11.1"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8.1917176600000001</v>
      </c>
      <c r="AN20" s="490">
        <v>10.560443383999999</v>
      </c>
      <c r="AO20" s="490">
        <v>11.431460020999999</v>
      </c>
      <c r="AP20" s="490">
        <v>11.657960506</v>
      </c>
      <c r="AQ20" s="490">
        <v>9.5397409</v>
      </c>
      <c r="AR20" s="490">
        <v>10.048267510000001</v>
      </c>
      <c r="AS20" s="490">
        <v>7.9794834579999998</v>
      </c>
      <c r="AT20" s="490">
        <v>8.0907315050000008</v>
      </c>
      <c r="AU20" s="490">
        <v>8.0790072439999996</v>
      </c>
      <c r="AV20" s="490">
        <v>10.443982794</v>
      </c>
      <c r="AW20" s="490">
        <v>10.414099999999999</v>
      </c>
      <c r="AX20" s="490">
        <v>10.426970000000001</v>
      </c>
      <c r="AY20" s="478">
        <v>8.4823409999999999</v>
      </c>
      <c r="AZ20" s="478">
        <v>10.161049999999999</v>
      </c>
      <c r="BA20" s="478">
        <v>12.04335</v>
      </c>
      <c r="BB20" s="478">
        <v>11.871639999999999</v>
      </c>
      <c r="BC20" s="478">
        <v>10.19454</v>
      </c>
      <c r="BD20" s="478">
        <v>10.40438</v>
      </c>
      <c r="BE20" s="478">
        <v>8.3414099999999998</v>
      </c>
      <c r="BF20" s="478">
        <v>8.2412639999999993</v>
      </c>
      <c r="BG20" s="478">
        <v>9.0273199999999996</v>
      </c>
      <c r="BH20" s="478">
        <v>10.40152</v>
      </c>
      <c r="BI20" s="478">
        <v>10.997920000000001</v>
      </c>
      <c r="BJ20" s="478">
        <v>11.39634</v>
      </c>
      <c r="BK20" s="478">
        <v>9.663233</v>
      </c>
      <c r="BL20" s="478">
        <v>9.9971940000000004</v>
      </c>
      <c r="BM20" s="478">
        <v>12.512650000000001</v>
      </c>
      <c r="BN20" s="478">
        <v>13.949260000000001</v>
      </c>
      <c r="BO20" s="478">
        <v>10.70853</v>
      </c>
      <c r="BP20" s="478">
        <v>10.829319999999999</v>
      </c>
      <c r="BQ20" s="478">
        <v>8.4415940000000003</v>
      </c>
      <c r="BR20" s="478">
        <v>9.9157220000000006</v>
      </c>
      <c r="BS20" s="478">
        <v>7.9158340000000003</v>
      </c>
      <c r="BT20" s="478">
        <v>11.60431</v>
      </c>
      <c r="BU20" s="478">
        <v>11.175509999999999</v>
      </c>
      <c r="BV20" s="478">
        <v>11.09079</v>
      </c>
    </row>
    <row r="21" spans="1:74" ht="11.1"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0.15920474400000001</v>
      </c>
      <c r="AN21" s="490">
        <v>4.5350439999999999E-2</v>
      </c>
      <c r="AO21" s="490">
        <v>6.5504238000000006E-2</v>
      </c>
      <c r="AP21" s="490">
        <v>6.7689207000000001E-2</v>
      </c>
      <c r="AQ21" s="490">
        <v>0.176974046</v>
      </c>
      <c r="AR21" s="490">
        <v>0.125365962</v>
      </c>
      <c r="AS21" s="490">
        <v>0.101380269</v>
      </c>
      <c r="AT21" s="490">
        <v>7.7593707999999997E-2</v>
      </c>
      <c r="AU21" s="490">
        <v>5.3436655E-2</v>
      </c>
      <c r="AV21" s="490">
        <v>6.0410538999999999E-2</v>
      </c>
      <c r="AW21" s="490">
        <v>0.10645300000000001</v>
      </c>
      <c r="AX21" s="490">
        <v>0.1101235</v>
      </c>
      <c r="AY21" s="478">
        <v>9.4508599999999998E-2</v>
      </c>
      <c r="AZ21" s="478">
        <v>4.9939699999999997E-2</v>
      </c>
      <c r="BA21" s="478">
        <v>3.06653E-2</v>
      </c>
      <c r="BB21" s="478">
        <v>1.97834E-2</v>
      </c>
      <c r="BC21" s="478">
        <v>0.14333470000000001</v>
      </c>
      <c r="BD21" s="478">
        <v>9.6050399999999994E-2</v>
      </c>
      <c r="BE21" s="478">
        <v>5.1121199999999999E-2</v>
      </c>
      <c r="BF21" s="478">
        <v>3.7756999999999999E-2</v>
      </c>
      <c r="BG21" s="478">
        <v>1.61485E-2</v>
      </c>
      <c r="BH21" s="478">
        <v>3.4004100000000002E-2</v>
      </c>
      <c r="BI21" s="478">
        <v>8.6396200000000006E-2</v>
      </c>
      <c r="BJ21" s="478">
        <v>0.1077396</v>
      </c>
      <c r="BK21" s="478">
        <v>0.10815959999999999</v>
      </c>
      <c r="BL21" s="478">
        <v>4.9225600000000001E-2</v>
      </c>
      <c r="BM21" s="478">
        <v>1.6792499999999998E-2</v>
      </c>
      <c r="BN21" s="478">
        <v>1.0045E-2</v>
      </c>
      <c r="BO21" s="478">
        <v>0.1145489</v>
      </c>
      <c r="BP21" s="478">
        <v>7.5575799999999999E-2</v>
      </c>
      <c r="BQ21" s="478">
        <v>4.0144100000000002E-2</v>
      </c>
      <c r="BR21" s="478">
        <v>2.8122500000000002E-2</v>
      </c>
      <c r="BS21" s="478">
        <v>-2.0866800000000001E-2</v>
      </c>
      <c r="BT21" s="478">
        <v>3.6266600000000003E-2</v>
      </c>
      <c r="BU21" s="478">
        <v>8.4292900000000004E-2</v>
      </c>
      <c r="BV21" s="478">
        <v>0.1054382</v>
      </c>
    </row>
    <row r="22" spans="1:74" ht="11.1"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24.285498181000001</v>
      </c>
      <c r="AW22" s="490">
        <v>23.111716343000001</v>
      </c>
      <c r="AX22" s="490">
        <v>26.493300000000001</v>
      </c>
      <c r="AY22" s="478">
        <v>28.509799999999998</v>
      </c>
      <c r="AZ22" s="478">
        <v>23.564419999999998</v>
      </c>
      <c r="BA22" s="478">
        <v>23.773070000000001</v>
      </c>
      <c r="BB22" s="478">
        <v>22.227319999999999</v>
      </c>
      <c r="BC22" s="478">
        <v>23.81392</v>
      </c>
      <c r="BD22" s="478">
        <v>27.86551</v>
      </c>
      <c r="BE22" s="478">
        <v>32.187860000000001</v>
      </c>
      <c r="BF22" s="478">
        <v>31.852409999999999</v>
      </c>
      <c r="BG22" s="478">
        <v>25.462140000000002</v>
      </c>
      <c r="BH22" s="478">
        <v>23.27702</v>
      </c>
      <c r="BI22" s="478">
        <v>23.0472</v>
      </c>
      <c r="BJ22" s="478">
        <v>26.573419999999999</v>
      </c>
      <c r="BK22" s="478">
        <v>28.127770000000002</v>
      </c>
      <c r="BL22" s="478">
        <v>23.213529999999999</v>
      </c>
      <c r="BM22" s="478">
        <v>23.485289999999999</v>
      </c>
      <c r="BN22" s="478">
        <v>22.06578</v>
      </c>
      <c r="BO22" s="478">
        <v>23.726559999999999</v>
      </c>
      <c r="BP22" s="478">
        <v>27.89621</v>
      </c>
      <c r="BQ22" s="478">
        <v>32.314990000000002</v>
      </c>
      <c r="BR22" s="478">
        <v>32.032060000000001</v>
      </c>
      <c r="BS22" s="478">
        <v>25.61459</v>
      </c>
      <c r="BT22" s="478">
        <v>23.412780000000001</v>
      </c>
      <c r="BU22" s="478">
        <v>23.169519999999999</v>
      </c>
      <c r="BV22" s="478">
        <v>26.696300000000001</v>
      </c>
    </row>
    <row r="23" spans="1:74" ht="11.1"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1"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38.513415950000002</v>
      </c>
      <c r="AN24" s="322">
        <v>31.262426246</v>
      </c>
      <c r="AO24" s="322">
        <v>32.524922412999999</v>
      </c>
      <c r="AP24" s="322">
        <v>33.041048463999999</v>
      </c>
      <c r="AQ24" s="322">
        <v>39.221682649000002</v>
      </c>
      <c r="AR24" s="322">
        <v>43.444660730999999</v>
      </c>
      <c r="AS24" s="322">
        <v>44.466800204999998</v>
      </c>
      <c r="AT24" s="322">
        <v>47.788312769000001</v>
      </c>
      <c r="AU24" s="322">
        <v>40.839884116999997</v>
      </c>
      <c r="AV24" s="322">
        <v>38.611284984999998</v>
      </c>
      <c r="AW24" s="322">
        <v>34.092300000000002</v>
      </c>
      <c r="AX24" s="322">
        <v>35.21078</v>
      </c>
      <c r="AY24" s="484">
        <v>38.00873</v>
      </c>
      <c r="AZ24" s="484">
        <v>33.526209999999999</v>
      </c>
      <c r="BA24" s="484">
        <v>34.195869999999999</v>
      </c>
      <c r="BB24" s="484">
        <v>34.824190000000002</v>
      </c>
      <c r="BC24" s="484">
        <v>40.768219999999999</v>
      </c>
      <c r="BD24" s="484">
        <v>45.037599999999998</v>
      </c>
      <c r="BE24" s="484">
        <v>49.172080000000001</v>
      </c>
      <c r="BF24" s="484">
        <v>50.23507</v>
      </c>
      <c r="BG24" s="484">
        <v>43.118949999999998</v>
      </c>
      <c r="BH24" s="484">
        <v>39.362969999999997</v>
      </c>
      <c r="BI24" s="484">
        <v>36.641030000000001</v>
      </c>
      <c r="BJ24" s="484">
        <v>39.567360000000001</v>
      </c>
      <c r="BK24" s="484">
        <v>39.476950000000002</v>
      </c>
      <c r="BL24" s="484">
        <v>34.632980000000003</v>
      </c>
      <c r="BM24" s="484">
        <v>35.310780000000001</v>
      </c>
      <c r="BN24" s="484">
        <v>36.097679999999997</v>
      </c>
      <c r="BO24" s="484">
        <v>42.125579999999999</v>
      </c>
      <c r="BP24" s="484">
        <v>46.448210000000003</v>
      </c>
      <c r="BQ24" s="484">
        <v>50.59254</v>
      </c>
      <c r="BR24" s="484">
        <v>51.716149999999999</v>
      </c>
      <c r="BS24" s="484">
        <v>44.506959999999999</v>
      </c>
      <c r="BT24" s="484">
        <v>40.67118</v>
      </c>
      <c r="BU24" s="484">
        <v>37.753300000000003</v>
      </c>
      <c r="BV24" s="484">
        <v>40.583060000000003</v>
      </c>
    </row>
    <row r="25" spans="1:74" ht="11.1"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18.252356499000001</v>
      </c>
      <c r="AN25" s="490">
        <v>11.442090748</v>
      </c>
      <c r="AO25" s="490">
        <v>13.160822596999999</v>
      </c>
      <c r="AP25" s="490">
        <v>12.246457382999999</v>
      </c>
      <c r="AQ25" s="490">
        <v>18.395070489999998</v>
      </c>
      <c r="AR25" s="490">
        <v>20.875391764</v>
      </c>
      <c r="AS25" s="490">
        <v>22.632648798000002</v>
      </c>
      <c r="AT25" s="490">
        <v>25.506600338999998</v>
      </c>
      <c r="AU25" s="490">
        <v>20.995667467000001</v>
      </c>
      <c r="AV25" s="490">
        <v>17.285035825000001</v>
      </c>
      <c r="AW25" s="490">
        <v>13.82667</v>
      </c>
      <c r="AX25" s="490">
        <v>13.956160000000001</v>
      </c>
      <c r="AY25" s="478">
        <v>17.15992</v>
      </c>
      <c r="AZ25" s="478">
        <v>12.80006</v>
      </c>
      <c r="BA25" s="478">
        <v>12.226739999999999</v>
      </c>
      <c r="BB25" s="478">
        <v>10.75773</v>
      </c>
      <c r="BC25" s="478">
        <v>16.005680000000002</v>
      </c>
      <c r="BD25" s="478">
        <v>18.614380000000001</v>
      </c>
      <c r="BE25" s="478">
        <v>22.986609999999999</v>
      </c>
      <c r="BF25" s="478">
        <v>24.074590000000001</v>
      </c>
      <c r="BG25" s="478">
        <v>20.593419999999998</v>
      </c>
      <c r="BH25" s="478">
        <v>15.42169</v>
      </c>
      <c r="BI25" s="478">
        <v>13.75722</v>
      </c>
      <c r="BJ25" s="478">
        <v>16.25103</v>
      </c>
      <c r="BK25" s="478">
        <v>16.521750000000001</v>
      </c>
      <c r="BL25" s="478">
        <v>12.376580000000001</v>
      </c>
      <c r="BM25" s="478">
        <v>11.06598</v>
      </c>
      <c r="BN25" s="478">
        <v>10.56551</v>
      </c>
      <c r="BO25" s="478">
        <v>15.90361</v>
      </c>
      <c r="BP25" s="478">
        <v>17.90802</v>
      </c>
      <c r="BQ25" s="478">
        <v>21.99072</v>
      </c>
      <c r="BR25" s="478">
        <v>23.814150000000001</v>
      </c>
      <c r="BS25" s="478">
        <v>19.660889999999998</v>
      </c>
      <c r="BT25" s="478">
        <v>14.61645</v>
      </c>
      <c r="BU25" s="478">
        <v>14.104380000000001</v>
      </c>
      <c r="BV25" s="478">
        <v>16.108720000000002</v>
      </c>
    </row>
    <row r="26" spans="1:74" ht="11.1"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4.3854069999999998</v>
      </c>
      <c r="AX26" s="490">
        <v>5.177003</v>
      </c>
      <c r="AY26" s="478">
        <v>5.4223840000000001</v>
      </c>
      <c r="AZ26" s="478">
        <v>4.0073470000000002</v>
      </c>
      <c r="BA26" s="478">
        <v>2.2947989999999998</v>
      </c>
      <c r="BB26" s="478">
        <v>3.2900999999999998</v>
      </c>
      <c r="BC26" s="478">
        <v>3.9005320000000001</v>
      </c>
      <c r="BD26" s="478">
        <v>4.5718110000000003</v>
      </c>
      <c r="BE26" s="478">
        <v>6.0501310000000004</v>
      </c>
      <c r="BF26" s="478">
        <v>6.5427939999999998</v>
      </c>
      <c r="BG26" s="478">
        <v>5.8541309999999998</v>
      </c>
      <c r="BH26" s="478">
        <v>5.0998089999999996</v>
      </c>
      <c r="BI26" s="478">
        <v>4.8607779999999998</v>
      </c>
      <c r="BJ26" s="478">
        <v>6.006977</v>
      </c>
      <c r="BK26" s="478">
        <v>6.0208219999999999</v>
      </c>
      <c r="BL26" s="478">
        <v>4.3281809999999998</v>
      </c>
      <c r="BM26" s="478">
        <v>2.9701650000000002</v>
      </c>
      <c r="BN26" s="478">
        <v>3.7244839999999999</v>
      </c>
      <c r="BO26" s="478">
        <v>4.4696220000000002</v>
      </c>
      <c r="BP26" s="478">
        <v>5.1696220000000004</v>
      </c>
      <c r="BQ26" s="478">
        <v>6.3849879999999999</v>
      </c>
      <c r="BR26" s="478">
        <v>6.9508640000000002</v>
      </c>
      <c r="BS26" s="478">
        <v>6.0951740000000001</v>
      </c>
      <c r="BT26" s="478">
        <v>5.245234</v>
      </c>
      <c r="BU26" s="478">
        <v>4.9248649999999996</v>
      </c>
      <c r="BV26" s="478">
        <v>6.5158120000000004</v>
      </c>
    </row>
    <row r="27" spans="1:74" ht="11.1"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2.7243200000000001</v>
      </c>
      <c r="AX27" s="490">
        <v>3.7809200000000001</v>
      </c>
      <c r="AY27" s="478">
        <v>3.6984599999999999</v>
      </c>
      <c r="AZ27" s="478">
        <v>3.3405399999999998</v>
      </c>
      <c r="BA27" s="478">
        <v>3.6984599999999999</v>
      </c>
      <c r="BB27" s="478">
        <v>3.1005699999999998</v>
      </c>
      <c r="BC27" s="478">
        <v>3.2753000000000001</v>
      </c>
      <c r="BD27" s="478">
        <v>3.5791499999999998</v>
      </c>
      <c r="BE27" s="478">
        <v>3.6984599999999999</v>
      </c>
      <c r="BF27" s="478">
        <v>3.6984599999999999</v>
      </c>
      <c r="BG27" s="478">
        <v>3.2968799999999998</v>
      </c>
      <c r="BH27" s="478">
        <v>2.8899300000000001</v>
      </c>
      <c r="BI27" s="478">
        <v>3.5791499999999998</v>
      </c>
      <c r="BJ27" s="478">
        <v>3.6984599999999999</v>
      </c>
      <c r="BK27" s="478">
        <v>3.6984599999999999</v>
      </c>
      <c r="BL27" s="478">
        <v>3.3405399999999998</v>
      </c>
      <c r="BM27" s="478">
        <v>3.6984599999999999</v>
      </c>
      <c r="BN27" s="478">
        <v>2.4029400000000001</v>
      </c>
      <c r="BO27" s="478">
        <v>2.7764099999999998</v>
      </c>
      <c r="BP27" s="478">
        <v>3.5791499999999998</v>
      </c>
      <c r="BQ27" s="478">
        <v>3.6984599999999999</v>
      </c>
      <c r="BR27" s="478">
        <v>3.6984599999999999</v>
      </c>
      <c r="BS27" s="478">
        <v>3.5791499999999998</v>
      </c>
      <c r="BT27" s="478">
        <v>3.1879599999999999</v>
      </c>
      <c r="BU27" s="478">
        <v>3.1885599999999998</v>
      </c>
      <c r="BV27" s="478">
        <v>3.6984599999999999</v>
      </c>
    </row>
    <row r="28" spans="1:74" ht="11.1"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3.3626799999999998E-2</v>
      </c>
      <c r="AX28" s="490">
        <v>3.3432099999999999E-2</v>
      </c>
      <c r="AY28" s="478">
        <v>4.48157E-2</v>
      </c>
      <c r="AZ28" s="478">
        <v>4.0430300000000002E-2</v>
      </c>
      <c r="BA28" s="478">
        <v>5.7953400000000002E-2</v>
      </c>
      <c r="BB28" s="478">
        <v>7.0787199999999995E-2</v>
      </c>
      <c r="BC28" s="478">
        <v>6.8461599999999997E-2</v>
      </c>
      <c r="BD28" s="478">
        <v>6.04284E-2</v>
      </c>
      <c r="BE28" s="478">
        <v>5.0413600000000003E-2</v>
      </c>
      <c r="BF28" s="478">
        <v>4.36753E-2</v>
      </c>
      <c r="BG28" s="478">
        <v>4.0743399999999999E-2</v>
      </c>
      <c r="BH28" s="478">
        <v>3.2442400000000003E-2</v>
      </c>
      <c r="BI28" s="478">
        <v>3.2311800000000002E-2</v>
      </c>
      <c r="BJ28" s="478">
        <v>3.2721600000000003E-2</v>
      </c>
      <c r="BK28" s="478">
        <v>4.4444200000000003E-2</v>
      </c>
      <c r="BL28" s="478">
        <v>4.0254900000000003E-2</v>
      </c>
      <c r="BM28" s="478">
        <v>5.7851800000000002E-2</v>
      </c>
      <c r="BN28" s="478">
        <v>7.0735800000000001E-2</v>
      </c>
      <c r="BO28" s="478">
        <v>6.8433800000000003E-2</v>
      </c>
      <c r="BP28" s="478">
        <v>6.04144E-2</v>
      </c>
      <c r="BQ28" s="478">
        <v>5.0405999999999999E-2</v>
      </c>
      <c r="BR28" s="478">
        <v>4.3671399999999999E-2</v>
      </c>
      <c r="BS28" s="478">
        <v>4.0741399999999997E-2</v>
      </c>
      <c r="BT28" s="478">
        <v>3.2441299999999999E-2</v>
      </c>
      <c r="BU28" s="478">
        <v>3.2311300000000001E-2</v>
      </c>
      <c r="BV28" s="478">
        <v>3.2721300000000002E-2</v>
      </c>
    </row>
    <row r="29" spans="1:74" ht="11.1"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10.562380263</v>
      </c>
      <c r="AN29" s="490">
        <v>13.107415230999999</v>
      </c>
      <c r="AO29" s="490">
        <v>13.225258501000001</v>
      </c>
      <c r="AP29" s="490">
        <v>14.574050638999999</v>
      </c>
      <c r="AQ29" s="490">
        <v>13.623860167</v>
      </c>
      <c r="AR29" s="490">
        <v>14.128490061999999</v>
      </c>
      <c r="AS29" s="490">
        <v>12.397736371000001</v>
      </c>
      <c r="AT29" s="490">
        <v>12.172229999000001</v>
      </c>
      <c r="AU29" s="490">
        <v>10.153107209</v>
      </c>
      <c r="AV29" s="490">
        <v>13.604764681000001</v>
      </c>
      <c r="AW29" s="490">
        <v>13.031560000000001</v>
      </c>
      <c r="AX29" s="490">
        <v>12.16597</v>
      </c>
      <c r="AY29" s="478">
        <v>11.60791</v>
      </c>
      <c r="AZ29" s="478">
        <v>13.26492</v>
      </c>
      <c r="BA29" s="478">
        <v>15.8462</v>
      </c>
      <c r="BB29" s="478">
        <v>17.517019999999999</v>
      </c>
      <c r="BC29" s="478">
        <v>17.427980000000002</v>
      </c>
      <c r="BD29" s="478">
        <v>18.148530000000001</v>
      </c>
      <c r="BE29" s="478">
        <v>16.325690000000002</v>
      </c>
      <c r="BF29" s="478">
        <v>15.80499</v>
      </c>
      <c r="BG29" s="478">
        <v>13.27633</v>
      </c>
      <c r="BH29" s="478">
        <v>15.87711</v>
      </c>
      <c r="BI29" s="478">
        <v>14.37716</v>
      </c>
      <c r="BJ29" s="478">
        <v>13.508749999999999</v>
      </c>
      <c r="BK29" s="478">
        <v>13.143039999999999</v>
      </c>
      <c r="BL29" s="478">
        <v>14.527240000000001</v>
      </c>
      <c r="BM29" s="478">
        <v>17.469370000000001</v>
      </c>
      <c r="BN29" s="478">
        <v>19.270340000000001</v>
      </c>
      <c r="BO29" s="478">
        <v>18.84656</v>
      </c>
      <c r="BP29" s="478">
        <v>19.683450000000001</v>
      </c>
      <c r="BQ29" s="478">
        <v>18.431139999999999</v>
      </c>
      <c r="BR29" s="478">
        <v>17.151949999999999</v>
      </c>
      <c r="BS29" s="478">
        <v>15.10023</v>
      </c>
      <c r="BT29" s="478">
        <v>17.57743</v>
      </c>
      <c r="BU29" s="478">
        <v>15.50146</v>
      </c>
      <c r="BV29" s="478">
        <v>14.207789999999999</v>
      </c>
    </row>
    <row r="30" spans="1:74" ht="11.1"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0.13435995100000001</v>
      </c>
      <c r="AN30" s="490">
        <v>4.5196646E-2</v>
      </c>
      <c r="AO30" s="490">
        <v>0.121726945</v>
      </c>
      <c r="AP30" s="490">
        <v>0.118294013</v>
      </c>
      <c r="AQ30" s="490">
        <v>8.3761572000000006E-2</v>
      </c>
      <c r="AR30" s="490">
        <v>0.106771914</v>
      </c>
      <c r="AS30" s="490">
        <v>8.9872241000000005E-2</v>
      </c>
      <c r="AT30" s="490">
        <v>0.108386818</v>
      </c>
      <c r="AU30" s="490">
        <v>9.3395180999999994E-2</v>
      </c>
      <c r="AV30" s="490">
        <v>0.10302387</v>
      </c>
      <c r="AW30" s="490">
        <v>9.0715199999999996E-2</v>
      </c>
      <c r="AX30" s="490">
        <v>9.72972E-2</v>
      </c>
      <c r="AY30" s="478">
        <v>7.5240100000000004E-2</v>
      </c>
      <c r="AZ30" s="478">
        <v>7.2914900000000005E-2</v>
      </c>
      <c r="BA30" s="478">
        <v>7.1711899999999995E-2</v>
      </c>
      <c r="BB30" s="478">
        <v>8.7985800000000003E-2</v>
      </c>
      <c r="BC30" s="478">
        <v>9.0270000000000003E-2</v>
      </c>
      <c r="BD30" s="478">
        <v>6.3293299999999997E-2</v>
      </c>
      <c r="BE30" s="478">
        <v>6.0778400000000003E-2</v>
      </c>
      <c r="BF30" s="478">
        <v>7.0557499999999995E-2</v>
      </c>
      <c r="BG30" s="478">
        <v>5.7437599999999998E-2</v>
      </c>
      <c r="BH30" s="478">
        <v>4.1987700000000003E-2</v>
      </c>
      <c r="BI30" s="478">
        <v>3.4410400000000001E-2</v>
      </c>
      <c r="BJ30" s="478">
        <v>6.9429000000000005E-2</v>
      </c>
      <c r="BK30" s="478">
        <v>4.8426200000000003E-2</v>
      </c>
      <c r="BL30" s="478">
        <v>2.0184899999999999E-2</v>
      </c>
      <c r="BM30" s="478">
        <v>4.8955100000000001E-2</v>
      </c>
      <c r="BN30" s="478">
        <v>6.3666299999999995E-2</v>
      </c>
      <c r="BO30" s="478">
        <v>6.0938600000000002E-2</v>
      </c>
      <c r="BP30" s="478">
        <v>4.7554800000000001E-2</v>
      </c>
      <c r="BQ30" s="478">
        <v>3.6831799999999998E-2</v>
      </c>
      <c r="BR30" s="478">
        <v>5.7047100000000003E-2</v>
      </c>
      <c r="BS30" s="478">
        <v>3.0787100000000001E-2</v>
      </c>
      <c r="BT30" s="478">
        <v>1.16556E-2</v>
      </c>
      <c r="BU30" s="478">
        <v>1.7128E-3</v>
      </c>
      <c r="BV30" s="478">
        <v>1.9559699999999999E-2</v>
      </c>
    </row>
    <row r="31" spans="1:74" ht="11.1"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32.201000219999997</v>
      </c>
      <c r="AP31" s="490">
        <v>33.456731040999998</v>
      </c>
      <c r="AQ31" s="490">
        <v>39.970653460999998</v>
      </c>
      <c r="AR31" s="490">
        <v>44.378013209999999</v>
      </c>
      <c r="AS31" s="490">
        <v>44.544585556000001</v>
      </c>
      <c r="AT31" s="490">
        <v>49.267765415</v>
      </c>
      <c r="AU31" s="490">
        <v>40.996458804</v>
      </c>
      <c r="AV31" s="490">
        <v>39.223937118000002</v>
      </c>
      <c r="AW31" s="490">
        <v>34.092300000000002</v>
      </c>
      <c r="AX31" s="490">
        <v>35.21078</v>
      </c>
      <c r="AY31" s="478">
        <v>38.00873</v>
      </c>
      <c r="AZ31" s="478">
        <v>33.526209999999999</v>
      </c>
      <c r="BA31" s="478">
        <v>34.195869999999999</v>
      </c>
      <c r="BB31" s="478">
        <v>34.824190000000002</v>
      </c>
      <c r="BC31" s="478">
        <v>40.768219999999999</v>
      </c>
      <c r="BD31" s="478">
        <v>45.037599999999998</v>
      </c>
      <c r="BE31" s="478">
        <v>49.172080000000001</v>
      </c>
      <c r="BF31" s="478">
        <v>50.23507</v>
      </c>
      <c r="BG31" s="478">
        <v>43.118949999999998</v>
      </c>
      <c r="BH31" s="478">
        <v>39.362969999999997</v>
      </c>
      <c r="BI31" s="478">
        <v>36.641030000000001</v>
      </c>
      <c r="BJ31" s="478">
        <v>39.567360000000001</v>
      </c>
      <c r="BK31" s="478">
        <v>39.476950000000002</v>
      </c>
      <c r="BL31" s="478">
        <v>34.632980000000003</v>
      </c>
      <c r="BM31" s="478">
        <v>35.310780000000001</v>
      </c>
      <c r="BN31" s="478">
        <v>36.097679999999997</v>
      </c>
      <c r="BO31" s="478">
        <v>42.125579999999999</v>
      </c>
      <c r="BP31" s="478">
        <v>46.448210000000003</v>
      </c>
      <c r="BQ31" s="478">
        <v>50.59254</v>
      </c>
      <c r="BR31" s="478">
        <v>51.716149999999999</v>
      </c>
      <c r="BS31" s="478">
        <v>44.506959999999999</v>
      </c>
      <c r="BT31" s="478">
        <v>40.67118</v>
      </c>
      <c r="BU31" s="478">
        <v>37.753300000000003</v>
      </c>
      <c r="BV31" s="478">
        <v>40.583060000000003</v>
      </c>
    </row>
    <row r="32" spans="1:74" ht="11.1"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1"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32.796952746000002</v>
      </c>
      <c r="AN33" s="322">
        <v>29.860861731</v>
      </c>
      <c r="AO33" s="322">
        <v>30.559445626999999</v>
      </c>
      <c r="AP33" s="322">
        <v>27.044423089999999</v>
      </c>
      <c r="AQ33" s="322">
        <v>27.711882796000001</v>
      </c>
      <c r="AR33" s="322">
        <v>32.018606198999997</v>
      </c>
      <c r="AS33" s="322">
        <v>36.199990473</v>
      </c>
      <c r="AT33" s="322">
        <v>34.403855223000001</v>
      </c>
      <c r="AU33" s="322">
        <v>29.204748852000002</v>
      </c>
      <c r="AV33" s="322">
        <v>28.439457362999999</v>
      </c>
      <c r="AW33" s="322">
        <v>30.6814</v>
      </c>
      <c r="AX33" s="322">
        <v>34.459670000000003</v>
      </c>
      <c r="AY33" s="484">
        <v>35.352029999999999</v>
      </c>
      <c r="AZ33" s="484">
        <v>30.422429999999999</v>
      </c>
      <c r="BA33" s="484">
        <v>31.622779999999999</v>
      </c>
      <c r="BB33" s="484">
        <v>29.911090000000002</v>
      </c>
      <c r="BC33" s="484">
        <v>30.565919999999998</v>
      </c>
      <c r="BD33" s="484">
        <v>33.103830000000002</v>
      </c>
      <c r="BE33" s="484">
        <v>37.600639999999999</v>
      </c>
      <c r="BF33" s="484">
        <v>36.816429999999997</v>
      </c>
      <c r="BG33" s="484">
        <v>31.584869999999999</v>
      </c>
      <c r="BH33" s="484">
        <v>29.84027</v>
      </c>
      <c r="BI33" s="484">
        <v>30.907959999999999</v>
      </c>
      <c r="BJ33" s="484">
        <v>34.69744</v>
      </c>
      <c r="BK33" s="484">
        <v>35.795490000000001</v>
      </c>
      <c r="BL33" s="484">
        <v>31.064330000000002</v>
      </c>
      <c r="BM33" s="484">
        <v>32.18965</v>
      </c>
      <c r="BN33" s="484">
        <v>30.365500000000001</v>
      </c>
      <c r="BO33" s="484">
        <v>30.952069999999999</v>
      </c>
      <c r="BP33" s="484">
        <v>33.629689999999997</v>
      </c>
      <c r="BQ33" s="484">
        <v>38.273099999999999</v>
      </c>
      <c r="BR33" s="484">
        <v>37.338700000000003</v>
      </c>
      <c r="BS33" s="484">
        <v>31.950340000000001</v>
      </c>
      <c r="BT33" s="484">
        <v>30.343810000000001</v>
      </c>
      <c r="BU33" s="484">
        <v>31.421990000000001</v>
      </c>
      <c r="BV33" s="484">
        <v>35.193359999999998</v>
      </c>
    </row>
    <row r="34" spans="1:74" ht="11.1"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10.006182313</v>
      </c>
      <c r="AN34" s="490">
        <v>8.8449959239999991</v>
      </c>
      <c r="AO34" s="490">
        <v>8.3216312180000003</v>
      </c>
      <c r="AP34" s="490">
        <v>6.6992693230000002</v>
      </c>
      <c r="AQ34" s="490">
        <v>5.9027114919999999</v>
      </c>
      <c r="AR34" s="490">
        <v>8.0991527889999997</v>
      </c>
      <c r="AS34" s="490">
        <v>11.655807747000001</v>
      </c>
      <c r="AT34" s="490">
        <v>11.011983016</v>
      </c>
      <c r="AU34" s="490">
        <v>9.0802151309999992</v>
      </c>
      <c r="AV34" s="490">
        <v>8.132569921</v>
      </c>
      <c r="AW34" s="490">
        <v>8.7675333609999999</v>
      </c>
      <c r="AX34" s="490">
        <v>10.704861437</v>
      </c>
      <c r="AY34" s="478">
        <v>10.628539999999999</v>
      </c>
      <c r="AZ34" s="478">
        <v>8.1667470000000009</v>
      </c>
      <c r="BA34" s="478">
        <v>7.7571500000000002</v>
      </c>
      <c r="BB34" s="478">
        <v>6.1262970000000001</v>
      </c>
      <c r="BC34" s="478">
        <v>4.9450989999999999</v>
      </c>
      <c r="BD34" s="478">
        <v>6.7283419999999996</v>
      </c>
      <c r="BE34" s="478">
        <v>10.95495</v>
      </c>
      <c r="BF34" s="478">
        <v>11.78628</v>
      </c>
      <c r="BG34" s="478">
        <v>9.3013910000000006</v>
      </c>
      <c r="BH34" s="478">
        <v>7.9294279999999997</v>
      </c>
      <c r="BI34" s="478">
        <v>8.3065669999999994</v>
      </c>
      <c r="BJ34" s="478">
        <v>10.33921</v>
      </c>
      <c r="BK34" s="478">
        <v>10.660130000000001</v>
      </c>
      <c r="BL34" s="478">
        <v>8.1636399999999991</v>
      </c>
      <c r="BM34" s="478">
        <v>7.8165509999999996</v>
      </c>
      <c r="BN34" s="478">
        <v>6.0622610000000003</v>
      </c>
      <c r="BO34" s="478">
        <v>4.4562499999999998</v>
      </c>
      <c r="BP34" s="478">
        <v>5.6853730000000002</v>
      </c>
      <c r="BQ34" s="478">
        <v>10.9253</v>
      </c>
      <c r="BR34" s="478">
        <v>12.07737</v>
      </c>
      <c r="BS34" s="478">
        <v>9.6595899999999997</v>
      </c>
      <c r="BT34" s="478">
        <v>8.247109</v>
      </c>
      <c r="BU34" s="478">
        <v>8.7312989999999999</v>
      </c>
      <c r="BV34" s="478">
        <v>10.403029999999999</v>
      </c>
    </row>
    <row r="35" spans="1:74" ht="11.1"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6.9143402150000002</v>
      </c>
      <c r="AN35" s="490">
        <v>5.8747644140000004</v>
      </c>
      <c r="AO35" s="490">
        <v>4.6473529789999999</v>
      </c>
      <c r="AP35" s="490">
        <v>3.5165066380000001</v>
      </c>
      <c r="AQ35" s="490">
        <v>3.1590735599999999</v>
      </c>
      <c r="AR35" s="490">
        <v>4.4369484549999996</v>
      </c>
      <c r="AS35" s="490">
        <v>6.5272583749999997</v>
      </c>
      <c r="AT35" s="490">
        <v>6.5774731519999996</v>
      </c>
      <c r="AU35" s="490">
        <v>6.0316558960000002</v>
      </c>
      <c r="AV35" s="490">
        <v>5.9317219229999996</v>
      </c>
      <c r="AW35" s="490">
        <v>6.3878690000000002</v>
      </c>
      <c r="AX35" s="490">
        <v>7.2388060000000003</v>
      </c>
      <c r="AY35" s="478">
        <v>6.3512279999999999</v>
      </c>
      <c r="AZ35" s="478">
        <v>4.9573590000000003</v>
      </c>
      <c r="BA35" s="478">
        <v>4.2816010000000002</v>
      </c>
      <c r="BB35" s="478">
        <v>3.2305670000000002</v>
      </c>
      <c r="BC35" s="478">
        <v>2.891877</v>
      </c>
      <c r="BD35" s="478">
        <v>3.731366</v>
      </c>
      <c r="BE35" s="478">
        <v>6.5761469999999997</v>
      </c>
      <c r="BF35" s="478">
        <v>7.2830069999999996</v>
      </c>
      <c r="BG35" s="478">
        <v>6.6217240000000004</v>
      </c>
      <c r="BH35" s="478">
        <v>6.0713790000000003</v>
      </c>
      <c r="BI35" s="478">
        <v>6.502726</v>
      </c>
      <c r="BJ35" s="478">
        <v>7.5558560000000003</v>
      </c>
      <c r="BK35" s="478">
        <v>6.005509</v>
      </c>
      <c r="BL35" s="478">
        <v>4.4553029999999998</v>
      </c>
      <c r="BM35" s="478">
        <v>3.7624719999999998</v>
      </c>
      <c r="BN35" s="478">
        <v>2.4860769999999999</v>
      </c>
      <c r="BO35" s="478">
        <v>1.8320890000000001</v>
      </c>
      <c r="BP35" s="478">
        <v>2.9201549999999998</v>
      </c>
      <c r="BQ35" s="478">
        <v>5.4071709999999999</v>
      </c>
      <c r="BR35" s="478">
        <v>6.1708160000000003</v>
      </c>
      <c r="BS35" s="478">
        <v>5.5892629999999999</v>
      </c>
      <c r="BT35" s="478">
        <v>5.0713800000000004</v>
      </c>
      <c r="BU35" s="478">
        <v>5.5179010000000002</v>
      </c>
      <c r="BV35" s="478">
        <v>6.3871419999999999</v>
      </c>
    </row>
    <row r="36" spans="1:74" ht="11.1"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0.83477000000000001</v>
      </c>
      <c r="AX36" s="490">
        <v>0.85077999999999998</v>
      </c>
      <c r="AY36" s="478">
        <v>0.82489000000000001</v>
      </c>
      <c r="AZ36" s="478">
        <v>0.74507000000000001</v>
      </c>
      <c r="BA36" s="478">
        <v>0.82489000000000001</v>
      </c>
      <c r="BB36" s="478">
        <v>0.79827999999999999</v>
      </c>
      <c r="BC36" s="478">
        <v>9.2399999999999996E-2</v>
      </c>
      <c r="BD36" s="478">
        <v>0.30248999999999998</v>
      </c>
      <c r="BE36" s="478">
        <v>0.82489000000000001</v>
      </c>
      <c r="BF36" s="478">
        <v>0.82489000000000001</v>
      </c>
      <c r="BG36" s="478">
        <v>0.79827999999999999</v>
      </c>
      <c r="BH36" s="478">
        <v>0.82489000000000001</v>
      </c>
      <c r="BI36" s="478">
        <v>0.79827999999999999</v>
      </c>
      <c r="BJ36" s="478">
        <v>0.82489000000000001</v>
      </c>
      <c r="BK36" s="478">
        <v>0.82489000000000001</v>
      </c>
      <c r="BL36" s="478">
        <v>0.74507000000000001</v>
      </c>
      <c r="BM36" s="478">
        <v>0.82489000000000001</v>
      </c>
      <c r="BN36" s="478">
        <v>0.79827999999999999</v>
      </c>
      <c r="BO36" s="478">
        <v>0.82489000000000001</v>
      </c>
      <c r="BP36" s="478">
        <v>0.79827999999999999</v>
      </c>
      <c r="BQ36" s="478">
        <v>0.82489000000000001</v>
      </c>
      <c r="BR36" s="478">
        <v>0.82489000000000001</v>
      </c>
      <c r="BS36" s="478">
        <v>0.79827999999999999</v>
      </c>
      <c r="BT36" s="478">
        <v>0.82489000000000001</v>
      </c>
      <c r="BU36" s="478">
        <v>0.79827999999999999</v>
      </c>
      <c r="BV36" s="478">
        <v>0.82489000000000001</v>
      </c>
    </row>
    <row r="37" spans="1:74" ht="11.1"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9.2723102500000003</v>
      </c>
      <c r="AN37" s="490">
        <v>8.0046876119999997</v>
      </c>
      <c r="AO37" s="490">
        <v>9.5511608599999995</v>
      </c>
      <c r="AP37" s="490">
        <v>7.8392462050000002</v>
      </c>
      <c r="AQ37" s="490">
        <v>9.3657209100000003</v>
      </c>
      <c r="AR37" s="490">
        <v>10.556339449999999</v>
      </c>
      <c r="AS37" s="490">
        <v>10.302428615</v>
      </c>
      <c r="AT37" s="490">
        <v>9.1174171049999995</v>
      </c>
      <c r="AU37" s="490">
        <v>6.4349556970000004</v>
      </c>
      <c r="AV37" s="490">
        <v>6.6565636489999997</v>
      </c>
      <c r="AW37" s="490">
        <v>8.6138999999999992</v>
      </c>
      <c r="AX37" s="490">
        <v>9.6453179999999996</v>
      </c>
      <c r="AY37" s="478">
        <v>11.09056</v>
      </c>
      <c r="AZ37" s="478">
        <v>10.049329999999999</v>
      </c>
      <c r="BA37" s="478">
        <v>10.972630000000001</v>
      </c>
      <c r="BB37" s="478">
        <v>10.807219999999999</v>
      </c>
      <c r="BC37" s="478">
        <v>13.44598</v>
      </c>
      <c r="BD37" s="478">
        <v>13.74686</v>
      </c>
      <c r="BE37" s="478">
        <v>11.78485</v>
      </c>
      <c r="BF37" s="478">
        <v>9.6552009999999999</v>
      </c>
      <c r="BG37" s="478">
        <v>7.6287989999999999</v>
      </c>
      <c r="BH37" s="478">
        <v>7.6257549999999998</v>
      </c>
      <c r="BI37" s="478">
        <v>9.2241420000000005</v>
      </c>
      <c r="BJ37" s="478">
        <v>10.086220000000001</v>
      </c>
      <c r="BK37" s="478">
        <v>11.760529999999999</v>
      </c>
      <c r="BL37" s="478">
        <v>10.66709</v>
      </c>
      <c r="BM37" s="478">
        <v>11.668229999999999</v>
      </c>
      <c r="BN37" s="478">
        <v>11.64528</v>
      </c>
      <c r="BO37" s="478">
        <v>14.47151</v>
      </c>
      <c r="BP37" s="478">
        <v>14.43357</v>
      </c>
      <c r="BQ37" s="478">
        <v>12.56423</v>
      </c>
      <c r="BR37" s="478">
        <v>9.9847889999999992</v>
      </c>
      <c r="BS37" s="478">
        <v>7.8364419999999999</v>
      </c>
      <c r="BT37" s="478">
        <v>7.8252490000000003</v>
      </c>
      <c r="BU37" s="478">
        <v>9.5166369999999993</v>
      </c>
      <c r="BV37" s="478">
        <v>10.47109</v>
      </c>
    </row>
    <row r="38" spans="1:74" ht="11.1"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5.6398904410000004</v>
      </c>
      <c r="AN38" s="490">
        <v>6.2634262400000003</v>
      </c>
      <c r="AO38" s="490">
        <v>7.1222583420000003</v>
      </c>
      <c r="AP38" s="490">
        <v>8.1372891040000006</v>
      </c>
      <c r="AQ38" s="490">
        <v>8.3871680140000002</v>
      </c>
      <c r="AR38" s="490">
        <v>8.0580913550000002</v>
      </c>
      <c r="AS38" s="490">
        <v>6.8249890899999999</v>
      </c>
      <c r="AT38" s="490">
        <v>6.8195546040000004</v>
      </c>
      <c r="AU38" s="490">
        <v>6.8233846309999997</v>
      </c>
      <c r="AV38" s="490">
        <v>6.8534657799999996</v>
      </c>
      <c r="AW38" s="490">
        <v>6.0151880000000002</v>
      </c>
      <c r="AX38" s="490">
        <v>5.9363060000000001</v>
      </c>
      <c r="AY38" s="478">
        <v>6.3675519999999999</v>
      </c>
      <c r="AZ38" s="478">
        <v>6.4246600000000003</v>
      </c>
      <c r="BA38" s="478">
        <v>7.7297919999999998</v>
      </c>
      <c r="BB38" s="478">
        <v>8.926164</v>
      </c>
      <c r="BC38" s="478">
        <v>9.1415629999999997</v>
      </c>
      <c r="BD38" s="478">
        <v>8.5542049999999996</v>
      </c>
      <c r="BE38" s="478">
        <v>7.4117360000000003</v>
      </c>
      <c r="BF38" s="478">
        <v>7.1702570000000003</v>
      </c>
      <c r="BG38" s="478">
        <v>7.1782570000000003</v>
      </c>
      <c r="BH38" s="478">
        <v>7.3568639999999998</v>
      </c>
      <c r="BI38" s="478">
        <v>6.0061090000000004</v>
      </c>
      <c r="BJ38" s="478">
        <v>5.7624199999999997</v>
      </c>
      <c r="BK38" s="478">
        <v>6.4000760000000003</v>
      </c>
      <c r="BL38" s="478">
        <v>6.9022439999999996</v>
      </c>
      <c r="BM38" s="478">
        <v>8.0396850000000004</v>
      </c>
      <c r="BN38" s="478">
        <v>9.3435170000000003</v>
      </c>
      <c r="BO38" s="478">
        <v>9.2888389999999994</v>
      </c>
      <c r="BP38" s="478">
        <v>9.7381890000000002</v>
      </c>
      <c r="BQ38" s="478">
        <v>8.4906649999999999</v>
      </c>
      <c r="BR38" s="478">
        <v>8.1809960000000004</v>
      </c>
      <c r="BS38" s="478">
        <v>7.9945969999999997</v>
      </c>
      <c r="BT38" s="478">
        <v>8.3304980000000004</v>
      </c>
      <c r="BU38" s="478">
        <v>6.7731500000000002</v>
      </c>
      <c r="BV38" s="478">
        <v>6.9935510000000001</v>
      </c>
    </row>
    <row r="39" spans="1:74" ht="11.1"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0.105804527</v>
      </c>
      <c r="AN39" s="490">
        <v>7.0488541000000002E-2</v>
      </c>
      <c r="AO39" s="490">
        <v>7.5608228E-2</v>
      </c>
      <c r="AP39" s="490">
        <v>2.6288820000000001E-2</v>
      </c>
      <c r="AQ39" s="490">
        <v>5.0840820000000002E-2</v>
      </c>
      <c r="AR39" s="490">
        <v>6.2318150000000003E-2</v>
      </c>
      <c r="AS39" s="490">
        <v>5.6371645999999997E-2</v>
      </c>
      <c r="AT39" s="490">
        <v>3.5859346E-2</v>
      </c>
      <c r="AU39" s="490">
        <v>3.7501497000000002E-2</v>
      </c>
      <c r="AV39" s="490">
        <v>1.2048089999999999E-2</v>
      </c>
      <c r="AW39" s="490">
        <v>6.2138699999999998E-2</v>
      </c>
      <c r="AX39" s="490">
        <v>8.3598699999999998E-2</v>
      </c>
      <c r="AY39" s="478">
        <v>8.9259900000000003E-2</v>
      </c>
      <c r="AZ39" s="478">
        <v>7.9267000000000004E-2</v>
      </c>
      <c r="BA39" s="478">
        <v>5.67135E-2</v>
      </c>
      <c r="BB39" s="478">
        <v>2.2557799999999999E-2</v>
      </c>
      <c r="BC39" s="478">
        <v>4.9005100000000003E-2</v>
      </c>
      <c r="BD39" s="478">
        <v>4.0568399999999998E-2</v>
      </c>
      <c r="BE39" s="478">
        <v>4.8067499999999999E-2</v>
      </c>
      <c r="BF39" s="478">
        <v>9.6798599999999999E-2</v>
      </c>
      <c r="BG39" s="478">
        <v>5.6418900000000001E-2</v>
      </c>
      <c r="BH39" s="478">
        <v>3.19551E-2</v>
      </c>
      <c r="BI39" s="478">
        <v>7.0136699999999996E-2</v>
      </c>
      <c r="BJ39" s="478">
        <v>0.1288349</v>
      </c>
      <c r="BK39" s="478">
        <v>0.1443517</v>
      </c>
      <c r="BL39" s="478">
        <v>0.13097500000000001</v>
      </c>
      <c r="BM39" s="478">
        <v>7.7825900000000003E-2</v>
      </c>
      <c r="BN39" s="478">
        <v>3.0078899999999999E-2</v>
      </c>
      <c r="BO39" s="478">
        <v>7.8488100000000005E-2</v>
      </c>
      <c r="BP39" s="478">
        <v>5.4120099999999997E-2</v>
      </c>
      <c r="BQ39" s="478">
        <v>6.0845000000000003E-2</v>
      </c>
      <c r="BR39" s="478">
        <v>9.9838300000000005E-2</v>
      </c>
      <c r="BS39" s="478">
        <v>7.21638E-2</v>
      </c>
      <c r="BT39" s="478">
        <v>4.4685900000000001E-2</v>
      </c>
      <c r="BU39" s="478">
        <v>8.4725900000000007E-2</v>
      </c>
      <c r="BV39" s="478">
        <v>0.1136607</v>
      </c>
    </row>
    <row r="40" spans="1:74" ht="11.1"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28.728327804999999</v>
      </c>
      <c r="AV40" s="490">
        <v>28.245928899999999</v>
      </c>
      <c r="AW40" s="490">
        <v>29.589005910000001</v>
      </c>
      <c r="AX40" s="490">
        <v>33.453539999999997</v>
      </c>
      <c r="AY40" s="478">
        <v>33.843919999999997</v>
      </c>
      <c r="AZ40" s="478">
        <v>28.952310000000001</v>
      </c>
      <c r="BA40" s="478">
        <v>29.993279999999999</v>
      </c>
      <c r="BB40" s="478">
        <v>27.988289999999999</v>
      </c>
      <c r="BC40" s="478">
        <v>28.464780000000001</v>
      </c>
      <c r="BD40" s="478">
        <v>30.877510000000001</v>
      </c>
      <c r="BE40" s="478">
        <v>35.621510000000001</v>
      </c>
      <c r="BF40" s="478">
        <v>34.677849999999999</v>
      </c>
      <c r="BG40" s="478">
        <v>29.55725</v>
      </c>
      <c r="BH40" s="478">
        <v>29.300059999999998</v>
      </c>
      <c r="BI40" s="478">
        <v>30.071560000000002</v>
      </c>
      <c r="BJ40" s="478">
        <v>34.092269999999999</v>
      </c>
      <c r="BK40" s="478">
        <v>34.06176</v>
      </c>
      <c r="BL40" s="478">
        <v>29.440200000000001</v>
      </c>
      <c r="BM40" s="478">
        <v>30.40014</v>
      </c>
      <c r="BN40" s="478">
        <v>28.477699999999999</v>
      </c>
      <c r="BO40" s="478">
        <v>28.932120000000001</v>
      </c>
      <c r="BP40" s="478">
        <v>31.341919999999998</v>
      </c>
      <c r="BQ40" s="478">
        <v>36.175339999999998</v>
      </c>
      <c r="BR40" s="478">
        <v>35.189900000000002</v>
      </c>
      <c r="BS40" s="478">
        <v>29.93852</v>
      </c>
      <c r="BT40" s="478">
        <v>29.67989</v>
      </c>
      <c r="BU40" s="478">
        <v>30.322700000000001</v>
      </c>
      <c r="BV40" s="478">
        <v>34.314210000000003</v>
      </c>
    </row>
    <row r="41" spans="1:74" ht="11.1"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6"/>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1"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12.432866032</v>
      </c>
      <c r="AN42" s="322">
        <v>11.210577885999999</v>
      </c>
      <c r="AO42" s="322">
        <v>10.944732576</v>
      </c>
      <c r="AP42" s="322">
        <v>10.655577673</v>
      </c>
      <c r="AQ42" s="322">
        <v>11.878898620999999</v>
      </c>
      <c r="AR42" s="322">
        <v>14.570476448000001</v>
      </c>
      <c r="AS42" s="322">
        <v>16.320913556000001</v>
      </c>
      <c r="AT42" s="322">
        <v>15.874840055</v>
      </c>
      <c r="AU42" s="322">
        <v>14.195785846</v>
      </c>
      <c r="AV42" s="322">
        <v>13.159240799000001</v>
      </c>
      <c r="AW42" s="322">
        <v>11.747769999999999</v>
      </c>
      <c r="AX42" s="322">
        <v>12.76929</v>
      </c>
      <c r="AY42" s="484">
        <v>12.50587</v>
      </c>
      <c r="AZ42" s="484">
        <v>10.61816</v>
      </c>
      <c r="BA42" s="484">
        <v>11.28355</v>
      </c>
      <c r="BB42" s="484">
        <v>11.091290000000001</v>
      </c>
      <c r="BC42" s="484">
        <v>12.84859</v>
      </c>
      <c r="BD42" s="484">
        <v>14.89171</v>
      </c>
      <c r="BE42" s="484">
        <v>17.114830000000001</v>
      </c>
      <c r="BF42" s="484">
        <v>17.357610000000001</v>
      </c>
      <c r="BG42" s="484">
        <v>15.4198</v>
      </c>
      <c r="BH42" s="484">
        <v>13.71862</v>
      </c>
      <c r="BI42" s="484">
        <v>12.2707</v>
      </c>
      <c r="BJ42" s="484">
        <v>13.89424</v>
      </c>
      <c r="BK42" s="484">
        <v>13.136710000000001</v>
      </c>
      <c r="BL42" s="484">
        <v>11.15624</v>
      </c>
      <c r="BM42" s="484">
        <v>11.919180000000001</v>
      </c>
      <c r="BN42" s="484">
        <v>11.53018</v>
      </c>
      <c r="BO42" s="484">
        <v>13.311529999999999</v>
      </c>
      <c r="BP42" s="484">
        <v>15.26057</v>
      </c>
      <c r="BQ42" s="484">
        <v>17.53012</v>
      </c>
      <c r="BR42" s="484">
        <v>17.826989999999999</v>
      </c>
      <c r="BS42" s="484">
        <v>15.83508</v>
      </c>
      <c r="BT42" s="484">
        <v>13.93554</v>
      </c>
      <c r="BU42" s="484">
        <v>12.26845</v>
      </c>
      <c r="BV42" s="484">
        <v>13.793559999999999</v>
      </c>
    </row>
    <row r="43" spans="1:74" ht="11.1"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4.6417853329999996</v>
      </c>
      <c r="AN43" s="490">
        <v>3.9272644329999999</v>
      </c>
      <c r="AO43" s="490">
        <v>3.8148263230000001</v>
      </c>
      <c r="AP43" s="490">
        <v>4.2410795009999998</v>
      </c>
      <c r="AQ43" s="490">
        <v>4.580139226</v>
      </c>
      <c r="AR43" s="490">
        <v>6.4795630900000001</v>
      </c>
      <c r="AS43" s="490">
        <v>8.0983688679999997</v>
      </c>
      <c r="AT43" s="490">
        <v>8.1071101120000009</v>
      </c>
      <c r="AU43" s="490">
        <v>6.8469471339999997</v>
      </c>
      <c r="AV43" s="490">
        <v>6.737877707</v>
      </c>
      <c r="AW43" s="490">
        <v>4.7222330000000001</v>
      </c>
      <c r="AX43" s="490">
        <v>5.3096009999999998</v>
      </c>
      <c r="AY43" s="478">
        <v>5.4270860000000001</v>
      </c>
      <c r="AZ43" s="478">
        <v>3.4789780000000001</v>
      </c>
      <c r="BA43" s="478">
        <v>3.5573169999999998</v>
      </c>
      <c r="BB43" s="478">
        <v>3.9028040000000002</v>
      </c>
      <c r="BC43" s="478">
        <v>4.4170470000000002</v>
      </c>
      <c r="BD43" s="478">
        <v>5.9264260000000002</v>
      </c>
      <c r="BE43" s="478">
        <v>7.4730410000000003</v>
      </c>
      <c r="BF43" s="478">
        <v>7.7339399999999996</v>
      </c>
      <c r="BG43" s="478">
        <v>6.5943240000000003</v>
      </c>
      <c r="BH43" s="478">
        <v>6.0888359999999997</v>
      </c>
      <c r="BI43" s="478">
        <v>4.7130239999999999</v>
      </c>
      <c r="BJ43" s="478">
        <v>5.2489330000000001</v>
      </c>
      <c r="BK43" s="478">
        <v>4.8189209999999996</v>
      </c>
      <c r="BL43" s="478">
        <v>3.5476030000000001</v>
      </c>
      <c r="BM43" s="478">
        <v>3.5554160000000001</v>
      </c>
      <c r="BN43" s="478">
        <v>3.9196819999999999</v>
      </c>
      <c r="BO43" s="478">
        <v>4.0758479999999997</v>
      </c>
      <c r="BP43" s="478">
        <v>5.7142289999999996</v>
      </c>
      <c r="BQ43" s="478">
        <v>7.30572</v>
      </c>
      <c r="BR43" s="478">
        <v>7.8499549999999996</v>
      </c>
      <c r="BS43" s="478">
        <v>6.7256619999999998</v>
      </c>
      <c r="BT43" s="478">
        <v>6.1272950000000002</v>
      </c>
      <c r="BU43" s="478">
        <v>4.907756</v>
      </c>
      <c r="BV43" s="478">
        <v>5.2331570000000003</v>
      </c>
    </row>
    <row r="44" spans="1:74" ht="11.1"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1.258961</v>
      </c>
      <c r="AX44" s="490">
        <v>1.49197</v>
      </c>
      <c r="AY44" s="478">
        <v>1.0808420000000001</v>
      </c>
      <c r="AZ44" s="478">
        <v>1.187011</v>
      </c>
      <c r="BA44" s="478">
        <v>0.99129610000000001</v>
      </c>
      <c r="BB44" s="478">
        <v>1.078756</v>
      </c>
      <c r="BC44" s="478">
        <v>1.1916119999999999</v>
      </c>
      <c r="BD44" s="478">
        <v>1.742955</v>
      </c>
      <c r="BE44" s="478">
        <v>2.4682590000000002</v>
      </c>
      <c r="BF44" s="478">
        <v>2.5573190000000001</v>
      </c>
      <c r="BG44" s="478">
        <v>2.027841</v>
      </c>
      <c r="BH44" s="478">
        <v>1.567248</v>
      </c>
      <c r="BI44" s="478">
        <v>1.35283</v>
      </c>
      <c r="BJ44" s="478">
        <v>2.476623</v>
      </c>
      <c r="BK44" s="478">
        <v>2.1021800000000002</v>
      </c>
      <c r="BL44" s="478">
        <v>1.2371859999999999</v>
      </c>
      <c r="BM44" s="478">
        <v>1.0535000000000001</v>
      </c>
      <c r="BN44" s="478">
        <v>0.96145780000000003</v>
      </c>
      <c r="BO44" s="478">
        <v>1.1566730000000001</v>
      </c>
      <c r="BP44" s="478">
        <v>1.7775920000000001</v>
      </c>
      <c r="BQ44" s="478">
        <v>2.532988</v>
      </c>
      <c r="BR44" s="478">
        <v>2.502284</v>
      </c>
      <c r="BS44" s="478">
        <v>1.9431620000000001</v>
      </c>
      <c r="BT44" s="478">
        <v>1.4533860000000001</v>
      </c>
      <c r="BU44" s="478">
        <v>1.078311</v>
      </c>
      <c r="BV44" s="478">
        <v>2.3739170000000001</v>
      </c>
    </row>
    <row r="45" spans="1:74" ht="11.1"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2.4540700000000002</v>
      </c>
      <c r="AX45" s="490">
        <v>2.9890699999999999</v>
      </c>
      <c r="AY45" s="478">
        <v>2.9034900000000001</v>
      </c>
      <c r="AZ45" s="478">
        <v>2.6225100000000001</v>
      </c>
      <c r="BA45" s="478">
        <v>2.9034900000000001</v>
      </c>
      <c r="BB45" s="478">
        <v>2.0356700000000001</v>
      </c>
      <c r="BC45" s="478">
        <v>2.5293000000000001</v>
      </c>
      <c r="BD45" s="478">
        <v>2.8098299999999998</v>
      </c>
      <c r="BE45" s="478">
        <v>2.9034900000000001</v>
      </c>
      <c r="BF45" s="478">
        <v>2.9034900000000001</v>
      </c>
      <c r="BG45" s="478">
        <v>2.8098299999999998</v>
      </c>
      <c r="BH45" s="478">
        <v>2.0632600000000001</v>
      </c>
      <c r="BI45" s="478">
        <v>2.48685</v>
      </c>
      <c r="BJ45" s="478">
        <v>2.9034900000000001</v>
      </c>
      <c r="BK45" s="478">
        <v>2.9034900000000001</v>
      </c>
      <c r="BL45" s="478">
        <v>2.6225100000000001</v>
      </c>
      <c r="BM45" s="478">
        <v>2.9034900000000001</v>
      </c>
      <c r="BN45" s="478">
        <v>1.98366</v>
      </c>
      <c r="BO45" s="478">
        <v>2.6524800000000002</v>
      </c>
      <c r="BP45" s="478">
        <v>2.8098299999999998</v>
      </c>
      <c r="BQ45" s="478">
        <v>2.9034900000000001</v>
      </c>
      <c r="BR45" s="478">
        <v>2.9034900000000001</v>
      </c>
      <c r="BS45" s="478">
        <v>2.8098299999999998</v>
      </c>
      <c r="BT45" s="478">
        <v>2.09707</v>
      </c>
      <c r="BU45" s="478">
        <v>2.4696600000000002</v>
      </c>
      <c r="BV45" s="478">
        <v>2.9034900000000001</v>
      </c>
    </row>
    <row r="46" spans="1:74" ht="11.1"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0.46160000000000001</v>
      </c>
      <c r="AX46" s="490">
        <v>0.45519999999999999</v>
      </c>
      <c r="AY46" s="478">
        <v>0.47888609999999998</v>
      </c>
      <c r="AZ46" s="478">
        <v>0.49639680000000003</v>
      </c>
      <c r="BA46" s="478">
        <v>0.62579720000000005</v>
      </c>
      <c r="BB46" s="478">
        <v>0.70264150000000003</v>
      </c>
      <c r="BC46" s="478">
        <v>0.71236909999999998</v>
      </c>
      <c r="BD46" s="478">
        <v>0.68573919999999999</v>
      </c>
      <c r="BE46" s="478">
        <v>0.70084900000000006</v>
      </c>
      <c r="BF46" s="478">
        <v>0.69088609999999995</v>
      </c>
      <c r="BG46" s="478">
        <v>0.57704270000000002</v>
      </c>
      <c r="BH46" s="478">
        <v>0.53785139999999998</v>
      </c>
      <c r="BI46" s="478">
        <v>0.54879599999999995</v>
      </c>
      <c r="BJ46" s="478">
        <v>0.54765929999999996</v>
      </c>
      <c r="BK46" s="478">
        <v>0.59560000000000002</v>
      </c>
      <c r="BL46" s="478">
        <v>0.56679999999999997</v>
      </c>
      <c r="BM46" s="478">
        <v>0.70879999999999999</v>
      </c>
      <c r="BN46" s="478">
        <v>0.78059999999999996</v>
      </c>
      <c r="BO46" s="478">
        <v>0.80289999999999995</v>
      </c>
      <c r="BP46" s="478">
        <v>0.75049999999999994</v>
      </c>
      <c r="BQ46" s="478">
        <v>0.7571</v>
      </c>
      <c r="BR46" s="478">
        <v>0.75580000000000003</v>
      </c>
      <c r="BS46" s="478">
        <v>0.63380000000000003</v>
      </c>
      <c r="BT46" s="478">
        <v>0.53280000000000005</v>
      </c>
      <c r="BU46" s="478">
        <v>0.53339999999999999</v>
      </c>
      <c r="BV46" s="478">
        <v>0.5252</v>
      </c>
    </row>
    <row r="47" spans="1:74" ht="11.1"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1.975020601</v>
      </c>
      <c r="AN47" s="490">
        <v>2.2765536399999999</v>
      </c>
      <c r="AO47" s="490">
        <v>2.5267934759999999</v>
      </c>
      <c r="AP47" s="490">
        <v>2.653684701</v>
      </c>
      <c r="AQ47" s="490">
        <v>2.8108730159999999</v>
      </c>
      <c r="AR47" s="490">
        <v>2.7612269170000001</v>
      </c>
      <c r="AS47" s="490">
        <v>2.5754623080000001</v>
      </c>
      <c r="AT47" s="490">
        <v>2.485028834</v>
      </c>
      <c r="AU47" s="490">
        <v>2.3132421750000001</v>
      </c>
      <c r="AV47" s="490">
        <v>2.4895137090000001</v>
      </c>
      <c r="AW47" s="490">
        <v>2.8490169999999999</v>
      </c>
      <c r="AX47" s="490">
        <v>2.5186009999999999</v>
      </c>
      <c r="AY47" s="478">
        <v>2.628908</v>
      </c>
      <c r="AZ47" s="478">
        <v>2.8450600000000001</v>
      </c>
      <c r="BA47" s="478">
        <v>3.2388720000000002</v>
      </c>
      <c r="BB47" s="478">
        <v>3.4042140000000001</v>
      </c>
      <c r="BC47" s="478">
        <v>4.0402620000000002</v>
      </c>
      <c r="BD47" s="478">
        <v>3.718054</v>
      </c>
      <c r="BE47" s="478">
        <v>3.531917</v>
      </c>
      <c r="BF47" s="478">
        <v>3.4183050000000001</v>
      </c>
      <c r="BG47" s="478">
        <v>3.3808639999999999</v>
      </c>
      <c r="BH47" s="478">
        <v>3.4565950000000001</v>
      </c>
      <c r="BI47" s="478">
        <v>3.1542819999999998</v>
      </c>
      <c r="BJ47" s="478">
        <v>2.7227190000000001</v>
      </c>
      <c r="BK47" s="478">
        <v>2.7412299999999998</v>
      </c>
      <c r="BL47" s="478">
        <v>3.215741</v>
      </c>
      <c r="BM47" s="478">
        <v>3.7508919999999999</v>
      </c>
      <c r="BN47" s="478">
        <v>3.9364810000000001</v>
      </c>
      <c r="BO47" s="478">
        <v>4.676234</v>
      </c>
      <c r="BP47" s="478">
        <v>4.2102320000000004</v>
      </c>
      <c r="BQ47" s="478">
        <v>4.005649</v>
      </c>
      <c r="BR47" s="478">
        <v>3.7716370000000001</v>
      </c>
      <c r="BS47" s="478">
        <v>3.6892200000000002</v>
      </c>
      <c r="BT47" s="478">
        <v>3.71848</v>
      </c>
      <c r="BU47" s="478">
        <v>3.2574209999999999</v>
      </c>
      <c r="BV47" s="478">
        <v>2.748586</v>
      </c>
    </row>
    <row r="48" spans="1:74" ht="11.1"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-2.5224139999999999E-2</v>
      </c>
      <c r="AR48" s="490">
        <v>2.1534082999999999E-2</v>
      </c>
      <c r="AS48" s="490">
        <v>3.8797041999999997E-2</v>
      </c>
      <c r="AT48" s="490">
        <v>3.5505627999999997E-2</v>
      </c>
      <c r="AU48" s="490">
        <v>2.8945056E-2</v>
      </c>
      <c r="AV48" s="490">
        <v>1.895842E-3</v>
      </c>
      <c r="AW48" s="490">
        <v>1.89102E-3</v>
      </c>
      <c r="AX48" s="490">
        <v>4.8516399999999999E-3</v>
      </c>
      <c r="AY48" s="478">
        <v>-1.3337399999999999E-2</v>
      </c>
      <c r="AZ48" s="478">
        <v>-1.18006E-2</v>
      </c>
      <c r="BA48" s="478">
        <v>-3.3222300000000003E-2</v>
      </c>
      <c r="BB48" s="478">
        <v>-3.2792799999999997E-2</v>
      </c>
      <c r="BC48" s="478">
        <v>-4.2002299999999999E-2</v>
      </c>
      <c r="BD48" s="478">
        <v>8.7050400000000007E-3</v>
      </c>
      <c r="BE48" s="478">
        <v>3.7275799999999998E-2</v>
      </c>
      <c r="BF48" s="478">
        <v>5.36651E-2</v>
      </c>
      <c r="BG48" s="478">
        <v>2.9894299999999999E-2</v>
      </c>
      <c r="BH48" s="478">
        <v>4.8328099999999999E-3</v>
      </c>
      <c r="BI48" s="478">
        <v>1.4913900000000001E-2</v>
      </c>
      <c r="BJ48" s="478">
        <v>-5.1824499999999999E-3</v>
      </c>
      <c r="BK48" s="478">
        <v>-2.47099E-2</v>
      </c>
      <c r="BL48" s="478">
        <v>-3.3603500000000001E-2</v>
      </c>
      <c r="BM48" s="478">
        <v>-5.2920500000000002E-2</v>
      </c>
      <c r="BN48" s="478">
        <v>-5.1696800000000001E-2</v>
      </c>
      <c r="BO48" s="478">
        <v>-5.2602900000000001E-2</v>
      </c>
      <c r="BP48" s="478">
        <v>-1.8121599999999999E-3</v>
      </c>
      <c r="BQ48" s="478">
        <v>2.5170100000000001E-2</v>
      </c>
      <c r="BR48" s="478">
        <v>4.3824799999999997E-2</v>
      </c>
      <c r="BS48" s="478">
        <v>3.3403700000000001E-2</v>
      </c>
      <c r="BT48" s="478">
        <v>6.5084899999999996E-3</v>
      </c>
      <c r="BU48" s="478">
        <v>2.1897300000000001E-2</v>
      </c>
      <c r="BV48" s="478">
        <v>9.2067799999999995E-3</v>
      </c>
    </row>
    <row r="49" spans="1:74" ht="11.1"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13.165750614</v>
      </c>
      <c r="AU49" s="490">
        <v>11.388524307000001</v>
      </c>
      <c r="AV49" s="490">
        <v>9.7509456233999998</v>
      </c>
      <c r="AW49" s="490">
        <v>7.5555629551000001</v>
      </c>
      <c r="AX49" s="490">
        <v>8.4364799999999995</v>
      </c>
      <c r="AY49" s="478">
        <v>8.7075169999999993</v>
      </c>
      <c r="AZ49" s="478">
        <v>7.5334519999999996</v>
      </c>
      <c r="BA49" s="478">
        <v>8.1371079999999996</v>
      </c>
      <c r="BB49" s="478">
        <v>8.414434</v>
      </c>
      <c r="BC49" s="478">
        <v>10.00258</v>
      </c>
      <c r="BD49" s="478">
        <v>11.987830000000001</v>
      </c>
      <c r="BE49" s="478">
        <v>13.77591</v>
      </c>
      <c r="BF49" s="478">
        <v>13.68366</v>
      </c>
      <c r="BG49" s="478">
        <v>11.45187</v>
      </c>
      <c r="BH49" s="478">
        <v>9.4384610000000002</v>
      </c>
      <c r="BI49" s="478">
        <v>7.932798</v>
      </c>
      <c r="BJ49" s="478">
        <v>8.8430440000000008</v>
      </c>
      <c r="BK49" s="478">
        <v>8.8937860000000004</v>
      </c>
      <c r="BL49" s="478">
        <v>7.7232190000000003</v>
      </c>
      <c r="BM49" s="478">
        <v>8.3148280000000003</v>
      </c>
      <c r="BN49" s="478">
        <v>8.638045</v>
      </c>
      <c r="BO49" s="478">
        <v>10.25015</v>
      </c>
      <c r="BP49" s="478">
        <v>12.27308</v>
      </c>
      <c r="BQ49" s="478">
        <v>14.10106</v>
      </c>
      <c r="BR49" s="478">
        <v>13.99385</v>
      </c>
      <c r="BS49" s="478">
        <v>11.69645</v>
      </c>
      <c r="BT49" s="478">
        <v>9.642201</v>
      </c>
      <c r="BU49" s="478">
        <v>8.0736629999999998</v>
      </c>
      <c r="BV49" s="478">
        <v>8.9809660000000004</v>
      </c>
    </row>
    <row r="50" spans="1:74" ht="11.1"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6"/>
      <c r="AZ50" s="496"/>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1"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16.935671806999999</v>
      </c>
      <c r="AN51" s="322">
        <v>14.879081252000001</v>
      </c>
      <c r="AO51" s="322">
        <v>14.729571376000001</v>
      </c>
      <c r="AP51" s="322">
        <v>14.473069150000001</v>
      </c>
      <c r="AQ51" s="322">
        <v>15.574483345999999</v>
      </c>
      <c r="AR51" s="322">
        <v>17.860635222999999</v>
      </c>
      <c r="AS51" s="322">
        <v>23.684610768999999</v>
      </c>
      <c r="AT51" s="322">
        <v>21.875018188999999</v>
      </c>
      <c r="AU51" s="322">
        <v>19.164668081999999</v>
      </c>
      <c r="AV51" s="322">
        <v>17.856939697000001</v>
      </c>
      <c r="AW51" s="322">
        <v>14.693569999999999</v>
      </c>
      <c r="AX51" s="322">
        <v>15.971679999999999</v>
      </c>
      <c r="AY51" s="484">
        <v>16.028410000000001</v>
      </c>
      <c r="AZ51" s="484">
        <v>13.85608</v>
      </c>
      <c r="BA51" s="484">
        <v>15.571009999999999</v>
      </c>
      <c r="BB51" s="484">
        <v>15.35552</v>
      </c>
      <c r="BC51" s="484">
        <v>16.634740000000001</v>
      </c>
      <c r="BD51" s="484">
        <v>18.590319999999998</v>
      </c>
      <c r="BE51" s="484">
        <v>22.785</v>
      </c>
      <c r="BF51" s="484">
        <v>22.992450000000002</v>
      </c>
      <c r="BG51" s="484">
        <v>19.441179999999999</v>
      </c>
      <c r="BH51" s="484">
        <v>17.951409999999999</v>
      </c>
      <c r="BI51" s="484">
        <v>15.176970000000001</v>
      </c>
      <c r="BJ51" s="484">
        <v>16.221730000000001</v>
      </c>
      <c r="BK51" s="484">
        <v>15.69598</v>
      </c>
      <c r="BL51" s="484">
        <v>13.681850000000001</v>
      </c>
      <c r="BM51" s="484">
        <v>15.2371</v>
      </c>
      <c r="BN51" s="484">
        <v>15.53016</v>
      </c>
      <c r="BO51" s="484">
        <v>16.86523</v>
      </c>
      <c r="BP51" s="484">
        <v>18.82347</v>
      </c>
      <c r="BQ51" s="484">
        <v>23.039429999999999</v>
      </c>
      <c r="BR51" s="484">
        <v>23.27338</v>
      </c>
      <c r="BS51" s="484">
        <v>19.642050000000001</v>
      </c>
      <c r="BT51" s="484">
        <v>18.121269999999999</v>
      </c>
      <c r="BU51" s="484">
        <v>15.23114</v>
      </c>
      <c r="BV51" s="484">
        <v>16.33184</v>
      </c>
    </row>
    <row r="52" spans="1:74" ht="11.1"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9.0576686330000005</v>
      </c>
      <c r="AN52" s="490">
        <v>5.7677951480000003</v>
      </c>
      <c r="AO52" s="490">
        <v>3.7830759060000001</v>
      </c>
      <c r="AP52" s="490">
        <v>3.3259457729999999</v>
      </c>
      <c r="AQ52" s="490">
        <v>2.7142488359999999</v>
      </c>
      <c r="AR52" s="490">
        <v>4.6481968179999997</v>
      </c>
      <c r="AS52" s="490">
        <v>9.9963169220000001</v>
      </c>
      <c r="AT52" s="490">
        <v>8.452841136</v>
      </c>
      <c r="AU52" s="490">
        <v>7.5051821480000003</v>
      </c>
      <c r="AV52" s="490">
        <v>7.7453697420000003</v>
      </c>
      <c r="AW52" s="490">
        <v>6.7610419999999998</v>
      </c>
      <c r="AX52" s="490">
        <v>8.6338419999999996</v>
      </c>
      <c r="AY52" s="478">
        <v>7.4469149999999997</v>
      </c>
      <c r="AZ52" s="478">
        <v>4.4952880000000004</v>
      </c>
      <c r="BA52" s="478">
        <v>4.4471150000000002</v>
      </c>
      <c r="BB52" s="478">
        <v>4.1399319999999999</v>
      </c>
      <c r="BC52" s="478">
        <v>2.8802780000000001</v>
      </c>
      <c r="BD52" s="478">
        <v>4.5609289999999998</v>
      </c>
      <c r="BE52" s="478">
        <v>9.2512550000000005</v>
      </c>
      <c r="BF52" s="478">
        <v>9.9384899999999998</v>
      </c>
      <c r="BG52" s="478">
        <v>7.8702370000000004</v>
      </c>
      <c r="BH52" s="478">
        <v>8.252694</v>
      </c>
      <c r="BI52" s="478">
        <v>6.8477620000000003</v>
      </c>
      <c r="BJ52" s="478">
        <v>8.4169389999999993</v>
      </c>
      <c r="BK52" s="478">
        <v>6.9596749999999998</v>
      </c>
      <c r="BL52" s="478">
        <v>4.139405</v>
      </c>
      <c r="BM52" s="478">
        <v>4.7374169999999998</v>
      </c>
      <c r="BN52" s="478">
        <v>3.2046939999999999</v>
      </c>
      <c r="BO52" s="478">
        <v>2.4509059999999998</v>
      </c>
      <c r="BP52" s="478">
        <v>4.237368</v>
      </c>
      <c r="BQ52" s="478">
        <v>8.6240369999999995</v>
      </c>
      <c r="BR52" s="478">
        <v>9.7174519999999998</v>
      </c>
      <c r="BS52" s="478">
        <v>7.6450129999999996</v>
      </c>
      <c r="BT52" s="478">
        <v>8.2733329999999992</v>
      </c>
      <c r="BU52" s="478">
        <v>6.5059839999999998</v>
      </c>
      <c r="BV52" s="478">
        <v>8.4957589999999996</v>
      </c>
    </row>
    <row r="53" spans="1:74" ht="11.1"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0.21200160000000001</v>
      </c>
      <c r="AX53" s="490">
        <v>0.18964159999999999</v>
      </c>
      <c r="AY53" s="478">
        <v>0.20858270000000001</v>
      </c>
      <c r="AZ53" s="478">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1"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1.6436999999999999</v>
      </c>
      <c r="AX54" s="490">
        <v>1.70069</v>
      </c>
      <c r="AY54" s="478">
        <v>1.59839</v>
      </c>
      <c r="AZ54" s="478">
        <v>1.44371</v>
      </c>
      <c r="BA54" s="478">
        <v>1.59839</v>
      </c>
      <c r="BB54" s="478">
        <v>0.74634</v>
      </c>
      <c r="BC54" s="478">
        <v>1.41475</v>
      </c>
      <c r="BD54" s="478">
        <v>1.5468299999999999</v>
      </c>
      <c r="BE54" s="478">
        <v>1.59839</v>
      </c>
      <c r="BF54" s="478">
        <v>1.59839</v>
      </c>
      <c r="BG54" s="478">
        <v>1.5468299999999999</v>
      </c>
      <c r="BH54" s="478">
        <v>0.92291000000000001</v>
      </c>
      <c r="BI54" s="478">
        <v>1.1185700000000001</v>
      </c>
      <c r="BJ54" s="478">
        <v>1.59839</v>
      </c>
      <c r="BK54" s="478">
        <v>1.59839</v>
      </c>
      <c r="BL54" s="478">
        <v>1.44371</v>
      </c>
      <c r="BM54" s="478">
        <v>1.59839</v>
      </c>
      <c r="BN54" s="478">
        <v>1.5468299999999999</v>
      </c>
      <c r="BO54" s="478">
        <v>1.59839</v>
      </c>
      <c r="BP54" s="478">
        <v>1.5468299999999999</v>
      </c>
      <c r="BQ54" s="478">
        <v>1.59839</v>
      </c>
      <c r="BR54" s="478">
        <v>1.59839</v>
      </c>
      <c r="BS54" s="478">
        <v>1.5468299999999999</v>
      </c>
      <c r="BT54" s="478">
        <v>0.77122000000000002</v>
      </c>
      <c r="BU54" s="478">
        <v>1.39995</v>
      </c>
      <c r="BV54" s="478">
        <v>1.59839</v>
      </c>
    </row>
    <row r="55" spans="1:74" ht="11.1"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1.3292010000000001</v>
      </c>
      <c r="AX55" s="490">
        <v>1.4430000000000001</v>
      </c>
      <c r="AY55" s="478">
        <v>2.2016909999999998</v>
      </c>
      <c r="AZ55" s="478">
        <v>2.125966</v>
      </c>
      <c r="BA55" s="478">
        <v>2.9864850000000001</v>
      </c>
      <c r="BB55" s="478">
        <v>2.7722280000000001</v>
      </c>
      <c r="BC55" s="478">
        <v>3.3183319999999998</v>
      </c>
      <c r="BD55" s="478">
        <v>3.148746</v>
      </c>
      <c r="BE55" s="478">
        <v>3.2271860000000001</v>
      </c>
      <c r="BF55" s="478">
        <v>2.7874430000000001</v>
      </c>
      <c r="BG55" s="478">
        <v>2.2494550000000002</v>
      </c>
      <c r="BH55" s="478">
        <v>1.654236</v>
      </c>
      <c r="BI55" s="478">
        <v>1.387219</v>
      </c>
      <c r="BJ55" s="478">
        <v>1.4115629999999999</v>
      </c>
      <c r="BK55" s="478">
        <v>1.640128</v>
      </c>
      <c r="BL55" s="478">
        <v>1.5361009999999999</v>
      </c>
      <c r="BM55" s="478">
        <v>1.9132260000000001</v>
      </c>
      <c r="BN55" s="478">
        <v>2.5788350000000002</v>
      </c>
      <c r="BO55" s="478">
        <v>3.214604</v>
      </c>
      <c r="BP55" s="478">
        <v>3.1128779999999998</v>
      </c>
      <c r="BQ55" s="478">
        <v>3.2271930000000002</v>
      </c>
      <c r="BR55" s="478">
        <v>2.7032750000000001</v>
      </c>
      <c r="BS55" s="478">
        <v>2.1468880000000001</v>
      </c>
      <c r="BT55" s="478">
        <v>1.560135</v>
      </c>
      <c r="BU55" s="478">
        <v>1.2984579999999999</v>
      </c>
      <c r="BV55" s="478">
        <v>1.4091400000000001</v>
      </c>
    </row>
    <row r="56" spans="1:74" ht="11.1"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4.4503542600000001</v>
      </c>
      <c r="AN56" s="490">
        <v>4.9404354189999999</v>
      </c>
      <c r="AO56" s="490">
        <v>5.9607253990000002</v>
      </c>
      <c r="AP56" s="490">
        <v>6.9673296750000002</v>
      </c>
      <c r="AQ56" s="490">
        <v>7.9323676780000003</v>
      </c>
      <c r="AR56" s="490">
        <v>8.3419658680000008</v>
      </c>
      <c r="AS56" s="490">
        <v>8.0927369220000003</v>
      </c>
      <c r="AT56" s="490">
        <v>7.9825097270000001</v>
      </c>
      <c r="AU56" s="490">
        <v>6.8854280670000003</v>
      </c>
      <c r="AV56" s="490">
        <v>6.2767172310000001</v>
      </c>
      <c r="AW56" s="490">
        <v>4.7345079999999999</v>
      </c>
      <c r="AX56" s="490">
        <v>4.0866540000000002</v>
      </c>
      <c r="AY56" s="478">
        <v>4.667033</v>
      </c>
      <c r="AZ56" s="478">
        <v>5.721393</v>
      </c>
      <c r="BA56" s="478">
        <v>6.5458749999999997</v>
      </c>
      <c r="BB56" s="478">
        <v>7.7351669999999997</v>
      </c>
      <c r="BC56" s="478">
        <v>8.8793930000000003</v>
      </c>
      <c r="BD56" s="478">
        <v>9.269209</v>
      </c>
      <c r="BE56" s="478">
        <v>8.7795830000000006</v>
      </c>
      <c r="BF56" s="478">
        <v>8.8132099999999998</v>
      </c>
      <c r="BG56" s="478">
        <v>7.8839449999999998</v>
      </c>
      <c r="BH56" s="478">
        <v>7.2692899999999998</v>
      </c>
      <c r="BI56" s="478">
        <v>5.8198230000000004</v>
      </c>
      <c r="BJ56" s="478">
        <v>4.8734130000000002</v>
      </c>
      <c r="BK56" s="478">
        <v>5.5558100000000001</v>
      </c>
      <c r="BL56" s="478">
        <v>6.6307289999999997</v>
      </c>
      <c r="BM56" s="478">
        <v>7.0815190000000001</v>
      </c>
      <c r="BN56" s="478">
        <v>8.3352430000000002</v>
      </c>
      <c r="BO56" s="478">
        <v>9.6072640000000007</v>
      </c>
      <c r="BP56" s="478">
        <v>10.049899999999999</v>
      </c>
      <c r="BQ56" s="478">
        <v>9.6333739999999999</v>
      </c>
      <c r="BR56" s="478">
        <v>9.3764249999999993</v>
      </c>
      <c r="BS56" s="478">
        <v>8.4117709999999999</v>
      </c>
      <c r="BT56" s="478">
        <v>7.6635580000000001</v>
      </c>
      <c r="BU56" s="478">
        <v>6.0289739999999998</v>
      </c>
      <c r="BV56" s="478">
        <v>4.9424659999999996</v>
      </c>
    </row>
    <row r="57" spans="1:74" ht="11.1"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-9.1592125999999996E-2</v>
      </c>
      <c r="AQ57" s="490">
        <v>6.5798506000000007E-2</v>
      </c>
      <c r="AR57" s="490">
        <v>-9.0550367000000007E-2</v>
      </c>
      <c r="AS57" s="490">
        <v>-5.8286514999999997E-2</v>
      </c>
      <c r="AT57" s="490">
        <v>-0.13772858599999999</v>
      </c>
      <c r="AU57" s="490">
        <v>-0.113684274</v>
      </c>
      <c r="AV57" s="490">
        <v>-0.13589184700000001</v>
      </c>
      <c r="AW57" s="490">
        <v>1.31205E-2</v>
      </c>
      <c r="AX57" s="490">
        <v>-8.2147100000000001E-2</v>
      </c>
      <c r="AY57" s="478">
        <v>-9.4203099999999998E-2</v>
      </c>
      <c r="AZ57" s="478">
        <v>-8.8717799999999999E-2</v>
      </c>
      <c r="BA57" s="478">
        <v>-0.17074320000000001</v>
      </c>
      <c r="BB57" s="478">
        <v>-0.1548349</v>
      </c>
      <c r="BC57" s="478">
        <v>-1.82457E-2</v>
      </c>
      <c r="BD57" s="478">
        <v>-0.1346031</v>
      </c>
      <c r="BE57" s="478">
        <v>-7.1416800000000003E-2</v>
      </c>
      <c r="BF57" s="478">
        <v>-0.14507890000000001</v>
      </c>
      <c r="BG57" s="478">
        <v>-0.10928359999999999</v>
      </c>
      <c r="BH57" s="478">
        <v>-0.14771699999999999</v>
      </c>
      <c r="BI57" s="478">
        <v>3.6004000000000001E-3</v>
      </c>
      <c r="BJ57" s="478">
        <v>-7.85714E-2</v>
      </c>
      <c r="BK57" s="478">
        <v>-5.8027200000000001E-2</v>
      </c>
      <c r="BL57" s="478">
        <v>-6.8092600000000003E-2</v>
      </c>
      <c r="BM57" s="478">
        <v>-9.3451900000000004E-2</v>
      </c>
      <c r="BN57" s="478">
        <v>-0.1354371</v>
      </c>
      <c r="BO57" s="478">
        <v>-5.9362099999999999E-3</v>
      </c>
      <c r="BP57" s="478">
        <v>-0.12350319999999999</v>
      </c>
      <c r="BQ57" s="478">
        <v>-4.3564600000000002E-2</v>
      </c>
      <c r="BR57" s="478">
        <v>-0.12216050000000001</v>
      </c>
      <c r="BS57" s="478">
        <v>-0.1084566</v>
      </c>
      <c r="BT57" s="478">
        <v>-0.1469724</v>
      </c>
      <c r="BU57" s="478">
        <v>-2.22624E-3</v>
      </c>
      <c r="BV57" s="478">
        <v>-0.1139111</v>
      </c>
    </row>
    <row r="58" spans="1:74" ht="11.1"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22.711265048000001</v>
      </c>
      <c r="AS58" s="492">
        <v>27.884630665</v>
      </c>
      <c r="AT58" s="492">
        <v>26.884302248000001</v>
      </c>
      <c r="AU58" s="492">
        <v>24.329225765</v>
      </c>
      <c r="AV58" s="492">
        <v>22.837761294</v>
      </c>
      <c r="AW58" s="492">
        <v>19.387339536999999</v>
      </c>
      <c r="AX58" s="492">
        <v>21.31062</v>
      </c>
      <c r="AY58" s="481">
        <v>21.334869999999999</v>
      </c>
      <c r="AZ58" s="481">
        <v>18.410910000000001</v>
      </c>
      <c r="BA58" s="481">
        <v>20.34695</v>
      </c>
      <c r="BB58" s="481">
        <v>19.955169999999999</v>
      </c>
      <c r="BC58" s="481">
        <v>21.581890000000001</v>
      </c>
      <c r="BD58" s="481">
        <v>23.720510000000001</v>
      </c>
      <c r="BE58" s="481">
        <v>28.10305</v>
      </c>
      <c r="BF58" s="481">
        <v>28.804970000000001</v>
      </c>
      <c r="BG58" s="481">
        <v>25.436730000000001</v>
      </c>
      <c r="BH58" s="481">
        <v>22.771789999999999</v>
      </c>
      <c r="BI58" s="481">
        <v>20.351279999999999</v>
      </c>
      <c r="BJ58" s="481">
        <v>21.8781</v>
      </c>
      <c r="BK58" s="481">
        <v>21.672630000000002</v>
      </c>
      <c r="BL58" s="481">
        <v>18.738990000000001</v>
      </c>
      <c r="BM58" s="481">
        <v>20.630960000000002</v>
      </c>
      <c r="BN58" s="481">
        <v>20.310099999999998</v>
      </c>
      <c r="BO58" s="481">
        <v>21.946560000000002</v>
      </c>
      <c r="BP58" s="481">
        <v>24.098739999999999</v>
      </c>
      <c r="BQ58" s="481">
        <v>28.56625</v>
      </c>
      <c r="BR58" s="481">
        <v>29.255320000000001</v>
      </c>
      <c r="BS58" s="481">
        <v>25.792490000000001</v>
      </c>
      <c r="BT58" s="481">
        <v>23.078530000000001</v>
      </c>
      <c r="BU58" s="481">
        <v>20.525210000000001</v>
      </c>
      <c r="BV58" s="481">
        <v>22.023589999999999</v>
      </c>
    </row>
    <row r="59" spans="1:74" s="358" customFormat="1" ht="13.2" x14ac:dyDescent="0.25">
      <c r="A59" s="357"/>
      <c r="B59" s="1034" t="s">
        <v>1471</v>
      </c>
      <c r="C59" s="1035"/>
      <c r="D59" s="1035"/>
      <c r="E59" s="1035"/>
      <c r="F59" s="1035"/>
      <c r="G59" s="1035"/>
      <c r="H59" s="1035"/>
      <c r="I59" s="1035"/>
      <c r="J59" s="1035"/>
      <c r="K59" s="1035"/>
      <c r="L59" s="1035"/>
      <c r="M59" s="1035"/>
      <c r="N59" s="1035"/>
      <c r="O59" s="1035"/>
      <c r="P59" s="1035"/>
      <c r="Q59" s="1036"/>
      <c r="R59" s="796"/>
      <c r="BD59" s="361"/>
      <c r="BE59" s="361"/>
      <c r="BF59" s="361"/>
      <c r="BG59" s="361"/>
      <c r="BH59" s="361"/>
      <c r="BI59" s="361"/>
    </row>
    <row r="60" spans="1:74" ht="12" customHeight="1" x14ac:dyDescent="0.25">
      <c r="A60" s="235"/>
      <c r="B60" s="1040" t="s">
        <v>1466</v>
      </c>
      <c r="C60" s="1035"/>
      <c r="D60" s="1035"/>
      <c r="E60" s="1035"/>
      <c r="F60" s="1035"/>
      <c r="G60" s="1035"/>
      <c r="H60" s="1035"/>
      <c r="I60" s="1035"/>
      <c r="J60" s="1035"/>
      <c r="K60" s="1035"/>
      <c r="L60" s="1035"/>
      <c r="M60" s="1035"/>
      <c r="N60" s="1035"/>
      <c r="O60" s="1035"/>
      <c r="P60" s="1035"/>
      <c r="Q60" s="1036"/>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335"/>
      <c r="AZ60" s="335"/>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2" customHeight="1" x14ac:dyDescent="0.25">
      <c r="A61" s="235"/>
      <c r="B61" s="1040" t="s">
        <v>1467</v>
      </c>
      <c r="C61" s="1035"/>
      <c r="D61" s="1035"/>
      <c r="E61" s="1035"/>
      <c r="F61" s="1035"/>
      <c r="G61" s="1035"/>
      <c r="H61" s="1035"/>
      <c r="I61" s="1035"/>
      <c r="J61" s="1035"/>
      <c r="K61" s="1035"/>
      <c r="L61" s="1035"/>
      <c r="M61" s="1035"/>
      <c r="N61" s="1035"/>
      <c r="O61" s="1035"/>
      <c r="P61" s="1035"/>
      <c r="Q61" s="1036"/>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2" customHeight="1" x14ac:dyDescent="0.25">
      <c r="A62" s="235"/>
      <c r="B62" s="1040" t="s">
        <v>1468</v>
      </c>
      <c r="C62" s="1035"/>
      <c r="D62" s="1035"/>
      <c r="E62" s="1035"/>
      <c r="F62" s="1035"/>
      <c r="G62" s="1035"/>
      <c r="H62" s="1035"/>
      <c r="I62" s="1035"/>
      <c r="J62" s="1035"/>
      <c r="K62" s="1035"/>
      <c r="L62" s="1035"/>
      <c r="M62" s="1035"/>
      <c r="N62" s="1035"/>
      <c r="O62" s="1035"/>
      <c r="P62" s="1035"/>
      <c r="Q62" s="1036"/>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2" customHeight="1" x14ac:dyDescent="0.25">
      <c r="A63" s="244"/>
      <c r="B63" s="1040" t="s">
        <v>1587</v>
      </c>
      <c r="C63" s="1035"/>
      <c r="D63" s="1035"/>
      <c r="E63" s="1035"/>
      <c r="F63" s="1035"/>
      <c r="G63" s="1035"/>
      <c r="H63" s="1035"/>
      <c r="I63" s="1035"/>
      <c r="J63" s="1035"/>
      <c r="K63" s="1035"/>
      <c r="L63" s="1035"/>
      <c r="M63" s="1035"/>
      <c r="N63" s="1035"/>
      <c r="O63" s="1035"/>
      <c r="P63" s="1035"/>
      <c r="Q63" s="1036"/>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99999999999999" customHeight="1" x14ac:dyDescent="0.25">
      <c r="A64" s="244"/>
      <c r="B64" s="1034" t="s">
        <v>1469</v>
      </c>
      <c r="C64" s="1035"/>
      <c r="D64" s="1035"/>
      <c r="E64" s="1035"/>
      <c r="F64" s="1035"/>
      <c r="G64" s="1035"/>
      <c r="H64" s="1035"/>
      <c r="I64" s="1035"/>
      <c r="J64" s="1035"/>
      <c r="K64" s="1035"/>
      <c r="L64" s="1035"/>
      <c r="M64" s="1035"/>
      <c r="N64" s="1035"/>
      <c r="O64" s="1035"/>
      <c r="P64" s="1035"/>
      <c r="Q64" s="1036"/>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2" customHeight="1" x14ac:dyDescent="0.25">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2" customHeight="1" x14ac:dyDescent="0.25">
      <c r="A66" s="244"/>
      <c r="B66" s="940" t="str">
        <f>Dates!$G$2</f>
        <v>EIA completed modeling and analysis for this report on Thursday, January 9, 2025.</v>
      </c>
      <c r="C66" s="927"/>
      <c r="D66" s="927"/>
      <c r="E66" s="927"/>
      <c r="F66" s="927"/>
      <c r="G66" s="927"/>
      <c r="H66" s="927"/>
      <c r="I66" s="927"/>
      <c r="J66" s="927"/>
      <c r="K66" s="927"/>
      <c r="L66" s="927"/>
      <c r="M66" s="927"/>
      <c r="N66" s="927"/>
      <c r="O66" s="927"/>
      <c r="P66" s="927"/>
      <c r="Q66" s="927"/>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35" customHeight="1" x14ac:dyDescent="0.25">
      <c r="A67" s="244"/>
      <c r="B67" s="949" t="s">
        <v>1442</v>
      </c>
      <c r="C67" s="936"/>
      <c r="D67" s="936"/>
      <c r="E67" s="936"/>
      <c r="F67" s="936"/>
      <c r="G67" s="936"/>
      <c r="H67" s="936"/>
      <c r="I67" s="936"/>
      <c r="J67" s="936"/>
      <c r="K67" s="936"/>
      <c r="L67" s="936"/>
      <c r="M67" s="936"/>
      <c r="N67" s="936"/>
      <c r="O67" s="936"/>
      <c r="P67" s="936"/>
      <c r="Q67" s="936"/>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5" customHeight="1" x14ac:dyDescent="0.25">
      <c r="A68" s="244"/>
      <c r="B68" s="1037" t="s">
        <v>1464</v>
      </c>
      <c r="C68" s="1038"/>
      <c r="D68" s="1038"/>
      <c r="E68" s="1038"/>
      <c r="F68" s="1038"/>
      <c r="G68" s="1038"/>
      <c r="H68" s="1038"/>
      <c r="I68" s="1038"/>
      <c r="J68" s="1038"/>
      <c r="K68" s="1038"/>
      <c r="L68" s="1038"/>
      <c r="M68" s="1038"/>
      <c r="N68" s="1038"/>
      <c r="O68" s="1038"/>
      <c r="P68" s="1038"/>
      <c r="Q68" s="1039"/>
      <c r="R68" s="796"/>
    </row>
    <row r="69" spans="1:74" ht="12" customHeight="1" x14ac:dyDescent="0.2">
      <c r="A69" s="244"/>
      <c r="B69" s="941" t="s">
        <v>840</v>
      </c>
      <c r="C69" s="941"/>
      <c r="D69" s="941"/>
      <c r="E69" s="941"/>
      <c r="F69" s="941"/>
      <c r="G69" s="941"/>
      <c r="H69" s="941"/>
      <c r="I69" s="941"/>
      <c r="J69" s="941"/>
      <c r="K69" s="941"/>
      <c r="L69" s="941"/>
      <c r="M69" s="941"/>
      <c r="N69" s="941"/>
      <c r="O69" s="941"/>
      <c r="P69" s="941"/>
      <c r="Q69" s="941"/>
      <c r="R69" s="941"/>
    </row>
    <row r="70" spans="1:74" ht="12" customHeight="1" x14ac:dyDescent="0.25">
      <c r="A70" s="244"/>
      <c r="B70" s="1041" t="s">
        <v>1459</v>
      </c>
      <c r="C70" s="1042"/>
      <c r="D70" s="1042"/>
      <c r="E70" s="1042"/>
      <c r="F70" s="1042"/>
      <c r="G70" s="1042"/>
      <c r="H70" s="1042"/>
      <c r="I70" s="1042"/>
      <c r="J70" s="1042"/>
      <c r="K70" s="1042"/>
      <c r="L70" s="1042"/>
      <c r="M70" s="1042"/>
      <c r="N70" s="1042"/>
      <c r="O70" s="1042"/>
      <c r="P70" s="1042"/>
      <c r="Q70" s="1029"/>
    </row>
    <row r="71" spans="1:74" ht="12" customHeight="1" x14ac:dyDescent="0.25">
      <c r="A71" s="244"/>
      <c r="B71" s="1032" t="s">
        <v>817</v>
      </c>
      <c r="C71" s="1028"/>
      <c r="D71" s="1028"/>
      <c r="E71" s="1028"/>
      <c r="F71" s="1028"/>
      <c r="G71" s="1028"/>
      <c r="H71" s="1028"/>
      <c r="I71" s="1028"/>
      <c r="J71" s="1028"/>
      <c r="K71" s="1028"/>
      <c r="L71" s="1028"/>
      <c r="M71" s="1028"/>
      <c r="N71" s="1028"/>
      <c r="O71" s="1028"/>
      <c r="P71" s="1028"/>
      <c r="Q71" s="1033"/>
    </row>
    <row r="72" spans="1:74" ht="13.2" x14ac:dyDescent="0.25">
      <c r="A72" s="244"/>
      <c r="B72" s="1027" t="s">
        <v>1470</v>
      </c>
      <c r="C72" s="1028"/>
      <c r="D72" s="1028"/>
      <c r="E72" s="1028"/>
      <c r="F72" s="1028"/>
      <c r="G72" s="1028"/>
      <c r="H72" s="1028"/>
      <c r="I72" s="1028"/>
      <c r="J72" s="1028"/>
      <c r="K72" s="1028"/>
      <c r="L72" s="1028"/>
      <c r="M72" s="1028"/>
      <c r="N72" s="1028"/>
      <c r="O72" s="1028"/>
      <c r="P72" s="1028"/>
      <c r="Q72" s="1029"/>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10" customWidth="1"/>
    <col min="2" max="2" width="27.44140625" style="310" customWidth="1"/>
    <col min="3" max="31" width="6.5546875" style="233" customWidth="1"/>
    <col min="32" max="34" width="6.5546875" style="303" customWidth="1"/>
    <col min="35" max="55" width="6.5546875" style="233" customWidth="1"/>
    <col min="56" max="61" width="6.5546875" style="727" customWidth="1"/>
    <col min="62" max="74" width="6.5546875" style="233" customWidth="1"/>
    <col min="75" max="16384" width="9.44140625" style="310"/>
  </cols>
  <sheetData>
    <row r="1" spans="1:74" ht="12.75" customHeight="1" x14ac:dyDescent="0.3">
      <c r="A1" s="924"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3">
      <c r="A2" s="925"/>
      <c r="B2" s="340"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234"/>
      <c r="AZ2" s="234"/>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75" customHeight="1" x14ac:dyDescent="0.3">
      <c r="A3" s="338" t="s">
        <v>777</v>
      </c>
      <c r="B3" s="313"/>
      <c r="C3" s="1030">
        <f>Dates!D3</f>
        <v>2021</v>
      </c>
      <c r="D3" s="931"/>
      <c r="E3" s="931"/>
      <c r="F3" s="931"/>
      <c r="G3" s="931"/>
      <c r="H3" s="931"/>
      <c r="I3" s="931"/>
      <c r="J3" s="931"/>
      <c r="K3" s="931"/>
      <c r="L3" s="931"/>
      <c r="M3" s="931"/>
      <c r="N3" s="1031"/>
      <c r="O3" s="928">
        <f>C3+1</f>
        <v>2022</v>
      </c>
      <c r="P3" s="931"/>
      <c r="Q3" s="931"/>
      <c r="R3" s="931"/>
      <c r="S3" s="931"/>
      <c r="T3" s="931"/>
      <c r="U3" s="931"/>
      <c r="V3" s="931"/>
      <c r="W3" s="931"/>
      <c r="X3" s="931"/>
      <c r="Y3" s="931"/>
      <c r="Z3" s="1031"/>
      <c r="AA3" s="928">
        <f>O3+1</f>
        <v>2023</v>
      </c>
      <c r="AB3" s="931"/>
      <c r="AC3" s="931"/>
      <c r="AD3" s="931"/>
      <c r="AE3" s="931"/>
      <c r="AF3" s="931"/>
      <c r="AG3" s="931"/>
      <c r="AH3" s="931"/>
      <c r="AI3" s="931"/>
      <c r="AJ3" s="931"/>
      <c r="AK3" s="931"/>
      <c r="AL3" s="1031"/>
      <c r="AM3" s="928">
        <f>AA3+1</f>
        <v>2024</v>
      </c>
      <c r="AN3" s="931"/>
      <c r="AO3" s="931"/>
      <c r="AP3" s="931"/>
      <c r="AQ3" s="931"/>
      <c r="AR3" s="931"/>
      <c r="AS3" s="931"/>
      <c r="AT3" s="931"/>
      <c r="AU3" s="931"/>
      <c r="AV3" s="931"/>
      <c r="AW3" s="931"/>
      <c r="AX3" s="1031"/>
      <c r="AY3" s="928">
        <f>AM3+1</f>
        <v>2025</v>
      </c>
      <c r="AZ3" s="931"/>
      <c r="BA3" s="931"/>
      <c r="BB3" s="931"/>
      <c r="BC3" s="931"/>
      <c r="BD3" s="931"/>
      <c r="BE3" s="931"/>
      <c r="BF3" s="931"/>
      <c r="BG3" s="931"/>
      <c r="BH3" s="931"/>
      <c r="BI3" s="931"/>
      <c r="BJ3" s="1031"/>
      <c r="BK3" s="928">
        <f>AY3+1</f>
        <v>2026</v>
      </c>
      <c r="BL3" s="931"/>
      <c r="BM3" s="931"/>
      <c r="BN3" s="931"/>
      <c r="BO3" s="931"/>
      <c r="BP3" s="931"/>
      <c r="BQ3" s="931"/>
      <c r="BR3" s="931"/>
      <c r="BS3" s="931"/>
      <c r="BT3" s="931"/>
      <c r="BU3" s="931"/>
      <c r="BV3" s="1031"/>
    </row>
    <row r="4" spans="1:74" ht="12" customHeight="1" x14ac:dyDescent="0.3">
      <c r="A4" s="344" t="str">
        <f>TEXT(Dates!$D$2,"dddd, mmmm d, yyyy")</f>
        <v>Thursday, January 9,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495"/>
      <c r="AZ5" s="494"/>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2" customHeight="1" x14ac:dyDescent="0.3">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06"/>
      <c r="AZ6" s="906"/>
      <c r="BA6" s="906"/>
      <c r="BB6" s="906"/>
      <c r="BC6" s="906"/>
      <c r="BD6" s="484"/>
      <c r="BE6" s="484"/>
      <c r="BF6" s="484"/>
      <c r="BG6" s="484"/>
      <c r="BH6" s="484"/>
      <c r="BI6" s="484"/>
      <c r="BJ6" s="484"/>
      <c r="BK6" s="484"/>
      <c r="BL6" s="484"/>
      <c r="BM6" s="484"/>
      <c r="BN6" s="484"/>
      <c r="BO6" s="484"/>
      <c r="BP6" s="484"/>
      <c r="BQ6" s="484"/>
      <c r="BR6" s="484"/>
      <c r="BS6" s="484"/>
      <c r="BT6" s="484"/>
      <c r="BU6" s="484"/>
      <c r="BV6" s="484"/>
    </row>
    <row r="7" spans="1:74" ht="12" customHeight="1" x14ac:dyDescent="0.3">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489.86419999999998</v>
      </c>
      <c r="AN7" s="490">
        <v>489.86419999999998</v>
      </c>
      <c r="AO7" s="490">
        <v>489.16090000000003</v>
      </c>
      <c r="AP7" s="490">
        <v>489.23390000000001</v>
      </c>
      <c r="AQ7" s="490">
        <v>489.38069999999999</v>
      </c>
      <c r="AR7" s="490">
        <v>487.97660000000002</v>
      </c>
      <c r="AS7" s="490">
        <v>488.77910000000003</v>
      </c>
      <c r="AT7" s="490">
        <v>488.77910000000003</v>
      </c>
      <c r="AU7" s="490">
        <v>488.77910000000003</v>
      </c>
      <c r="AV7" s="490">
        <v>488.90159999999997</v>
      </c>
      <c r="AW7" s="490">
        <v>489.04160000000002</v>
      </c>
      <c r="AX7" s="490">
        <v>489.81580000000002</v>
      </c>
      <c r="AY7" s="478">
        <v>490.25900000000001</v>
      </c>
      <c r="AZ7" s="478">
        <v>490.25900000000001</v>
      </c>
      <c r="BA7" s="478">
        <v>489.50979999999998</v>
      </c>
      <c r="BB7" s="478">
        <v>489.53840000000002</v>
      </c>
      <c r="BC7" s="478">
        <v>490.99790000000002</v>
      </c>
      <c r="BD7" s="478">
        <v>490.34769999999997</v>
      </c>
      <c r="BE7" s="478">
        <v>491.04430000000002</v>
      </c>
      <c r="BF7" s="478">
        <v>491.22930000000002</v>
      </c>
      <c r="BG7" s="478">
        <v>491.43950000000001</v>
      </c>
      <c r="BH7" s="478">
        <v>491.43950000000001</v>
      </c>
      <c r="BI7" s="478">
        <v>491.55549999999999</v>
      </c>
      <c r="BJ7" s="478">
        <v>490.93340000000001</v>
      </c>
      <c r="BK7" s="478">
        <v>491.92739999999998</v>
      </c>
      <c r="BL7" s="478">
        <v>491.92739999999998</v>
      </c>
      <c r="BM7" s="478">
        <v>491.92739999999998</v>
      </c>
      <c r="BN7" s="478">
        <v>492.34339999999997</v>
      </c>
      <c r="BO7" s="478">
        <v>492.34339999999997</v>
      </c>
      <c r="BP7" s="478">
        <v>493.63400000000001</v>
      </c>
      <c r="BQ7" s="478">
        <v>493.654</v>
      </c>
      <c r="BR7" s="478">
        <v>493.654</v>
      </c>
      <c r="BS7" s="478">
        <v>493.654</v>
      </c>
      <c r="BT7" s="478">
        <v>493.78680000000003</v>
      </c>
      <c r="BU7" s="478">
        <v>493.78680000000003</v>
      </c>
      <c r="BV7" s="478">
        <v>492.23950000000002</v>
      </c>
    </row>
    <row r="8" spans="1:74" ht="12" customHeight="1" x14ac:dyDescent="0.3">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175.9485</v>
      </c>
      <c r="AN8" s="490">
        <v>175.9485</v>
      </c>
      <c r="AO8" s="490">
        <v>175.77500000000001</v>
      </c>
      <c r="AP8" s="490">
        <v>175.1489</v>
      </c>
      <c r="AQ8" s="490">
        <v>174.65289999999999</v>
      </c>
      <c r="AR8" s="490">
        <v>174.47290000000001</v>
      </c>
      <c r="AS8" s="490">
        <v>174.47290000000001</v>
      </c>
      <c r="AT8" s="490">
        <v>174.47290000000001</v>
      </c>
      <c r="AU8" s="490">
        <v>174.2139</v>
      </c>
      <c r="AV8" s="490">
        <v>174.2139</v>
      </c>
      <c r="AW8" s="490">
        <v>174.2139</v>
      </c>
      <c r="AX8" s="490">
        <v>173.79390000000001</v>
      </c>
      <c r="AY8" s="478">
        <v>173.79390000000001</v>
      </c>
      <c r="AZ8" s="478">
        <v>173.79390000000001</v>
      </c>
      <c r="BA8" s="478">
        <v>173.79390000000001</v>
      </c>
      <c r="BB8" s="478">
        <v>173.79390000000001</v>
      </c>
      <c r="BC8" s="478">
        <v>172.3938</v>
      </c>
      <c r="BD8" s="478">
        <v>171.13829999999999</v>
      </c>
      <c r="BE8" s="478">
        <v>169.3383</v>
      </c>
      <c r="BF8" s="478">
        <v>169.3383</v>
      </c>
      <c r="BG8" s="478">
        <v>169.3383</v>
      </c>
      <c r="BH8" s="478">
        <v>169.3383</v>
      </c>
      <c r="BI8" s="478">
        <v>169.3383</v>
      </c>
      <c r="BJ8" s="478">
        <v>162.65289999999999</v>
      </c>
      <c r="BK8" s="478">
        <v>162.65289999999999</v>
      </c>
      <c r="BL8" s="478">
        <v>162.65289999999999</v>
      </c>
      <c r="BM8" s="478">
        <v>162.65289999999999</v>
      </c>
      <c r="BN8" s="478">
        <v>162.16040000000001</v>
      </c>
      <c r="BO8" s="478">
        <v>162.16040000000001</v>
      </c>
      <c r="BP8" s="478">
        <v>161.04239999999999</v>
      </c>
      <c r="BQ8" s="478">
        <v>161.04239999999999</v>
      </c>
      <c r="BR8" s="478">
        <v>161.04239999999999</v>
      </c>
      <c r="BS8" s="478">
        <v>161.04239999999999</v>
      </c>
      <c r="BT8" s="478">
        <v>161.04239999999999</v>
      </c>
      <c r="BU8" s="478">
        <v>161.04239999999999</v>
      </c>
      <c r="BV8" s="478">
        <v>158.8794</v>
      </c>
    </row>
    <row r="9" spans="1:74" ht="12" customHeight="1" x14ac:dyDescent="0.3">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27.997399999999999</v>
      </c>
      <c r="AN9" s="490">
        <v>27.997399999999999</v>
      </c>
      <c r="AO9" s="490">
        <v>27.9998</v>
      </c>
      <c r="AP9" s="490">
        <v>27.998899999999999</v>
      </c>
      <c r="AQ9" s="490">
        <v>27.9909</v>
      </c>
      <c r="AR9" s="490">
        <v>27.8919</v>
      </c>
      <c r="AS9" s="490">
        <v>27.892199999999999</v>
      </c>
      <c r="AT9" s="490">
        <v>27.892199999999999</v>
      </c>
      <c r="AU9" s="490">
        <v>27.892199999999999</v>
      </c>
      <c r="AV9" s="490">
        <v>27.892199999999999</v>
      </c>
      <c r="AW9" s="490">
        <v>27.8978</v>
      </c>
      <c r="AX9" s="490">
        <v>27.8857</v>
      </c>
      <c r="AY9" s="478">
        <v>27.8857</v>
      </c>
      <c r="AZ9" s="478">
        <v>27.895600000000002</v>
      </c>
      <c r="BA9" s="478">
        <v>27.895600000000002</v>
      </c>
      <c r="BB9" s="478">
        <v>27.895600000000002</v>
      </c>
      <c r="BC9" s="478">
        <v>27.935600000000001</v>
      </c>
      <c r="BD9" s="478">
        <v>26.543299999999999</v>
      </c>
      <c r="BE9" s="478">
        <v>26.563099999999999</v>
      </c>
      <c r="BF9" s="478">
        <v>26.565999999999999</v>
      </c>
      <c r="BG9" s="478">
        <v>26.565999999999999</v>
      </c>
      <c r="BH9" s="478">
        <v>26.565999999999999</v>
      </c>
      <c r="BI9" s="478">
        <v>26.565999999999999</v>
      </c>
      <c r="BJ9" s="478">
        <v>26.314800000000002</v>
      </c>
      <c r="BK9" s="478">
        <v>26.314800000000002</v>
      </c>
      <c r="BL9" s="478">
        <v>26.314800000000002</v>
      </c>
      <c r="BM9" s="478">
        <v>26.314800000000002</v>
      </c>
      <c r="BN9" s="478">
        <v>26.314800000000002</v>
      </c>
      <c r="BO9" s="478">
        <v>26.308800000000002</v>
      </c>
      <c r="BP9" s="478">
        <v>26.308800000000002</v>
      </c>
      <c r="BQ9" s="478">
        <v>26.308800000000002</v>
      </c>
      <c r="BR9" s="478">
        <v>26.308800000000002</v>
      </c>
      <c r="BS9" s="478">
        <v>26.308800000000002</v>
      </c>
      <c r="BT9" s="478">
        <v>26.308800000000002</v>
      </c>
      <c r="BU9" s="478">
        <v>26.308800000000002</v>
      </c>
      <c r="BV9" s="478">
        <v>26.278199999999998</v>
      </c>
    </row>
    <row r="10" spans="1:74" ht="12" customHeight="1" x14ac:dyDescent="0.3">
      <c r="A10" s="312" t="s">
        <v>783</v>
      </c>
      <c r="B10" s="506" t="s">
        <v>1585</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478">
        <v>0.33629999999999999</v>
      </c>
      <c r="AZ10" s="478">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2" customHeight="1" x14ac:dyDescent="0.3">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2" customHeight="1" x14ac:dyDescent="0.3">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148.18</v>
      </c>
      <c r="AN12" s="490">
        <v>148.38149999999999</v>
      </c>
      <c r="AO12" s="490">
        <v>148.54150000000001</v>
      </c>
      <c r="AP12" s="490">
        <v>149.6704</v>
      </c>
      <c r="AQ12" s="490">
        <v>149.7559</v>
      </c>
      <c r="AR12" s="490">
        <v>149.7859</v>
      </c>
      <c r="AS12" s="490">
        <v>150.4864</v>
      </c>
      <c r="AT12" s="490">
        <v>150.8366</v>
      </c>
      <c r="AU12" s="490">
        <v>150.9753</v>
      </c>
      <c r="AV12" s="490">
        <v>150.99590000000001</v>
      </c>
      <c r="AW12" s="490">
        <v>151.49940000000001</v>
      </c>
      <c r="AX12" s="490">
        <v>153.90870000000001</v>
      </c>
      <c r="AY12" s="478">
        <v>153.90870000000001</v>
      </c>
      <c r="AZ12" s="478">
        <v>154.08940000000001</v>
      </c>
      <c r="BA12" s="478">
        <v>154.97460000000001</v>
      </c>
      <c r="BB12" s="478">
        <v>155.26259999999999</v>
      </c>
      <c r="BC12" s="478">
        <v>156.45169999999999</v>
      </c>
      <c r="BD12" s="478">
        <v>156.82060000000001</v>
      </c>
      <c r="BE12" s="478">
        <v>156.82060000000001</v>
      </c>
      <c r="BF12" s="478">
        <v>156.82060000000001</v>
      </c>
      <c r="BG12" s="478">
        <v>158.20769999999999</v>
      </c>
      <c r="BH12" s="478">
        <v>158.53530000000001</v>
      </c>
      <c r="BI12" s="478">
        <v>158.9316</v>
      </c>
      <c r="BJ12" s="478">
        <v>162.26400000000001</v>
      </c>
      <c r="BK12" s="478">
        <v>162.5547</v>
      </c>
      <c r="BL12" s="478">
        <v>162.69499999999999</v>
      </c>
      <c r="BM12" s="478">
        <v>162.69499999999999</v>
      </c>
      <c r="BN12" s="478">
        <v>162.8049</v>
      </c>
      <c r="BO12" s="478">
        <v>162.80350000000001</v>
      </c>
      <c r="BP12" s="478">
        <v>166.4213</v>
      </c>
      <c r="BQ12" s="478">
        <v>166.4213</v>
      </c>
      <c r="BR12" s="478">
        <v>166.4213</v>
      </c>
      <c r="BS12" s="478">
        <v>166.4213</v>
      </c>
      <c r="BT12" s="478">
        <v>166.82329999999999</v>
      </c>
      <c r="BU12" s="478">
        <v>167.22329999999999</v>
      </c>
      <c r="BV12" s="478">
        <v>171.0684</v>
      </c>
    </row>
    <row r="13" spans="1:74" ht="12" customHeight="1" x14ac:dyDescent="0.3">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92.579499999999996</v>
      </c>
      <c r="AN13" s="490">
        <v>93.164199999999994</v>
      </c>
      <c r="AO13" s="490">
        <v>96.093100000000007</v>
      </c>
      <c r="AP13" s="490">
        <v>97.494</v>
      </c>
      <c r="AQ13" s="490">
        <v>100.0318</v>
      </c>
      <c r="AR13" s="490">
        <v>102.66670000000001</v>
      </c>
      <c r="AS13" s="490">
        <v>103.6225</v>
      </c>
      <c r="AT13" s="490">
        <v>104.80880000000001</v>
      </c>
      <c r="AU13" s="490">
        <v>107.164</v>
      </c>
      <c r="AV13" s="490">
        <v>110.21120000000001</v>
      </c>
      <c r="AW13" s="490">
        <v>116.78189999999999</v>
      </c>
      <c r="AX13" s="490">
        <v>127.1272</v>
      </c>
      <c r="AY13" s="478">
        <v>129.88140000000001</v>
      </c>
      <c r="AZ13" s="478">
        <v>131.9348</v>
      </c>
      <c r="BA13" s="478">
        <v>133.21459999999999</v>
      </c>
      <c r="BB13" s="478">
        <v>135.10659999999999</v>
      </c>
      <c r="BC13" s="478">
        <v>136.52969999999999</v>
      </c>
      <c r="BD13" s="478">
        <v>139.44319999999999</v>
      </c>
      <c r="BE13" s="478">
        <v>139.71469999999999</v>
      </c>
      <c r="BF13" s="478">
        <v>140.12559999999999</v>
      </c>
      <c r="BG13" s="478">
        <v>140.7954</v>
      </c>
      <c r="BH13" s="478">
        <v>141.9008</v>
      </c>
      <c r="BI13" s="478">
        <v>143.33029999999999</v>
      </c>
      <c r="BJ13" s="478">
        <v>152.82409999999999</v>
      </c>
      <c r="BK13" s="478">
        <v>154.44409999999999</v>
      </c>
      <c r="BL13" s="478">
        <v>154.6925</v>
      </c>
      <c r="BM13" s="478">
        <v>156.88679999999999</v>
      </c>
      <c r="BN13" s="478">
        <v>157.346</v>
      </c>
      <c r="BO13" s="478">
        <v>159.01910000000001</v>
      </c>
      <c r="BP13" s="478">
        <v>162.03970000000001</v>
      </c>
      <c r="BQ13" s="478">
        <v>163.3955</v>
      </c>
      <c r="BR13" s="478">
        <v>163.535</v>
      </c>
      <c r="BS13" s="478">
        <v>165.04769999999999</v>
      </c>
      <c r="BT13" s="478">
        <v>167.7808</v>
      </c>
      <c r="BU13" s="478">
        <v>169.08320000000001</v>
      </c>
      <c r="BV13" s="478">
        <v>175.0772</v>
      </c>
    </row>
    <row r="14" spans="1:74" ht="12" customHeight="1" x14ac:dyDescent="0.3">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478">
        <v>1.3919999999999999</v>
      </c>
      <c r="AZ14" s="478">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2" customHeight="1" x14ac:dyDescent="0.3">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2.6958000000000002</v>
      </c>
      <c r="AS15" s="490">
        <v>2.6958000000000002</v>
      </c>
      <c r="AT15" s="490">
        <v>2.6958000000000002</v>
      </c>
      <c r="AU15" s="490">
        <v>2.6958000000000002</v>
      </c>
      <c r="AV15" s="490">
        <v>2.6958000000000002</v>
      </c>
      <c r="AW15" s="490">
        <v>2.6958000000000002</v>
      </c>
      <c r="AX15" s="490">
        <v>2.6958000000000002</v>
      </c>
      <c r="AY15" s="478">
        <v>2.6958000000000002</v>
      </c>
      <c r="AZ15" s="478">
        <v>2.6958000000000002</v>
      </c>
      <c r="BA15" s="478">
        <v>2.6958000000000002</v>
      </c>
      <c r="BB15" s="478">
        <v>2.6958000000000002</v>
      </c>
      <c r="BC15" s="478">
        <v>2.6958000000000002</v>
      </c>
      <c r="BD15" s="478">
        <v>2.6958000000000002</v>
      </c>
      <c r="BE15" s="478">
        <v>2.6958000000000002</v>
      </c>
      <c r="BF15" s="478">
        <v>2.6958000000000002</v>
      </c>
      <c r="BG15" s="478">
        <v>2.6958000000000002</v>
      </c>
      <c r="BH15" s="478">
        <v>2.6958000000000002</v>
      </c>
      <c r="BI15" s="478">
        <v>2.6958000000000002</v>
      </c>
      <c r="BJ15" s="478">
        <v>2.6958000000000002</v>
      </c>
      <c r="BK15" s="478">
        <v>2.6958000000000002</v>
      </c>
      <c r="BL15" s="478">
        <v>2.7153</v>
      </c>
      <c r="BM15" s="478">
        <v>2.7153</v>
      </c>
      <c r="BN15" s="478">
        <v>2.7153</v>
      </c>
      <c r="BO15" s="478">
        <v>2.7153</v>
      </c>
      <c r="BP15" s="478">
        <v>2.7433000000000001</v>
      </c>
      <c r="BQ15" s="478">
        <v>2.7433000000000001</v>
      </c>
      <c r="BR15" s="478">
        <v>2.7433000000000001</v>
      </c>
      <c r="BS15" s="478">
        <v>2.7433000000000001</v>
      </c>
      <c r="BT15" s="478">
        <v>2.7433000000000001</v>
      </c>
      <c r="BU15" s="478">
        <v>2.7433000000000001</v>
      </c>
      <c r="BV15" s="478">
        <v>2.7433000000000001</v>
      </c>
    </row>
    <row r="16" spans="1:74" ht="12" customHeight="1" x14ac:dyDescent="0.3">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2.6957</v>
      </c>
      <c r="AX16" s="490">
        <v>2.6966999999999999</v>
      </c>
      <c r="AY16" s="478">
        <v>2.6995</v>
      </c>
      <c r="AZ16" s="478">
        <v>2.7021000000000002</v>
      </c>
      <c r="BA16" s="478">
        <v>2.7021000000000002</v>
      </c>
      <c r="BB16" s="478">
        <v>2.7021000000000002</v>
      </c>
      <c r="BC16" s="478">
        <v>2.7021000000000002</v>
      </c>
      <c r="BD16" s="478">
        <v>2.7370999999999999</v>
      </c>
      <c r="BE16" s="478">
        <v>2.7370999999999999</v>
      </c>
      <c r="BF16" s="478">
        <v>2.7370999999999999</v>
      </c>
      <c r="BG16" s="478">
        <v>2.7370999999999999</v>
      </c>
      <c r="BH16" s="478">
        <v>2.7290999999999999</v>
      </c>
      <c r="BI16" s="478">
        <v>2.7290999999999999</v>
      </c>
      <c r="BJ16" s="478">
        <v>2.7290999999999999</v>
      </c>
      <c r="BK16" s="478">
        <v>2.7290999999999999</v>
      </c>
      <c r="BL16" s="478">
        <v>2.7290999999999999</v>
      </c>
      <c r="BM16" s="478">
        <v>2.7290999999999999</v>
      </c>
      <c r="BN16" s="478">
        <v>2.7290999999999999</v>
      </c>
      <c r="BO16" s="478">
        <v>2.7290999999999999</v>
      </c>
      <c r="BP16" s="478">
        <v>2.7290999999999999</v>
      </c>
      <c r="BQ16" s="478">
        <v>2.7290999999999999</v>
      </c>
      <c r="BR16" s="478">
        <v>2.7290999999999999</v>
      </c>
      <c r="BS16" s="478">
        <v>2.7471000000000001</v>
      </c>
      <c r="BT16" s="478">
        <v>2.7471000000000001</v>
      </c>
      <c r="BU16" s="478">
        <v>2.7471000000000001</v>
      </c>
      <c r="BV16" s="478">
        <v>2.7471000000000001</v>
      </c>
    </row>
    <row r="17" spans="1:74" ht="12" customHeight="1" x14ac:dyDescent="0.3">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478">
        <v>2.3338000000000001</v>
      </c>
      <c r="AZ17" s="478">
        <v>2.3338000000000001</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2" customHeight="1" x14ac:dyDescent="0.3">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79.543199999999999</v>
      </c>
      <c r="AN18" s="490">
        <v>79.543199999999999</v>
      </c>
      <c r="AO18" s="490">
        <v>79.543199999999999</v>
      </c>
      <c r="AP18" s="490">
        <v>79.543199999999999</v>
      </c>
      <c r="AQ18" s="490">
        <v>79.543199999999999</v>
      </c>
      <c r="AR18" s="490">
        <v>79.534700000000001</v>
      </c>
      <c r="AS18" s="490">
        <v>79.534700000000001</v>
      </c>
      <c r="AT18" s="490">
        <v>79.540300000000002</v>
      </c>
      <c r="AU18" s="490">
        <v>79.541300000000007</v>
      </c>
      <c r="AV18" s="490">
        <v>79.541300000000007</v>
      </c>
      <c r="AW18" s="490">
        <v>79.541300000000007</v>
      </c>
      <c r="AX18" s="490">
        <v>79.566999999999993</v>
      </c>
      <c r="AY18" s="478">
        <v>79.571100000000001</v>
      </c>
      <c r="AZ18" s="478">
        <v>79.571100000000001</v>
      </c>
      <c r="BA18" s="478">
        <v>79.574399999999997</v>
      </c>
      <c r="BB18" s="478">
        <v>79.575100000000006</v>
      </c>
      <c r="BC18" s="478">
        <v>79.575100000000006</v>
      </c>
      <c r="BD18" s="478">
        <v>79.582599999999999</v>
      </c>
      <c r="BE18" s="478">
        <v>79.586699999999993</v>
      </c>
      <c r="BF18" s="478">
        <v>79.586699999999993</v>
      </c>
      <c r="BG18" s="478">
        <v>79.586699999999993</v>
      </c>
      <c r="BH18" s="478">
        <v>79.592299999999994</v>
      </c>
      <c r="BI18" s="478">
        <v>79.5916</v>
      </c>
      <c r="BJ18" s="478">
        <v>79.628799999999998</v>
      </c>
      <c r="BK18" s="478">
        <v>79.653300000000002</v>
      </c>
      <c r="BL18" s="478">
        <v>79.653300000000002</v>
      </c>
      <c r="BM18" s="478">
        <v>79.659700000000001</v>
      </c>
      <c r="BN18" s="478">
        <v>79.659700000000001</v>
      </c>
      <c r="BO18" s="478">
        <v>79.659700000000001</v>
      </c>
      <c r="BP18" s="478">
        <v>79.661799999999999</v>
      </c>
      <c r="BQ18" s="478">
        <v>79.661799999999999</v>
      </c>
      <c r="BR18" s="478">
        <v>79.661799999999999</v>
      </c>
      <c r="BS18" s="478">
        <v>79.664000000000001</v>
      </c>
      <c r="BT18" s="478">
        <v>79.683999999999997</v>
      </c>
      <c r="BU18" s="478">
        <v>79.683999999999997</v>
      </c>
      <c r="BV18" s="478">
        <v>79.683999999999997</v>
      </c>
    </row>
    <row r="19" spans="1:74" ht="12" customHeight="1" x14ac:dyDescent="0.3">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23.147400000000001</v>
      </c>
      <c r="AN19" s="490">
        <v>23.147400000000001</v>
      </c>
      <c r="AO19" s="490">
        <v>23.227399999999999</v>
      </c>
      <c r="AP19" s="490">
        <v>23.227399999999999</v>
      </c>
      <c r="AQ19" s="490">
        <v>23.227399999999999</v>
      </c>
      <c r="AR19" s="490">
        <v>23.227399999999999</v>
      </c>
      <c r="AS19" s="490">
        <v>23.227399999999999</v>
      </c>
      <c r="AT19" s="490">
        <v>23.227399999999999</v>
      </c>
      <c r="AU19" s="490">
        <v>23.227399999999999</v>
      </c>
      <c r="AV19" s="490">
        <v>23.227399999999999</v>
      </c>
      <c r="AW19" s="490">
        <v>23.227399999999999</v>
      </c>
      <c r="AX19" s="490">
        <v>23.227399999999999</v>
      </c>
      <c r="AY19" s="478">
        <v>23.227399999999999</v>
      </c>
      <c r="AZ19" s="478">
        <v>23.227399999999999</v>
      </c>
      <c r="BA19" s="478">
        <v>23.227399999999999</v>
      </c>
      <c r="BB19" s="478">
        <v>23.227399999999999</v>
      </c>
      <c r="BC19" s="478">
        <v>23.227399999999999</v>
      </c>
      <c r="BD19" s="478">
        <v>23.227399999999999</v>
      </c>
      <c r="BE19" s="478">
        <v>23.227399999999999</v>
      </c>
      <c r="BF19" s="478">
        <v>23.227399999999999</v>
      </c>
      <c r="BG19" s="478">
        <v>23.227399999999999</v>
      </c>
      <c r="BH19" s="478">
        <v>23.231400000000001</v>
      </c>
      <c r="BI19" s="478">
        <v>23.231400000000001</v>
      </c>
      <c r="BJ19" s="478">
        <v>23.231400000000001</v>
      </c>
      <c r="BK19" s="478">
        <v>23.231400000000001</v>
      </c>
      <c r="BL19" s="478">
        <v>23.231400000000001</v>
      </c>
      <c r="BM19" s="478">
        <v>23.231400000000001</v>
      </c>
      <c r="BN19" s="478">
        <v>23.231400000000001</v>
      </c>
      <c r="BO19" s="478">
        <v>23.231400000000001</v>
      </c>
      <c r="BP19" s="478">
        <v>23.231400000000001</v>
      </c>
      <c r="BQ19" s="478">
        <v>23.237400000000001</v>
      </c>
      <c r="BR19" s="478">
        <v>23.237400000000001</v>
      </c>
      <c r="BS19" s="478">
        <v>23.237400000000001</v>
      </c>
      <c r="BT19" s="478">
        <v>23.241399999999999</v>
      </c>
      <c r="BU19" s="478">
        <v>23.241399999999999</v>
      </c>
      <c r="BV19" s="478">
        <v>23.241399999999999</v>
      </c>
    </row>
    <row r="20" spans="1:74" ht="12" customHeight="1" x14ac:dyDescent="0.3">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96.826099999999997</v>
      </c>
      <c r="AY20" s="478">
        <v>96.871099999999998</v>
      </c>
      <c r="AZ20" s="478">
        <v>96.871099999999998</v>
      </c>
      <c r="BA20" s="478">
        <v>96.871099999999998</v>
      </c>
      <c r="BB20" s="478">
        <v>96.871099999999998</v>
      </c>
      <c r="BC20" s="478">
        <v>96.871099999999998</v>
      </c>
      <c r="BD20" s="478">
        <v>96.871099999999998</v>
      </c>
      <c r="BE20" s="478">
        <v>96.871099999999998</v>
      </c>
      <c r="BF20" s="478">
        <v>96.871099999999998</v>
      </c>
      <c r="BG20" s="478">
        <v>96.871099999999998</v>
      </c>
      <c r="BH20" s="478">
        <v>97.639600000000002</v>
      </c>
      <c r="BI20" s="478">
        <v>97.639600000000002</v>
      </c>
      <c r="BJ20" s="478">
        <v>97.639600000000002</v>
      </c>
      <c r="BK20" s="478">
        <v>97.639600000000002</v>
      </c>
      <c r="BL20" s="478">
        <v>97.639600000000002</v>
      </c>
      <c r="BM20" s="478">
        <v>97.639600000000002</v>
      </c>
      <c r="BN20" s="478">
        <v>97.639600000000002</v>
      </c>
      <c r="BO20" s="478">
        <v>97.639600000000002</v>
      </c>
      <c r="BP20" s="478">
        <v>97.639600000000002</v>
      </c>
      <c r="BQ20" s="478">
        <v>97.639600000000002</v>
      </c>
      <c r="BR20" s="478">
        <v>97.639600000000002</v>
      </c>
      <c r="BS20" s="478">
        <v>97.639600000000002</v>
      </c>
      <c r="BT20" s="478">
        <v>97.639600000000002</v>
      </c>
      <c r="BU20" s="478">
        <v>97.639600000000002</v>
      </c>
      <c r="BV20" s="478">
        <v>97.639600000000002</v>
      </c>
    </row>
    <row r="21" spans="1:74" ht="12" customHeight="1" x14ac:dyDescent="0.3">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15.885199999999999</v>
      </c>
      <c r="AN21" s="490">
        <v>15.921099999999999</v>
      </c>
      <c r="AO21" s="490">
        <v>16.963899999999999</v>
      </c>
      <c r="AP21" s="490">
        <v>17.646799999999999</v>
      </c>
      <c r="AQ21" s="490">
        <v>18.794599999999999</v>
      </c>
      <c r="AR21" s="490">
        <v>20.036200000000001</v>
      </c>
      <c r="AS21" s="490">
        <v>20.780999999999999</v>
      </c>
      <c r="AT21" s="490">
        <v>21.7043</v>
      </c>
      <c r="AU21" s="490">
        <v>22.648499999999999</v>
      </c>
      <c r="AV21" s="490">
        <v>23.4024</v>
      </c>
      <c r="AW21" s="490">
        <v>24.794899999999998</v>
      </c>
      <c r="AX21" s="490">
        <v>29.883400000000002</v>
      </c>
      <c r="AY21" s="478">
        <v>30.470500000000001</v>
      </c>
      <c r="AZ21" s="478">
        <v>31.746400000000001</v>
      </c>
      <c r="BA21" s="478">
        <v>32.614400000000003</v>
      </c>
      <c r="BB21" s="478">
        <v>33.428899999999999</v>
      </c>
      <c r="BC21" s="478">
        <v>36.210099999999997</v>
      </c>
      <c r="BD21" s="478">
        <v>38.141300000000001</v>
      </c>
      <c r="BE21" s="478">
        <v>38.411799999999999</v>
      </c>
      <c r="BF21" s="478">
        <v>38.623800000000003</v>
      </c>
      <c r="BG21" s="478">
        <v>38.8748</v>
      </c>
      <c r="BH21" s="478">
        <v>39.343299999999999</v>
      </c>
      <c r="BI21" s="478">
        <v>39.726300000000002</v>
      </c>
      <c r="BJ21" s="478">
        <v>43.917700000000004</v>
      </c>
      <c r="BK21" s="478">
        <v>44.217700000000001</v>
      </c>
      <c r="BL21" s="478">
        <v>44.217700000000001</v>
      </c>
      <c r="BM21" s="478">
        <v>44.907699999999998</v>
      </c>
      <c r="BN21" s="478">
        <v>45.2746</v>
      </c>
      <c r="BO21" s="478">
        <v>46.124600000000001</v>
      </c>
      <c r="BP21" s="478">
        <v>47.517299999999999</v>
      </c>
      <c r="BQ21" s="478">
        <v>47.9617</v>
      </c>
      <c r="BR21" s="478">
        <v>48.036700000000003</v>
      </c>
      <c r="BS21" s="478">
        <v>48.967799999999997</v>
      </c>
      <c r="BT21" s="478">
        <v>49.699199999999998</v>
      </c>
      <c r="BU21" s="478">
        <v>50.6372</v>
      </c>
      <c r="BV21" s="478">
        <v>55.075499999999998</v>
      </c>
    </row>
    <row r="22" spans="1:74" ht="12" customHeight="1" x14ac:dyDescent="0.3">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0.15229999999999999</v>
      </c>
      <c r="AO22" s="490">
        <v>0.15229999999999999</v>
      </c>
      <c r="AP22" s="490">
        <v>0.15229999999999999</v>
      </c>
      <c r="AQ22" s="490">
        <v>0.15229999999999999</v>
      </c>
      <c r="AR22" s="490">
        <v>0.15229999999999999</v>
      </c>
      <c r="AS22" s="490">
        <v>0.15229999999999999</v>
      </c>
      <c r="AT22" s="490">
        <v>0.15229999999999999</v>
      </c>
      <c r="AU22" s="490">
        <v>0.15229999999999999</v>
      </c>
      <c r="AV22" s="490">
        <v>0.15229999999999999</v>
      </c>
      <c r="AW22" s="490">
        <v>0.15229999999999999</v>
      </c>
      <c r="AX22" s="490">
        <v>0.15229999999999999</v>
      </c>
      <c r="AY22" s="478">
        <v>0.15229999999999999</v>
      </c>
      <c r="AZ22" s="478">
        <v>0.15229999999999999</v>
      </c>
      <c r="BA22" s="478">
        <v>0.15229999999999999</v>
      </c>
      <c r="BB22" s="478">
        <v>0.15229999999999999</v>
      </c>
      <c r="BC22" s="478">
        <v>0.15229999999999999</v>
      </c>
      <c r="BD22" s="478">
        <v>0.15229999999999999</v>
      </c>
      <c r="BE22" s="478">
        <v>0.15229999999999999</v>
      </c>
      <c r="BF22" s="478">
        <v>0.15229999999999999</v>
      </c>
      <c r="BG22" s="478">
        <v>0.15229999999999999</v>
      </c>
      <c r="BH22" s="478">
        <v>0.15229999999999999</v>
      </c>
      <c r="BI22" s="478">
        <v>0.15229999999999999</v>
      </c>
      <c r="BJ22" s="478">
        <v>0.15229999999999999</v>
      </c>
      <c r="BK22" s="478">
        <v>0.15229999999999999</v>
      </c>
      <c r="BL22" s="478">
        <v>0.15229999999999999</v>
      </c>
      <c r="BM22" s="478">
        <v>0.15229999999999999</v>
      </c>
      <c r="BN22" s="478">
        <v>0.15229999999999999</v>
      </c>
      <c r="BO22" s="478">
        <v>0.15229999999999999</v>
      </c>
      <c r="BP22" s="478">
        <v>0.15229999999999999</v>
      </c>
      <c r="BQ22" s="478">
        <v>0.15229999999999999</v>
      </c>
      <c r="BR22" s="478">
        <v>0.15229999999999999</v>
      </c>
      <c r="BS22" s="478">
        <v>0.15229999999999999</v>
      </c>
      <c r="BT22" s="478">
        <v>0.15229999999999999</v>
      </c>
      <c r="BU22" s="478">
        <v>0.15229999999999999</v>
      </c>
      <c r="BV22" s="478">
        <v>0.15229999999999999</v>
      </c>
    </row>
    <row r="23" spans="1:74" ht="12" customHeight="1" x14ac:dyDescent="0.3">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2" customHeight="1" x14ac:dyDescent="0.3">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484"/>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2" customHeight="1" x14ac:dyDescent="0.3">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18.6357</v>
      </c>
      <c r="AN25" s="490">
        <v>18.6357</v>
      </c>
      <c r="AO25" s="490">
        <v>18.634499999999999</v>
      </c>
      <c r="AP25" s="490">
        <v>18.5274</v>
      </c>
      <c r="AQ25" s="490">
        <v>18.577400000000001</v>
      </c>
      <c r="AR25" s="490">
        <v>18.578299999999999</v>
      </c>
      <c r="AS25" s="490">
        <v>18.580300000000001</v>
      </c>
      <c r="AT25" s="490">
        <v>18.582799999999999</v>
      </c>
      <c r="AU25" s="490">
        <v>18.590599999999998</v>
      </c>
      <c r="AV25" s="490">
        <v>18.541599999999999</v>
      </c>
      <c r="AW25" s="490">
        <v>18.442399999999999</v>
      </c>
      <c r="AX25" s="490">
        <v>18.4434</v>
      </c>
      <c r="AY25" s="478">
        <v>18.393999999999998</v>
      </c>
      <c r="AZ25" s="478">
        <v>18.393999999999998</v>
      </c>
      <c r="BA25" s="478">
        <v>18.43</v>
      </c>
      <c r="BB25" s="478">
        <v>18.4239</v>
      </c>
      <c r="BC25" s="478">
        <v>18.424399999999999</v>
      </c>
      <c r="BD25" s="478">
        <v>18.437100000000001</v>
      </c>
      <c r="BE25" s="478">
        <v>18.4419</v>
      </c>
      <c r="BF25" s="478">
        <v>18.4419</v>
      </c>
      <c r="BG25" s="478">
        <v>18.4419</v>
      </c>
      <c r="BH25" s="478">
        <v>18.455400000000001</v>
      </c>
      <c r="BI25" s="478">
        <v>18.455400000000001</v>
      </c>
      <c r="BJ25" s="478">
        <v>18.447700000000001</v>
      </c>
      <c r="BK25" s="478">
        <v>18.453099999999999</v>
      </c>
      <c r="BL25" s="478">
        <v>18.453099999999999</v>
      </c>
      <c r="BM25" s="478">
        <v>18.454000000000001</v>
      </c>
      <c r="BN25" s="478">
        <v>18.455200000000001</v>
      </c>
      <c r="BO25" s="478">
        <v>18.455200000000001</v>
      </c>
      <c r="BP25" s="478">
        <v>18.4621</v>
      </c>
      <c r="BQ25" s="478">
        <v>18.4621</v>
      </c>
      <c r="BR25" s="478">
        <v>18.4621</v>
      </c>
      <c r="BS25" s="478">
        <v>18.4621</v>
      </c>
      <c r="BT25" s="478">
        <v>18.467099999999999</v>
      </c>
      <c r="BU25" s="478">
        <v>18.467099999999999</v>
      </c>
      <c r="BV25" s="478">
        <v>18.468</v>
      </c>
    </row>
    <row r="26" spans="1:74" ht="12" customHeight="1" x14ac:dyDescent="0.3">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478">
        <v>1.4232</v>
      </c>
      <c r="AZ26" s="478">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2" customHeight="1" x14ac:dyDescent="0.3">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1.4499</v>
      </c>
      <c r="AY27" s="478">
        <v>1.4529000000000001</v>
      </c>
      <c r="AZ27" s="478">
        <v>1.4529000000000001</v>
      </c>
      <c r="BA27" s="478">
        <v>1.4529000000000001</v>
      </c>
      <c r="BB27" s="478">
        <v>1.4529000000000001</v>
      </c>
      <c r="BC27" s="478">
        <v>1.4529000000000001</v>
      </c>
      <c r="BD27" s="478">
        <v>1.4539</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2" customHeight="1" x14ac:dyDescent="0.3">
      <c r="A28" s="312" t="s">
        <v>798</v>
      </c>
      <c r="B28" s="506" t="s">
        <v>1585</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478">
        <v>1.5047999999999999</v>
      </c>
      <c r="AZ28" s="478">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2" customHeight="1" x14ac:dyDescent="0.3">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2" customHeight="1" x14ac:dyDescent="0.3">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478">
        <v>5.4023000000000003</v>
      </c>
      <c r="AZ30" s="478">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5.4222999999999999</v>
      </c>
      <c r="BJ30" s="478">
        <v>5.4222999999999999</v>
      </c>
      <c r="BK30" s="478">
        <v>5.4222999999999999</v>
      </c>
      <c r="BL30" s="478">
        <v>5.4222999999999999</v>
      </c>
      <c r="BM30" s="478">
        <v>5.4222999999999999</v>
      </c>
      <c r="BN30" s="478">
        <v>5.4222999999999999</v>
      </c>
      <c r="BO30" s="478">
        <v>5.4222999999999999</v>
      </c>
      <c r="BP30" s="478">
        <v>5.4222999999999999</v>
      </c>
      <c r="BQ30" s="478">
        <v>5.4222999999999999</v>
      </c>
      <c r="BR30" s="478">
        <v>5.4222999999999999</v>
      </c>
      <c r="BS30" s="478">
        <v>5.4222999999999999</v>
      </c>
      <c r="BT30" s="478">
        <v>5.4222999999999999</v>
      </c>
      <c r="BU30" s="478">
        <v>5.4222999999999999</v>
      </c>
      <c r="BV30" s="478">
        <v>5.4222999999999999</v>
      </c>
    </row>
    <row r="31" spans="1:74" ht="12" customHeight="1" x14ac:dyDescent="0.3">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478">
        <v>1.3519000000000001</v>
      </c>
      <c r="AZ31" s="478">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2" customHeight="1" x14ac:dyDescent="0.3">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0.71179999999999999</v>
      </c>
      <c r="AN32" s="490">
        <v>0.71179999999999999</v>
      </c>
      <c r="AO32" s="490">
        <v>0.71309999999999996</v>
      </c>
      <c r="AP32" s="490">
        <v>0.71309999999999996</v>
      </c>
      <c r="AQ32" s="490">
        <v>0.71440000000000003</v>
      </c>
      <c r="AR32" s="490">
        <v>0.71989999999999998</v>
      </c>
      <c r="AS32" s="490">
        <v>0.72450000000000003</v>
      </c>
      <c r="AT32" s="490">
        <v>0.72570000000000001</v>
      </c>
      <c r="AU32" s="490">
        <v>0.72570000000000001</v>
      </c>
      <c r="AV32" s="490">
        <v>0.72570000000000001</v>
      </c>
      <c r="AW32" s="490">
        <v>0.7319</v>
      </c>
      <c r="AX32" s="490">
        <v>0.7429</v>
      </c>
      <c r="AY32" s="478">
        <v>0.74329999999999996</v>
      </c>
      <c r="AZ32" s="478">
        <v>0.74329999999999996</v>
      </c>
      <c r="BA32" s="478">
        <v>0.74329999999999996</v>
      </c>
      <c r="BB32" s="478">
        <v>0.74450000000000005</v>
      </c>
      <c r="BC32" s="478">
        <v>0.74450000000000005</v>
      </c>
      <c r="BD32" s="478">
        <v>0.745</v>
      </c>
      <c r="BE32" s="478">
        <v>0.75080000000000002</v>
      </c>
      <c r="BF32" s="478">
        <v>0.75080000000000002</v>
      </c>
      <c r="BG32" s="478">
        <v>0.75080000000000002</v>
      </c>
      <c r="BH32" s="478">
        <v>0.75080000000000002</v>
      </c>
      <c r="BI32" s="478">
        <v>0.75080000000000002</v>
      </c>
      <c r="BJ32" s="478">
        <v>0.75080000000000002</v>
      </c>
      <c r="BK32" s="478">
        <v>0.75939999999999996</v>
      </c>
      <c r="BL32" s="478">
        <v>0.75939999999999996</v>
      </c>
      <c r="BM32" s="478">
        <v>0.75939999999999996</v>
      </c>
      <c r="BN32" s="478">
        <v>0.75939999999999996</v>
      </c>
      <c r="BO32" s="478">
        <v>0.75939999999999996</v>
      </c>
      <c r="BP32" s="478">
        <v>0.75939999999999996</v>
      </c>
      <c r="BQ32" s="478">
        <v>0.75939999999999996</v>
      </c>
      <c r="BR32" s="478">
        <v>0.75939999999999996</v>
      </c>
      <c r="BS32" s="478">
        <v>0.75939999999999996</v>
      </c>
      <c r="BT32" s="478">
        <v>0.75939999999999996</v>
      </c>
      <c r="BU32" s="478">
        <v>0.75939999999999996</v>
      </c>
      <c r="BV32" s="478">
        <v>0.75939999999999996</v>
      </c>
    </row>
    <row r="33" spans="1:74" ht="12" customHeight="1" x14ac:dyDescent="0.3">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478">
        <v>0.1229</v>
      </c>
      <c r="AZ33" s="478">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2" customHeight="1" x14ac:dyDescent="0.3">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478">
        <v>7.4200000000000002E-2</v>
      </c>
      <c r="AZ34" s="478">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2" customHeight="1" x14ac:dyDescent="0.3">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478">
        <v>0.28860000000000002</v>
      </c>
      <c r="AZ35" s="478">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2" customHeight="1" x14ac:dyDescent="0.3">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5.3600000000000002E-2</v>
      </c>
      <c r="AY36" s="478">
        <v>5.3600000000000002E-2</v>
      </c>
      <c r="AZ36" s="478">
        <v>5.3600000000000002E-2</v>
      </c>
      <c r="BA36" s="478">
        <v>5.3600000000000002E-2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5.3600000000000002E-2</v>
      </c>
      <c r="BK36" s="478">
        <v>0.1036</v>
      </c>
      <c r="BL36" s="478">
        <v>0.1036</v>
      </c>
      <c r="BM36" s="478">
        <v>0.1036</v>
      </c>
      <c r="BN36" s="478">
        <v>0.1036</v>
      </c>
      <c r="BO36" s="478">
        <v>0.1036</v>
      </c>
      <c r="BP36" s="478">
        <v>0.1036</v>
      </c>
      <c r="BQ36" s="478">
        <v>0.1036</v>
      </c>
      <c r="BR36" s="478">
        <v>0.1036</v>
      </c>
      <c r="BS36" s="478">
        <v>0.1036</v>
      </c>
      <c r="BT36" s="478">
        <v>0.1036</v>
      </c>
      <c r="BU36" s="478">
        <v>0.1036</v>
      </c>
      <c r="BV36" s="478">
        <v>0.1036</v>
      </c>
    </row>
    <row r="37" spans="1:74" ht="12" customHeight="1" x14ac:dyDescent="0.3">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478">
        <v>1.2535000000000001</v>
      </c>
      <c r="AZ37" s="478">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2" customHeight="1" x14ac:dyDescent="0.3">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6"/>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2" customHeight="1" x14ac:dyDescent="0.3">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48.164344999999997</v>
      </c>
      <c r="AN39" s="322">
        <v>48.741802999999997</v>
      </c>
      <c r="AO39" s="322">
        <v>49.170029999999997</v>
      </c>
      <c r="AP39" s="322">
        <v>49.578557000000004</v>
      </c>
      <c r="AQ39" s="322">
        <v>50.194161999999999</v>
      </c>
      <c r="AR39" s="322">
        <v>50.535854</v>
      </c>
      <c r="AS39" s="322">
        <v>50.697920000000003</v>
      </c>
      <c r="AT39" s="322">
        <v>51.253408</v>
      </c>
      <c r="AU39" s="322">
        <v>51.857323000000001</v>
      </c>
      <c r="AV39" s="322">
        <v>52.411079999999998</v>
      </c>
      <c r="AW39" s="322">
        <v>52.965690000000002</v>
      </c>
      <c r="AX39" s="322">
        <v>53.530360000000002</v>
      </c>
      <c r="AY39" s="484">
        <v>54.097349999999999</v>
      </c>
      <c r="AZ39" s="484">
        <v>54.665970000000002</v>
      </c>
      <c r="BA39" s="484">
        <v>55.236759999999997</v>
      </c>
      <c r="BB39" s="484">
        <v>55.809190000000001</v>
      </c>
      <c r="BC39" s="484">
        <v>56.383400000000002</v>
      </c>
      <c r="BD39" s="484">
        <v>56.959020000000002</v>
      </c>
      <c r="BE39" s="484">
        <v>57.535440000000001</v>
      </c>
      <c r="BF39" s="484">
        <v>58.112310000000001</v>
      </c>
      <c r="BG39" s="484">
        <v>58.689500000000002</v>
      </c>
      <c r="BH39" s="484">
        <v>59.267359999999996</v>
      </c>
      <c r="BI39" s="484">
        <v>59.845399999999998</v>
      </c>
      <c r="BJ39" s="484">
        <v>60.423389999999998</v>
      </c>
      <c r="BK39" s="484">
        <v>61.000149999999998</v>
      </c>
      <c r="BL39" s="484">
        <v>61.577010000000001</v>
      </c>
      <c r="BM39" s="484">
        <v>62.154420000000002</v>
      </c>
      <c r="BN39" s="484">
        <v>62.732880000000002</v>
      </c>
      <c r="BO39" s="484">
        <v>63.312829999999998</v>
      </c>
      <c r="BP39" s="484">
        <v>63.894680000000001</v>
      </c>
      <c r="BQ39" s="484">
        <v>64.479579999999999</v>
      </c>
      <c r="BR39" s="484">
        <v>65.066500000000005</v>
      </c>
      <c r="BS39" s="484">
        <v>65.655249999999995</v>
      </c>
      <c r="BT39" s="484">
        <v>66.245679999999993</v>
      </c>
      <c r="BU39" s="484">
        <v>66.837609999999998</v>
      </c>
      <c r="BV39" s="484">
        <v>67.430880000000002</v>
      </c>
    </row>
    <row r="40" spans="1:74" ht="12" customHeight="1" x14ac:dyDescent="0.3">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32.849086999999997</v>
      </c>
      <c r="AN40" s="490">
        <v>33.264187999999997</v>
      </c>
      <c r="AO40" s="490">
        <v>33.581392000000001</v>
      </c>
      <c r="AP40" s="490">
        <v>33.860007000000003</v>
      </c>
      <c r="AQ40" s="490">
        <v>34.197341000000002</v>
      </c>
      <c r="AR40" s="490">
        <v>34.426056000000003</v>
      </c>
      <c r="AS40" s="490">
        <v>34.488779000000001</v>
      </c>
      <c r="AT40" s="490">
        <v>34.900964000000002</v>
      </c>
      <c r="AU40" s="490">
        <v>35.253923</v>
      </c>
      <c r="AV40" s="490">
        <v>35.641669999999998</v>
      </c>
      <c r="AW40" s="490">
        <v>36.030639999999998</v>
      </c>
      <c r="AX40" s="490">
        <v>36.420720000000003</v>
      </c>
      <c r="AY40" s="478">
        <v>36.81241</v>
      </c>
      <c r="AZ40" s="478">
        <v>37.205129999999997</v>
      </c>
      <c r="BA40" s="478">
        <v>37.598759999999999</v>
      </c>
      <c r="BB40" s="478">
        <v>37.992849999999997</v>
      </c>
      <c r="BC40" s="478">
        <v>38.387599999999999</v>
      </c>
      <c r="BD40" s="478">
        <v>38.782649999999997</v>
      </c>
      <c r="BE40" s="478">
        <v>39.177399999999999</v>
      </c>
      <c r="BF40" s="478">
        <v>39.571510000000004</v>
      </c>
      <c r="BG40" s="478">
        <v>39.964849999999998</v>
      </c>
      <c r="BH40" s="478">
        <v>40.357799999999997</v>
      </c>
      <c r="BI40" s="478">
        <v>40.749879999999997</v>
      </c>
      <c r="BJ40" s="478">
        <v>41.140839999999997</v>
      </c>
      <c r="BK40" s="478">
        <v>41.529530000000001</v>
      </c>
      <c r="BL40" s="478">
        <v>41.917259999999999</v>
      </c>
      <c r="BM40" s="478">
        <v>42.304490000000001</v>
      </c>
      <c r="BN40" s="478">
        <v>42.69173</v>
      </c>
      <c r="BO40" s="478">
        <v>43.079389999999997</v>
      </c>
      <c r="BP40" s="478">
        <v>43.467880000000001</v>
      </c>
      <c r="BQ40" s="478">
        <v>43.858350000000002</v>
      </c>
      <c r="BR40" s="478">
        <v>44.249760000000002</v>
      </c>
      <c r="BS40" s="478">
        <v>44.641910000000003</v>
      </c>
      <c r="BT40" s="478">
        <v>45.034640000000003</v>
      </c>
      <c r="BU40" s="478">
        <v>45.427779999999998</v>
      </c>
      <c r="BV40" s="478">
        <v>45.82114</v>
      </c>
    </row>
    <row r="41" spans="1:74" ht="12" customHeight="1" x14ac:dyDescent="0.3">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12.753940999999999</v>
      </c>
      <c r="AN41" s="490">
        <v>12.889524</v>
      </c>
      <c r="AO41" s="490">
        <v>12.993394</v>
      </c>
      <c r="AP41" s="490">
        <v>13.107457999999999</v>
      </c>
      <c r="AQ41" s="490">
        <v>13.406587</v>
      </c>
      <c r="AR41" s="490">
        <v>13.513415999999999</v>
      </c>
      <c r="AS41" s="490">
        <v>13.609432</v>
      </c>
      <c r="AT41" s="490">
        <v>13.735105000000001</v>
      </c>
      <c r="AU41" s="490">
        <v>13.910928999999999</v>
      </c>
      <c r="AV41" s="490">
        <v>14.057410000000001</v>
      </c>
      <c r="AW41" s="490">
        <v>14.20354</v>
      </c>
      <c r="AX41" s="490">
        <v>14.35824</v>
      </c>
      <c r="AY41" s="478">
        <v>14.513629999999999</v>
      </c>
      <c r="AZ41" s="478">
        <v>14.669589999999999</v>
      </c>
      <c r="BA41" s="478">
        <v>14.82677</v>
      </c>
      <c r="BB41" s="478">
        <v>14.98507</v>
      </c>
      <c r="BC41" s="478">
        <v>15.144439999999999</v>
      </c>
      <c r="BD41" s="478">
        <v>15.30489</v>
      </c>
      <c r="BE41" s="478">
        <v>15.466379999999999</v>
      </c>
      <c r="BF41" s="478">
        <v>15.62893</v>
      </c>
      <c r="BG41" s="478">
        <v>15.79251</v>
      </c>
      <c r="BH41" s="478">
        <v>15.95711</v>
      </c>
      <c r="BI41" s="478">
        <v>16.122730000000001</v>
      </c>
      <c r="BJ41" s="478">
        <v>16.289359999999999</v>
      </c>
      <c r="BK41" s="478">
        <v>16.456990000000001</v>
      </c>
      <c r="BL41" s="478">
        <v>16.625640000000001</v>
      </c>
      <c r="BM41" s="478">
        <v>16.795290000000001</v>
      </c>
      <c r="BN41" s="478">
        <v>16.965949999999999</v>
      </c>
      <c r="BO41" s="478">
        <v>17.137630000000001</v>
      </c>
      <c r="BP41" s="478">
        <v>17.31033</v>
      </c>
      <c r="BQ41" s="478">
        <v>17.484069999999999</v>
      </c>
      <c r="BR41" s="478">
        <v>17.658840000000001</v>
      </c>
      <c r="BS41" s="478">
        <v>17.83465</v>
      </c>
      <c r="BT41" s="478">
        <v>18.011510000000001</v>
      </c>
      <c r="BU41" s="478">
        <v>18.189430000000002</v>
      </c>
      <c r="BV41" s="478">
        <v>18.368410000000001</v>
      </c>
    </row>
    <row r="42" spans="1:74" s="770" customFormat="1" ht="12" customHeight="1" x14ac:dyDescent="0.3">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2.5952440000000001</v>
      </c>
      <c r="AP42" s="492">
        <v>2.6110920000000002</v>
      </c>
      <c r="AQ42" s="492">
        <v>2.5902340000000001</v>
      </c>
      <c r="AR42" s="492">
        <v>2.5963820000000002</v>
      </c>
      <c r="AS42" s="492">
        <v>2.5997089999999998</v>
      </c>
      <c r="AT42" s="492">
        <v>2.6173389999999999</v>
      </c>
      <c r="AU42" s="492">
        <v>2.6924709999999998</v>
      </c>
      <c r="AV42" s="492">
        <v>2.7120009999999999</v>
      </c>
      <c r="AW42" s="492">
        <v>2.7315149999999999</v>
      </c>
      <c r="AX42" s="492">
        <v>2.7513920000000001</v>
      </c>
      <c r="AY42" s="481">
        <v>2.771312</v>
      </c>
      <c r="AZ42" s="481">
        <v>2.791248</v>
      </c>
      <c r="BA42" s="481">
        <v>2.8112370000000002</v>
      </c>
      <c r="BB42" s="481">
        <v>2.8312729999999999</v>
      </c>
      <c r="BC42" s="481">
        <v>2.851356</v>
      </c>
      <c r="BD42" s="481">
        <v>2.8714849999999998</v>
      </c>
      <c r="BE42" s="481">
        <v>2.8916590000000002</v>
      </c>
      <c r="BF42" s="481">
        <v>2.911877</v>
      </c>
      <c r="BG42" s="481">
        <v>2.9321410000000001</v>
      </c>
      <c r="BH42" s="481">
        <v>2.9524469999999998</v>
      </c>
      <c r="BI42" s="481">
        <v>2.9727980000000001</v>
      </c>
      <c r="BJ42" s="481">
        <v>2.9931920000000001</v>
      </c>
      <c r="BK42" s="481">
        <v>3.0136289999999999</v>
      </c>
      <c r="BL42" s="481">
        <v>3.0341089999999999</v>
      </c>
      <c r="BM42" s="481">
        <v>3.0546329999999999</v>
      </c>
      <c r="BN42" s="481">
        <v>3.0752000000000002</v>
      </c>
      <c r="BO42" s="481">
        <v>3.0958100000000002</v>
      </c>
      <c r="BP42" s="481">
        <v>3.1164649999999998</v>
      </c>
      <c r="BQ42" s="481">
        <v>3.1371630000000001</v>
      </c>
      <c r="BR42" s="481">
        <v>3.1579069999999998</v>
      </c>
      <c r="BS42" s="481">
        <v>3.1786940000000001</v>
      </c>
      <c r="BT42" s="481">
        <v>3.1995269999999998</v>
      </c>
      <c r="BU42" s="481">
        <v>3.220405</v>
      </c>
      <c r="BV42" s="481">
        <v>3.2413289999999999</v>
      </c>
    </row>
    <row r="43" spans="1:74" ht="12" customHeight="1" x14ac:dyDescent="0.3">
      <c r="A43" s="312"/>
      <c r="B43" s="1037" t="s">
        <v>1478</v>
      </c>
      <c r="C43" s="1038"/>
      <c r="D43" s="1038"/>
      <c r="E43" s="1038"/>
      <c r="F43" s="1038"/>
      <c r="G43" s="1038"/>
      <c r="H43" s="1038"/>
      <c r="I43" s="1038"/>
      <c r="J43" s="1038"/>
      <c r="K43" s="1038"/>
      <c r="L43" s="1038"/>
      <c r="M43" s="1038"/>
      <c r="N43" s="1038"/>
      <c r="O43" s="1038"/>
      <c r="P43" s="1038"/>
      <c r="Q43" s="1039"/>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2" customHeight="1" x14ac:dyDescent="0.3">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2" customHeight="1" x14ac:dyDescent="0.3">
      <c r="A45" s="312"/>
      <c r="B45" s="940" t="str">
        <f>Dates!$G$2</f>
        <v>EIA completed modeling and analysis for this report on Thursday, January 9, 2025.</v>
      </c>
      <c r="C45" s="927"/>
      <c r="D45" s="927"/>
      <c r="E45" s="927"/>
      <c r="F45" s="927"/>
      <c r="G45" s="927"/>
      <c r="H45" s="927"/>
      <c r="I45" s="927"/>
      <c r="J45" s="927"/>
      <c r="K45" s="927"/>
      <c r="L45" s="927"/>
      <c r="M45" s="927"/>
      <c r="N45" s="927"/>
      <c r="O45" s="927"/>
      <c r="P45" s="927"/>
      <c r="Q45" s="927"/>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2" customHeight="1" x14ac:dyDescent="0.3">
      <c r="A46" s="312"/>
      <c r="B46" s="1046" t="s">
        <v>1442</v>
      </c>
      <c r="C46" s="1047"/>
      <c r="D46" s="1047"/>
      <c r="E46" s="1047"/>
      <c r="F46" s="1047"/>
      <c r="G46" s="1047"/>
      <c r="H46" s="1047"/>
      <c r="I46" s="1047"/>
      <c r="J46" s="1047"/>
      <c r="K46" s="1047"/>
      <c r="L46" s="1047"/>
      <c r="M46" s="1047"/>
      <c r="N46" s="1047"/>
      <c r="O46" s="1047"/>
      <c r="P46" s="1047"/>
      <c r="Q46" s="1047"/>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2" customHeight="1" x14ac:dyDescent="0.3">
      <c r="A47" s="312"/>
      <c r="B47" s="1037" t="s">
        <v>1473</v>
      </c>
      <c r="C47" s="1038"/>
      <c r="D47" s="1038"/>
      <c r="E47" s="1038"/>
      <c r="F47" s="1038"/>
      <c r="G47" s="1038"/>
      <c r="H47" s="1038"/>
      <c r="I47" s="1038"/>
      <c r="J47" s="1038"/>
      <c r="K47" s="1038"/>
      <c r="L47" s="1038"/>
      <c r="M47" s="1038"/>
      <c r="N47" s="1038"/>
      <c r="O47" s="1038"/>
      <c r="P47" s="1038"/>
      <c r="Q47" s="1039"/>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2" customHeight="1" x14ac:dyDescent="0.3">
      <c r="A48" s="312"/>
      <c r="B48" s="1037" t="s">
        <v>1474</v>
      </c>
      <c r="C48" s="1038"/>
      <c r="D48" s="1038"/>
      <c r="E48" s="1038"/>
      <c r="F48" s="1038"/>
      <c r="G48" s="1038"/>
      <c r="H48" s="1038"/>
      <c r="I48" s="1038"/>
      <c r="J48" s="1038"/>
      <c r="K48" s="1038"/>
      <c r="L48" s="1038"/>
      <c r="M48" s="1038"/>
      <c r="N48" s="1038"/>
      <c r="O48" s="1038"/>
      <c r="P48" s="1038"/>
      <c r="Q48" s="1039"/>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2" customHeight="1" x14ac:dyDescent="0.3">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2" customHeight="1" x14ac:dyDescent="0.3">
      <c r="A50" s="312"/>
      <c r="B50" s="1043"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October 2024.</v>
      </c>
      <c r="C50" s="1044"/>
      <c r="D50" s="1044"/>
      <c r="E50" s="1044"/>
      <c r="F50" s="1044"/>
      <c r="G50" s="1044"/>
      <c r="H50" s="1044"/>
      <c r="I50" s="1044"/>
      <c r="J50" s="1044"/>
      <c r="K50" s="1044"/>
      <c r="L50" s="1044"/>
      <c r="M50" s="1044"/>
      <c r="N50" s="1044"/>
      <c r="O50" s="1044"/>
      <c r="P50" s="1044"/>
      <c r="Q50" s="1045"/>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2" customHeight="1" x14ac:dyDescent="0.3">
      <c r="A51" s="312"/>
      <c r="B51" s="1043" t="s">
        <v>1475</v>
      </c>
      <c r="C51" s="1044"/>
      <c r="D51" s="1044"/>
      <c r="E51" s="1044"/>
      <c r="F51" s="1044"/>
      <c r="G51" s="1044"/>
      <c r="H51" s="1044"/>
      <c r="I51" s="1044"/>
      <c r="J51" s="1044"/>
      <c r="K51" s="1044"/>
      <c r="L51" s="1044"/>
      <c r="M51" s="1044"/>
      <c r="N51" s="1044"/>
      <c r="O51" s="1044"/>
      <c r="P51" s="1044"/>
      <c r="Q51" s="1045"/>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2" customHeight="1" x14ac:dyDescent="0.3">
      <c r="A52" s="312"/>
      <c r="B52" s="1048" t="s">
        <v>1476</v>
      </c>
      <c r="C52" s="1049"/>
      <c r="D52" s="1049"/>
      <c r="E52" s="1049"/>
      <c r="F52" s="1049"/>
      <c r="G52" s="1049"/>
      <c r="H52" s="1049"/>
      <c r="I52" s="1049"/>
      <c r="J52" s="1049"/>
      <c r="K52" s="1049"/>
      <c r="L52" s="1049"/>
      <c r="M52" s="1049"/>
      <c r="N52" s="1049"/>
      <c r="O52" s="1049"/>
      <c r="P52" s="1049"/>
      <c r="Q52" s="1050"/>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2" customHeight="1" x14ac:dyDescent="0.3">
      <c r="A53" s="312"/>
      <c r="B53" s="1043" t="s">
        <v>1477</v>
      </c>
      <c r="C53" s="1044"/>
      <c r="D53" s="1044"/>
      <c r="E53" s="1044"/>
      <c r="F53" s="1044"/>
      <c r="G53" s="1044"/>
      <c r="H53" s="1044"/>
      <c r="I53" s="1044"/>
      <c r="J53" s="1044"/>
      <c r="K53" s="1044"/>
      <c r="L53" s="1044"/>
      <c r="M53" s="1044"/>
      <c r="N53" s="1044"/>
      <c r="O53" s="1044"/>
      <c r="P53" s="1044"/>
      <c r="Q53" s="1045"/>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2" customHeight="1" x14ac:dyDescent="0.3">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2" customHeight="1" x14ac:dyDescent="0.3">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2" customHeight="1" x14ac:dyDescent="0.3">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2" customHeight="1" x14ac:dyDescent="0.3">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2" customHeight="1" x14ac:dyDescent="0.3">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2" customHeight="1" x14ac:dyDescent="0.3">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2" customHeight="1" x14ac:dyDescent="0.3">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2" customHeight="1" x14ac:dyDescent="0.3">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2" customHeight="1" x14ac:dyDescent="0.3">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2" customHeight="1" x14ac:dyDescent="0.3">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2" customHeight="1" x14ac:dyDescent="0.3">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2" customHeight="1" x14ac:dyDescent="0.3">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2" customHeight="1" x14ac:dyDescent="0.3">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2" customHeight="1" x14ac:dyDescent="0.3">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2" customHeight="1" x14ac:dyDescent="0.3">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2" customHeight="1" x14ac:dyDescent="0.3">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2" customHeight="1" x14ac:dyDescent="0.3">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2" customHeight="1" x14ac:dyDescent="0.3">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2" customHeight="1" x14ac:dyDescent="0.3">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2" customHeight="1" x14ac:dyDescent="0.3">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2" customHeight="1" x14ac:dyDescent="0.3">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2" customHeight="1" x14ac:dyDescent="0.3">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2" customHeight="1" x14ac:dyDescent="0.3">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2" customHeight="1" x14ac:dyDescent="0.3">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246"/>
      <c r="AZ78" s="247"/>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2" customHeight="1" x14ac:dyDescent="0.3">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2" customHeight="1" x14ac:dyDescent="0.3">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2" customHeight="1" x14ac:dyDescent="0.3">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2" customHeight="1" x14ac:dyDescent="0.3">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2" customHeight="1" x14ac:dyDescent="0.3">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2" customHeight="1" x14ac:dyDescent="0.3">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2" customHeight="1" x14ac:dyDescent="0.3">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2" customHeight="1" x14ac:dyDescent="0.3">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2" customHeight="1" x14ac:dyDescent="0.3">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2" customHeight="1" x14ac:dyDescent="0.3">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2" customHeight="1" x14ac:dyDescent="0.3">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2" customHeight="1" x14ac:dyDescent="0.3">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2" customHeight="1" x14ac:dyDescent="0.3">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2" customHeight="1" x14ac:dyDescent="0.3">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2" customHeight="1" x14ac:dyDescent="0.3">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2" customHeight="1" x14ac:dyDescent="0.3">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2" customHeight="1" x14ac:dyDescent="0.3">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2" customHeight="1" x14ac:dyDescent="0.3">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D53" sqref="BD53"/>
    </sheetView>
  </sheetViews>
  <sheetFormatPr defaultColWidth="11" defaultRowHeight="10.199999999999999" x14ac:dyDescent="0.2"/>
  <cols>
    <col min="1" max="1" width="12.44140625" style="255" customWidth="1"/>
    <col min="2" max="2" width="44.5546875" style="255" customWidth="1"/>
    <col min="3" max="55" width="6.5546875" style="255" customWidth="1"/>
    <col min="56" max="58" width="6.5546875" style="732" customWidth="1"/>
    <col min="59" max="61" width="6.5546875" style="865" customWidth="1"/>
    <col min="62" max="74" width="6.5546875" style="255" customWidth="1"/>
    <col min="75" max="16384" width="11" style="255"/>
  </cols>
  <sheetData>
    <row r="1" spans="1:74" ht="12.75" customHeight="1" x14ac:dyDescent="0.25">
      <c r="A1" s="924" t="s">
        <v>479</v>
      </c>
      <c r="B1" s="253" t="s">
        <v>1425</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75" customHeight="1" x14ac:dyDescent="0.25">
      <c r="A2" s="925"/>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57"/>
      <c r="C3" s="928">
        <f>Dates!D3</f>
        <v>2021</v>
      </c>
      <c r="D3" s="931"/>
      <c r="E3" s="931"/>
      <c r="F3" s="931"/>
      <c r="G3" s="931"/>
      <c r="H3" s="931"/>
      <c r="I3" s="931"/>
      <c r="J3" s="931"/>
      <c r="K3" s="931"/>
      <c r="L3" s="931"/>
      <c r="M3" s="931"/>
      <c r="N3" s="1031"/>
      <c r="O3" s="928">
        <f>C3+1</f>
        <v>2022</v>
      </c>
      <c r="P3" s="931"/>
      <c r="Q3" s="931"/>
      <c r="R3" s="931"/>
      <c r="S3" s="931"/>
      <c r="T3" s="931"/>
      <c r="U3" s="931"/>
      <c r="V3" s="931"/>
      <c r="W3" s="931"/>
      <c r="X3" s="931"/>
      <c r="Y3" s="931"/>
      <c r="Z3" s="1031"/>
      <c r="AA3" s="928">
        <f>O3+1</f>
        <v>2023</v>
      </c>
      <c r="AB3" s="931"/>
      <c r="AC3" s="931"/>
      <c r="AD3" s="931"/>
      <c r="AE3" s="931"/>
      <c r="AF3" s="931"/>
      <c r="AG3" s="931"/>
      <c r="AH3" s="931"/>
      <c r="AI3" s="931"/>
      <c r="AJ3" s="931"/>
      <c r="AK3" s="931"/>
      <c r="AL3" s="1031"/>
      <c r="AM3" s="928">
        <f>AA3+1</f>
        <v>2024</v>
      </c>
      <c r="AN3" s="931"/>
      <c r="AO3" s="931"/>
      <c r="AP3" s="931"/>
      <c r="AQ3" s="931"/>
      <c r="AR3" s="931"/>
      <c r="AS3" s="931"/>
      <c r="AT3" s="931"/>
      <c r="AU3" s="931"/>
      <c r="AV3" s="931"/>
      <c r="AW3" s="931"/>
      <c r="AX3" s="1031"/>
      <c r="AY3" s="928">
        <f>AM3+1</f>
        <v>2025</v>
      </c>
      <c r="AZ3" s="931"/>
      <c r="BA3" s="931"/>
      <c r="BB3" s="931"/>
      <c r="BC3" s="931"/>
      <c r="BD3" s="931"/>
      <c r="BE3" s="931"/>
      <c r="BF3" s="931"/>
      <c r="BG3" s="931"/>
      <c r="BH3" s="931"/>
      <c r="BI3" s="931"/>
      <c r="BJ3" s="1031"/>
      <c r="BK3" s="928">
        <f>AY3+1</f>
        <v>2026</v>
      </c>
      <c r="BL3" s="931"/>
      <c r="BM3" s="931"/>
      <c r="BN3" s="931"/>
      <c r="BO3" s="931"/>
      <c r="BP3" s="931"/>
      <c r="BQ3" s="931"/>
      <c r="BR3" s="931"/>
      <c r="BS3" s="931"/>
      <c r="BT3" s="931"/>
      <c r="BU3" s="931"/>
      <c r="BV3" s="1031"/>
    </row>
    <row r="4" spans="1:74" s="93" customFormat="1" ht="12.75" customHeight="1" x14ac:dyDescent="0.2">
      <c r="A4" s="344" t="str">
        <f>TEXT(Dates!$D$2,"dddd, mmmm d, yyyy")</f>
        <v>Thursday, January 9,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2" customHeight="1" x14ac:dyDescent="0.2">
      <c r="A6" s="521" t="s">
        <v>15</v>
      </c>
      <c r="B6" s="776" t="s">
        <v>1417</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0.67672853856000004</v>
      </c>
      <c r="AB6" s="112">
        <v>0.64249902631</v>
      </c>
      <c r="AC6" s="112">
        <v>0.71971266104999998</v>
      </c>
      <c r="AD6" s="112">
        <v>0.69525174584000005</v>
      </c>
      <c r="AE6" s="112">
        <v>0.73598578932000003</v>
      </c>
      <c r="AF6" s="112">
        <v>0.68770690933</v>
      </c>
      <c r="AG6" s="112">
        <v>0.69739379635999998</v>
      </c>
      <c r="AH6" s="112">
        <v>0.70452520177</v>
      </c>
      <c r="AI6" s="112">
        <v>0.65545780172000001</v>
      </c>
      <c r="AJ6" s="112">
        <v>0.68448633324999997</v>
      </c>
      <c r="AK6" s="112">
        <v>0.66176947122999996</v>
      </c>
      <c r="AL6" s="112">
        <v>0.69196732697999996</v>
      </c>
      <c r="AM6" s="112">
        <v>0.66248159573999998</v>
      </c>
      <c r="AN6" s="112">
        <v>0.68145711929999997</v>
      </c>
      <c r="AO6" s="112">
        <v>0.74976996172999999</v>
      </c>
      <c r="AP6" s="112">
        <v>0.73629572105999996</v>
      </c>
      <c r="AQ6" s="112">
        <v>0.75827769182000004</v>
      </c>
      <c r="AR6" s="112">
        <v>0.74207292757999999</v>
      </c>
      <c r="AS6" s="112">
        <v>0.73338906465999998</v>
      </c>
      <c r="AT6" s="112">
        <v>0.73218182370999996</v>
      </c>
      <c r="AU6" s="112">
        <v>0.67923689941999998</v>
      </c>
      <c r="AV6" s="112">
        <v>0.73984684334999995</v>
      </c>
      <c r="AW6" s="112">
        <v>0.70580716868000004</v>
      </c>
      <c r="AX6" s="112">
        <v>0.72216156283999999</v>
      </c>
      <c r="AY6" s="520">
        <v>0.70667630000000003</v>
      </c>
      <c r="AZ6" s="520">
        <v>0.69392030000000005</v>
      </c>
      <c r="BA6" s="520">
        <v>0.7920123</v>
      </c>
      <c r="BB6" s="520">
        <v>0.79092399999999996</v>
      </c>
      <c r="BC6" s="520">
        <v>0.82964230000000005</v>
      </c>
      <c r="BD6" s="520">
        <v>0.81671450000000001</v>
      </c>
      <c r="BE6" s="520">
        <v>0.79811390000000004</v>
      </c>
      <c r="BF6" s="520">
        <v>0.77898270000000003</v>
      </c>
      <c r="BG6" s="520">
        <v>0.72917790000000005</v>
      </c>
      <c r="BH6" s="520">
        <v>0.77093999999999996</v>
      </c>
      <c r="BI6" s="520">
        <v>0.75009570000000003</v>
      </c>
      <c r="BJ6" s="520">
        <v>0.74738899999999997</v>
      </c>
      <c r="BK6" s="520">
        <v>0.74130890000000005</v>
      </c>
      <c r="BL6" s="520">
        <v>0.72465210000000002</v>
      </c>
      <c r="BM6" s="520">
        <v>0.82343900000000003</v>
      </c>
      <c r="BN6" s="520">
        <v>0.83727859999999998</v>
      </c>
      <c r="BO6" s="520">
        <v>0.86594649999999995</v>
      </c>
      <c r="BP6" s="520">
        <v>0.85279819999999995</v>
      </c>
      <c r="BQ6" s="520">
        <v>0.83387330000000004</v>
      </c>
      <c r="BR6" s="520">
        <v>0.81656340000000005</v>
      </c>
      <c r="BS6" s="520">
        <v>0.74971940000000004</v>
      </c>
      <c r="BT6" s="520">
        <v>0.80122640000000001</v>
      </c>
      <c r="BU6" s="520">
        <v>0.76580029999999999</v>
      </c>
      <c r="BV6" s="520">
        <v>0.77064889999999997</v>
      </c>
    </row>
    <row r="7" spans="1:74" s="93" customFormat="1" ht="12" customHeight="1" x14ac:dyDescent="0.2">
      <c r="A7" s="259" t="s">
        <v>773</v>
      </c>
      <c r="B7" s="517" t="s">
        <v>1418</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6.6076105866000004E-2</v>
      </c>
      <c r="AW7" s="452">
        <v>6.1673455389000001E-2</v>
      </c>
      <c r="AX7" s="452">
        <v>6.3481876763000003E-2</v>
      </c>
      <c r="AY7" s="457">
        <v>5.8333000000000003E-2</v>
      </c>
      <c r="AZ7" s="457">
        <v>5.6709500000000003E-2</v>
      </c>
      <c r="BA7" s="457">
        <v>6.3166E-2</v>
      </c>
      <c r="BB7" s="457">
        <v>6.2734799999999993E-2</v>
      </c>
      <c r="BC7" s="457">
        <v>6.8430400000000002E-2</v>
      </c>
      <c r="BD7" s="457">
        <v>6.8294800000000003E-2</v>
      </c>
      <c r="BE7" s="457">
        <v>6.9053600000000007E-2</v>
      </c>
      <c r="BF7" s="457">
        <v>6.9652699999999998E-2</v>
      </c>
      <c r="BG7" s="457">
        <v>6.5669699999999998E-2</v>
      </c>
      <c r="BH7" s="457">
        <v>6.8617399999999995E-2</v>
      </c>
      <c r="BI7" s="457">
        <v>6.6575999999999996E-2</v>
      </c>
      <c r="BJ7" s="457">
        <v>7.0858599999999994E-2</v>
      </c>
      <c r="BK7" s="457">
        <v>6.3698199999999996E-2</v>
      </c>
      <c r="BL7" s="457">
        <v>6.1725299999999997E-2</v>
      </c>
      <c r="BM7" s="457">
        <v>7.0403499999999994E-2</v>
      </c>
      <c r="BN7" s="457">
        <v>6.9323499999999996E-2</v>
      </c>
      <c r="BO7" s="457">
        <v>7.4307399999999996E-2</v>
      </c>
      <c r="BP7" s="457">
        <v>7.3038500000000006E-2</v>
      </c>
      <c r="BQ7" s="457">
        <v>7.3392899999999997E-2</v>
      </c>
      <c r="BR7" s="457">
        <v>7.4130100000000004E-2</v>
      </c>
      <c r="BS7" s="457">
        <v>7.0258699999999993E-2</v>
      </c>
      <c r="BT7" s="457">
        <v>7.1990799999999994E-2</v>
      </c>
      <c r="BU7" s="457">
        <v>6.92054E-2</v>
      </c>
      <c r="BV7" s="457">
        <v>7.3928800000000003E-2</v>
      </c>
    </row>
    <row r="8" spans="1:74" s="93" customFormat="1" ht="12" customHeight="1" x14ac:dyDescent="0.2">
      <c r="A8" s="260" t="s">
        <v>539</v>
      </c>
      <c r="B8" s="517" t="s">
        <v>1419</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7.4431499999999998E-2</v>
      </c>
      <c r="AW8" s="452">
        <v>7.0902000000000007E-2</v>
      </c>
      <c r="AX8" s="452">
        <v>8.2258200000000004E-2</v>
      </c>
      <c r="AY8" s="457">
        <v>7.1833900000000006E-2</v>
      </c>
      <c r="AZ8" s="457">
        <v>6.4103499999999994E-2</v>
      </c>
      <c r="BA8" s="457">
        <v>7.2224700000000003E-2</v>
      </c>
      <c r="BB8" s="457">
        <v>6.6716700000000004E-2</v>
      </c>
      <c r="BC8" s="457">
        <v>7.3728399999999999E-2</v>
      </c>
      <c r="BD8" s="457">
        <v>6.9277699999999998E-2</v>
      </c>
      <c r="BE8" s="457">
        <v>7.4519500000000002E-2</v>
      </c>
      <c r="BF8" s="457">
        <v>7.1850399999999995E-2</v>
      </c>
      <c r="BG8" s="457">
        <v>6.8422499999999997E-2</v>
      </c>
      <c r="BH8" s="457">
        <v>7.1678099999999995E-2</v>
      </c>
      <c r="BI8" s="457">
        <v>7.2427800000000001E-2</v>
      </c>
      <c r="BJ8" s="457">
        <v>7.2511800000000001E-2</v>
      </c>
      <c r="BK8" s="457">
        <v>7.2233900000000004E-2</v>
      </c>
      <c r="BL8" s="457">
        <v>6.4035700000000001E-2</v>
      </c>
      <c r="BM8" s="457">
        <v>7.2477299999999995E-2</v>
      </c>
      <c r="BN8" s="457">
        <v>6.6802500000000001E-2</v>
      </c>
      <c r="BO8" s="457">
        <v>7.2914300000000001E-2</v>
      </c>
      <c r="BP8" s="457">
        <v>6.8806000000000006E-2</v>
      </c>
      <c r="BQ8" s="457">
        <v>7.3425699999999997E-2</v>
      </c>
      <c r="BR8" s="457">
        <v>7.0917499999999994E-2</v>
      </c>
      <c r="BS8" s="457">
        <v>6.7297599999999999E-2</v>
      </c>
      <c r="BT8" s="457">
        <v>7.1242600000000003E-2</v>
      </c>
      <c r="BU8" s="457">
        <v>7.1942199999999998E-2</v>
      </c>
      <c r="BV8" s="457">
        <v>7.2285199999999994E-2</v>
      </c>
    </row>
    <row r="9" spans="1:74" s="93" customFormat="1" ht="12"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9.4571517933999996E-2</v>
      </c>
      <c r="AB9" s="452">
        <v>8.4579270087999994E-2</v>
      </c>
      <c r="AC9" s="452">
        <v>0.10122607905</v>
      </c>
      <c r="AD9" s="452">
        <v>9.4162266090000002E-2</v>
      </c>
      <c r="AE9" s="452">
        <v>0.10151552507</v>
      </c>
      <c r="AF9" s="452">
        <v>0.10158716649000001</v>
      </c>
      <c r="AG9" s="452">
        <v>9.9296357131999996E-2</v>
      </c>
      <c r="AH9" s="452">
        <v>0.10515197975</v>
      </c>
      <c r="AI9" s="452">
        <v>9.4667295868000004E-2</v>
      </c>
      <c r="AJ9" s="452">
        <v>0.10438520012999999</v>
      </c>
      <c r="AK9" s="452">
        <v>9.8118271928000003E-2</v>
      </c>
      <c r="AL9" s="452">
        <v>9.7507651077999996E-2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9.6152832088999995E-2</v>
      </c>
      <c r="AX9" s="452">
        <v>9.7586483934999996E-2</v>
      </c>
      <c r="AY9" s="457">
        <v>9.2404100000000003E-2</v>
      </c>
      <c r="AZ9" s="457">
        <v>8.5804400000000003E-2</v>
      </c>
      <c r="BA9" s="457">
        <v>9.8178399999999999E-2</v>
      </c>
      <c r="BB9" s="457">
        <v>9.2571399999999998E-2</v>
      </c>
      <c r="BC9" s="457">
        <v>0.1060591</v>
      </c>
      <c r="BD9" s="457">
        <v>9.8474699999999998E-2</v>
      </c>
      <c r="BE9" s="457">
        <v>0.10445980000000001</v>
      </c>
      <c r="BF9" s="457">
        <v>0.1027038</v>
      </c>
      <c r="BG9" s="457">
        <v>9.6455200000000005E-2</v>
      </c>
      <c r="BH9" s="457">
        <v>0.101451</v>
      </c>
      <c r="BI9" s="457">
        <v>9.9404000000000006E-2</v>
      </c>
      <c r="BJ9" s="457">
        <v>9.8497699999999994E-2</v>
      </c>
      <c r="BK9" s="457">
        <v>9.1547500000000004E-2</v>
      </c>
      <c r="BL9" s="457">
        <v>8.5541400000000004E-2</v>
      </c>
      <c r="BM9" s="457">
        <v>9.8246200000000006E-2</v>
      </c>
      <c r="BN9" s="457">
        <v>9.2391000000000001E-2</v>
      </c>
      <c r="BO9" s="457">
        <v>0.1049057</v>
      </c>
      <c r="BP9" s="457">
        <v>9.7963499999999995E-2</v>
      </c>
      <c r="BQ9" s="457">
        <v>0.1031705</v>
      </c>
      <c r="BR9" s="457">
        <v>0.10176739999999999</v>
      </c>
      <c r="BS9" s="457">
        <v>9.5197199999999996E-2</v>
      </c>
      <c r="BT9" s="457">
        <v>0.10068580000000001</v>
      </c>
      <c r="BU9" s="457">
        <v>9.8585599999999995E-2</v>
      </c>
      <c r="BV9" s="457">
        <v>9.7916699999999995E-2</v>
      </c>
    </row>
    <row r="10" spans="1:74" s="93" customFormat="1" ht="12"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9.3642640000000006E-3</v>
      </c>
      <c r="AW10" s="452">
        <v>1.01414E-2</v>
      </c>
      <c r="AX10" s="452">
        <v>1.0278499999999999E-2</v>
      </c>
      <c r="AY10" s="457">
        <v>1.0113199999999999E-2</v>
      </c>
      <c r="AZ10" s="457">
        <v>9.5186899999999998E-3</v>
      </c>
      <c r="BA10" s="457">
        <v>9.5857500000000005E-3</v>
      </c>
      <c r="BB10" s="457">
        <v>9.7291900000000004E-3</v>
      </c>
      <c r="BC10" s="457">
        <v>9.3394099999999994E-3</v>
      </c>
      <c r="BD10" s="457">
        <v>9.4287499999999996E-3</v>
      </c>
      <c r="BE10" s="457">
        <v>9.9209499999999996E-3</v>
      </c>
      <c r="BF10" s="457">
        <v>9.9107699999999993E-3</v>
      </c>
      <c r="BG10" s="457">
        <v>9.9229799999999996E-3</v>
      </c>
      <c r="BH10" s="457">
        <v>9.6726999999999994E-3</v>
      </c>
      <c r="BI10" s="457">
        <v>1.0365600000000001E-2</v>
      </c>
      <c r="BJ10" s="457">
        <v>1.04168E-2</v>
      </c>
      <c r="BK10" s="457">
        <v>1.02951E-2</v>
      </c>
      <c r="BL10" s="457">
        <v>9.4380899999999997E-3</v>
      </c>
      <c r="BM10" s="457">
        <v>9.5512900000000005E-3</v>
      </c>
      <c r="BN10" s="457">
        <v>9.1820700000000005E-3</v>
      </c>
      <c r="BO10" s="457">
        <v>8.6890999999999999E-3</v>
      </c>
      <c r="BP10" s="457">
        <v>9.3891300000000007E-3</v>
      </c>
      <c r="BQ10" s="457">
        <v>1.0044000000000001E-2</v>
      </c>
      <c r="BR10" s="457">
        <v>1.0006900000000001E-2</v>
      </c>
      <c r="BS10" s="457">
        <v>9.9765600000000006E-3</v>
      </c>
      <c r="BT10" s="457">
        <v>9.7096400000000003E-3</v>
      </c>
      <c r="BU10" s="457">
        <v>1.0287900000000001E-2</v>
      </c>
      <c r="BV10" s="457">
        <v>1.0474799999999999E-2</v>
      </c>
    </row>
    <row r="11" spans="1:74" s="93" customFormat="1" ht="12" customHeight="1" x14ac:dyDescent="0.2">
      <c r="A11" s="256" t="s">
        <v>21</v>
      </c>
      <c r="B11" s="517" t="s">
        <v>1420</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5.4743899999999998E-2</v>
      </c>
      <c r="AW11" s="452">
        <v>6.2113399999999999E-2</v>
      </c>
      <c r="AX11" s="452">
        <v>7.0400400000000002E-2</v>
      </c>
      <c r="AY11" s="457">
        <v>7.9311400000000004E-2</v>
      </c>
      <c r="AZ11" s="457">
        <v>7.2079599999999994E-2</v>
      </c>
      <c r="BA11" s="457">
        <v>8.1993399999999994E-2</v>
      </c>
      <c r="BB11" s="457">
        <v>7.9515500000000003E-2</v>
      </c>
      <c r="BC11" s="457">
        <v>9.1033900000000001E-2</v>
      </c>
      <c r="BD11" s="457">
        <v>8.8609800000000002E-2</v>
      </c>
      <c r="BE11" s="457">
        <v>8.1972400000000001E-2</v>
      </c>
      <c r="BF11" s="457">
        <v>7.1431700000000001E-2</v>
      </c>
      <c r="BG11" s="457">
        <v>5.95626E-2</v>
      </c>
      <c r="BH11" s="457">
        <v>5.8423099999999999E-2</v>
      </c>
      <c r="BI11" s="457">
        <v>6.4632200000000001E-2</v>
      </c>
      <c r="BJ11" s="457">
        <v>7.1592299999999998E-2</v>
      </c>
      <c r="BK11" s="457">
        <v>8.1220799999999996E-2</v>
      </c>
      <c r="BL11" s="457">
        <v>7.3300000000000004E-2</v>
      </c>
      <c r="BM11" s="457">
        <v>8.1829399999999997E-2</v>
      </c>
      <c r="BN11" s="457">
        <v>8.2713400000000006E-2</v>
      </c>
      <c r="BO11" s="457">
        <v>9.5197500000000004E-2</v>
      </c>
      <c r="BP11" s="457">
        <v>9.1672299999999998E-2</v>
      </c>
      <c r="BQ11" s="457">
        <v>8.5416199999999998E-2</v>
      </c>
      <c r="BR11" s="457">
        <v>7.3019000000000001E-2</v>
      </c>
      <c r="BS11" s="457">
        <v>6.0570600000000002E-2</v>
      </c>
      <c r="BT11" s="457">
        <v>5.9202699999999997E-2</v>
      </c>
      <c r="BU11" s="457">
        <v>6.57142E-2</v>
      </c>
      <c r="BV11" s="457">
        <v>7.3278899999999994E-2</v>
      </c>
    </row>
    <row r="12" spans="1:74" s="93" customFormat="1" ht="12"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5.3205562576000003E-2</v>
      </c>
      <c r="AN12" s="452">
        <v>6.5064365587999995E-2</v>
      </c>
      <c r="AO12" s="452">
        <v>8.3695796695000005E-2</v>
      </c>
      <c r="AP12" s="452">
        <v>9.8076605216999999E-2</v>
      </c>
      <c r="AQ12" s="452">
        <v>0.11166714027999999</v>
      </c>
      <c r="AR12" s="452">
        <v>0.11868771804</v>
      </c>
      <c r="AS12" s="452">
        <v>0.11932567441</v>
      </c>
      <c r="AT12" s="452">
        <v>0.11738783176000001</v>
      </c>
      <c r="AU12" s="452">
        <v>0.10030285271</v>
      </c>
      <c r="AV12" s="452">
        <v>9.4668493793000005E-2</v>
      </c>
      <c r="AW12" s="452">
        <v>7.3711860000000004E-2</v>
      </c>
      <c r="AX12" s="452">
        <v>6.2728309999999995E-2</v>
      </c>
      <c r="AY12" s="457">
        <v>6.9059700000000002E-2</v>
      </c>
      <c r="AZ12" s="457">
        <v>8.2003099999999995E-2</v>
      </c>
      <c r="BA12" s="457">
        <v>0.1079407</v>
      </c>
      <c r="BB12" s="457">
        <v>0.12502250000000001</v>
      </c>
      <c r="BC12" s="457">
        <v>0.14408899999999999</v>
      </c>
      <c r="BD12" s="457">
        <v>0.153695</v>
      </c>
      <c r="BE12" s="457">
        <v>0.15282090000000001</v>
      </c>
      <c r="BF12" s="457">
        <v>0.1482213</v>
      </c>
      <c r="BG12" s="457">
        <v>0.12755230000000001</v>
      </c>
      <c r="BH12" s="457">
        <v>0.116189</v>
      </c>
      <c r="BI12" s="457">
        <v>8.7269200000000005E-2</v>
      </c>
      <c r="BJ12" s="457">
        <v>7.3828900000000003E-2</v>
      </c>
      <c r="BK12" s="457">
        <v>8.1021599999999999E-2</v>
      </c>
      <c r="BL12" s="457">
        <v>9.6280500000000005E-2</v>
      </c>
      <c r="BM12" s="457">
        <v>0.1243544</v>
      </c>
      <c r="BN12" s="457">
        <v>0.14376349999999999</v>
      </c>
      <c r="BO12" s="457">
        <v>0.16629479999999999</v>
      </c>
      <c r="BP12" s="457">
        <v>0.175455</v>
      </c>
      <c r="BQ12" s="457">
        <v>0.1761615</v>
      </c>
      <c r="BR12" s="457">
        <v>0.16875290000000001</v>
      </c>
      <c r="BS12" s="457">
        <v>0.14680940000000001</v>
      </c>
      <c r="BT12" s="457">
        <v>0.13308909999999999</v>
      </c>
      <c r="BU12" s="457">
        <v>9.8173899999999995E-2</v>
      </c>
      <c r="BV12" s="457">
        <v>8.2805400000000001E-2</v>
      </c>
    </row>
    <row r="13" spans="1:74" s="93" customFormat="1" ht="12" customHeight="1" x14ac:dyDescent="0.2">
      <c r="A13" s="240" t="s">
        <v>25</v>
      </c>
      <c r="B13" s="517" t="s">
        <v>1421</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3.4108036000000001E-2</v>
      </c>
      <c r="AN13" s="452">
        <v>3.0991905E-2</v>
      </c>
      <c r="AO13" s="452">
        <v>3.2532765999999998E-2</v>
      </c>
      <c r="AP13" s="452">
        <v>3.0913110000000001E-2</v>
      </c>
      <c r="AQ13" s="452">
        <v>3.2527255999999997E-2</v>
      </c>
      <c r="AR13" s="452">
        <v>2.9976450000000002E-2</v>
      </c>
      <c r="AS13" s="452">
        <v>3.1521755999999998E-2</v>
      </c>
      <c r="AT13" s="452">
        <v>3.1469796000000001E-2</v>
      </c>
      <c r="AU13" s="452">
        <v>2.9683298E-2</v>
      </c>
      <c r="AV13" s="452">
        <v>3.2203700000000002E-2</v>
      </c>
      <c r="AW13" s="452">
        <v>3.1757599999999997E-2</v>
      </c>
      <c r="AX13" s="452">
        <v>3.4436099999999997E-2</v>
      </c>
      <c r="AY13" s="457">
        <v>3.2593900000000002E-2</v>
      </c>
      <c r="AZ13" s="457">
        <v>2.9673700000000001E-2</v>
      </c>
      <c r="BA13" s="457">
        <v>3.1952500000000002E-2</v>
      </c>
      <c r="BB13" s="457">
        <v>3.0120000000000001E-2</v>
      </c>
      <c r="BC13" s="457">
        <v>3.2054399999999997E-2</v>
      </c>
      <c r="BD13" s="457">
        <v>3.0343800000000001E-2</v>
      </c>
      <c r="BE13" s="457">
        <v>3.17857E-2</v>
      </c>
      <c r="BF13" s="457">
        <v>3.1831699999999997E-2</v>
      </c>
      <c r="BG13" s="457">
        <v>3.0139200000000001E-2</v>
      </c>
      <c r="BH13" s="457">
        <v>3.1526400000000003E-2</v>
      </c>
      <c r="BI13" s="457">
        <v>3.15994E-2</v>
      </c>
      <c r="BJ13" s="457">
        <v>3.4107600000000002E-2</v>
      </c>
      <c r="BK13" s="457">
        <v>3.2380300000000001E-2</v>
      </c>
      <c r="BL13" s="457">
        <v>2.9517100000000001E-2</v>
      </c>
      <c r="BM13" s="457">
        <v>3.1751500000000002E-2</v>
      </c>
      <c r="BN13" s="457">
        <v>3.00022E-2</v>
      </c>
      <c r="BO13" s="457">
        <v>3.2301799999999999E-2</v>
      </c>
      <c r="BP13" s="457">
        <v>3.0423200000000001E-2</v>
      </c>
      <c r="BQ13" s="457">
        <v>3.18506E-2</v>
      </c>
      <c r="BR13" s="457">
        <v>3.19645E-2</v>
      </c>
      <c r="BS13" s="457">
        <v>3.0228499999999998E-2</v>
      </c>
      <c r="BT13" s="457">
        <v>3.1546299999999999E-2</v>
      </c>
      <c r="BU13" s="457">
        <v>3.17186E-2</v>
      </c>
      <c r="BV13" s="457">
        <v>3.4365699999999999E-2</v>
      </c>
    </row>
    <row r="14" spans="1:74" s="93" customFormat="1" ht="12" customHeight="1" x14ac:dyDescent="0.2">
      <c r="A14" s="240" t="s">
        <v>24</v>
      </c>
      <c r="B14" s="517" t="s">
        <v>1422</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0.152224993</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0.16010429900000001</v>
      </c>
      <c r="AN14" s="452">
        <v>0.14486529000000001</v>
      </c>
      <c r="AO14" s="452">
        <v>0.15640314899999999</v>
      </c>
      <c r="AP14" s="452">
        <v>0.15165593399999999</v>
      </c>
      <c r="AQ14" s="452">
        <v>0.15612835899999999</v>
      </c>
      <c r="AR14" s="452">
        <v>0.14883475400000001</v>
      </c>
      <c r="AS14" s="452">
        <v>0.15441021899999999</v>
      </c>
      <c r="AT14" s="452">
        <v>0.159162419</v>
      </c>
      <c r="AU14" s="452">
        <v>0.15370331600000001</v>
      </c>
      <c r="AV14" s="452">
        <v>0.16531320899999999</v>
      </c>
      <c r="AW14" s="452">
        <v>0.15899616</v>
      </c>
      <c r="AX14" s="452">
        <v>0.17146574000000001</v>
      </c>
      <c r="AY14" s="457">
        <v>0.16988739999999999</v>
      </c>
      <c r="AZ14" s="457">
        <v>0.15529670000000001</v>
      </c>
      <c r="BA14" s="457">
        <v>0.1645645</v>
      </c>
      <c r="BB14" s="457">
        <v>0.1596138</v>
      </c>
      <c r="BC14" s="457">
        <v>0.16546359999999999</v>
      </c>
      <c r="BD14" s="457">
        <v>0.1646048</v>
      </c>
      <c r="BE14" s="457">
        <v>0.17416690000000001</v>
      </c>
      <c r="BF14" s="457">
        <v>0.17288890000000001</v>
      </c>
      <c r="BG14" s="457">
        <v>0.16518830000000001</v>
      </c>
      <c r="BH14" s="457">
        <v>0.17271729999999999</v>
      </c>
      <c r="BI14" s="457">
        <v>0.17058029999999999</v>
      </c>
      <c r="BJ14" s="457">
        <v>0.17918149999999999</v>
      </c>
      <c r="BK14" s="457">
        <v>0.17517730000000001</v>
      </c>
      <c r="BL14" s="457">
        <v>0.15847739999999999</v>
      </c>
      <c r="BM14" s="457">
        <v>0.1670682</v>
      </c>
      <c r="BN14" s="457">
        <v>0.16175110000000001</v>
      </c>
      <c r="BO14" s="457">
        <v>0.16758329999999999</v>
      </c>
      <c r="BP14" s="457">
        <v>0.16631009999999999</v>
      </c>
      <c r="BQ14" s="457">
        <v>0.17538699999999999</v>
      </c>
      <c r="BR14" s="457">
        <v>0.1739995</v>
      </c>
      <c r="BS14" s="457">
        <v>0.16619619999999999</v>
      </c>
      <c r="BT14" s="457">
        <v>0.1734494</v>
      </c>
      <c r="BU14" s="457">
        <v>0.17164160000000001</v>
      </c>
      <c r="BV14" s="457">
        <v>0.18002170000000001</v>
      </c>
    </row>
    <row r="15" spans="1:74" s="93" customFormat="1" ht="12"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0.11876381504</v>
      </c>
      <c r="AN15" s="452">
        <v>0.14133981897</v>
      </c>
      <c r="AO15" s="452">
        <v>0.15516017707999999</v>
      </c>
      <c r="AP15" s="452">
        <v>0.16106989536999999</v>
      </c>
      <c r="AQ15" s="452">
        <v>0.13158391401</v>
      </c>
      <c r="AR15" s="452">
        <v>0.12978454096</v>
      </c>
      <c r="AS15" s="452">
        <v>9.5168667546999999E-2</v>
      </c>
      <c r="AT15" s="452">
        <v>9.7851761014000005E-2</v>
      </c>
      <c r="AU15" s="452">
        <v>9.8584663429000005E-2</v>
      </c>
      <c r="AV15" s="452">
        <v>0.13647440801999999</v>
      </c>
      <c r="AW15" s="452">
        <v>0.14048359999999999</v>
      </c>
      <c r="AX15" s="452">
        <v>0.12902920000000001</v>
      </c>
      <c r="AY15" s="457">
        <v>0.1231399</v>
      </c>
      <c r="AZ15" s="457">
        <v>0.1387313</v>
      </c>
      <c r="BA15" s="457">
        <v>0.1624063</v>
      </c>
      <c r="BB15" s="457">
        <v>0.16490009999999999</v>
      </c>
      <c r="BC15" s="457">
        <v>0.13944400000000001</v>
      </c>
      <c r="BD15" s="457">
        <v>0.1339851</v>
      </c>
      <c r="BE15" s="457">
        <v>9.9414000000000002E-2</v>
      </c>
      <c r="BF15" s="457">
        <v>0.10049139999999999</v>
      </c>
      <c r="BG15" s="457">
        <v>0.1062651</v>
      </c>
      <c r="BH15" s="457">
        <v>0.14066490000000001</v>
      </c>
      <c r="BI15" s="457">
        <v>0.14724129999999999</v>
      </c>
      <c r="BJ15" s="457">
        <v>0.13639380000000001</v>
      </c>
      <c r="BK15" s="457">
        <v>0.1337342</v>
      </c>
      <c r="BL15" s="457">
        <v>0.14633669999999999</v>
      </c>
      <c r="BM15" s="457">
        <v>0.1677573</v>
      </c>
      <c r="BN15" s="457">
        <v>0.18134929999999999</v>
      </c>
      <c r="BO15" s="457">
        <v>0.14375250000000001</v>
      </c>
      <c r="BP15" s="457">
        <v>0.13974049999999999</v>
      </c>
      <c r="BQ15" s="457">
        <v>0.1050249</v>
      </c>
      <c r="BR15" s="457">
        <v>0.1120057</v>
      </c>
      <c r="BS15" s="457">
        <v>0.1031847</v>
      </c>
      <c r="BT15" s="457">
        <v>0.1503101</v>
      </c>
      <c r="BU15" s="457">
        <v>0.14853089999999999</v>
      </c>
      <c r="BV15" s="457">
        <v>0.1455716</v>
      </c>
    </row>
    <row r="16" spans="1:74" ht="12"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07"/>
      <c r="AZ16" s="907"/>
      <c r="BA16" s="907"/>
      <c r="BB16" s="907"/>
      <c r="BC16" s="907"/>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2"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0.26064399110000003</v>
      </c>
      <c r="AN17" s="112">
        <v>0.28121716712</v>
      </c>
      <c r="AO17" s="112">
        <v>0.31813983367999998</v>
      </c>
      <c r="AP17" s="112">
        <v>0.31952741252</v>
      </c>
      <c r="AQ17" s="112">
        <v>0.31418962222000002</v>
      </c>
      <c r="AR17" s="112">
        <v>0.31406745692999999</v>
      </c>
      <c r="AS17" s="112">
        <v>0.28049233528</v>
      </c>
      <c r="AT17" s="112">
        <v>0.28382774700000002</v>
      </c>
      <c r="AU17" s="112">
        <v>0.25308929527000001</v>
      </c>
      <c r="AV17" s="112">
        <v>0.28488573581999999</v>
      </c>
      <c r="AW17" s="112">
        <v>0.28430787000000002</v>
      </c>
      <c r="AX17" s="112">
        <v>0.27487572999999998</v>
      </c>
      <c r="AY17" s="520">
        <v>0.2830435</v>
      </c>
      <c r="AZ17" s="520">
        <v>0.29839520000000003</v>
      </c>
      <c r="BA17" s="520">
        <v>0.34983690000000001</v>
      </c>
      <c r="BB17" s="520">
        <v>0.36039789999999999</v>
      </c>
      <c r="BC17" s="520">
        <v>0.36485129999999999</v>
      </c>
      <c r="BD17" s="520">
        <v>0.36721779999999998</v>
      </c>
      <c r="BE17" s="520">
        <v>0.32653799999999999</v>
      </c>
      <c r="BF17" s="520">
        <v>0.31425930000000002</v>
      </c>
      <c r="BG17" s="520">
        <v>0.28892210000000002</v>
      </c>
      <c r="BH17" s="520">
        <v>0.31222420000000001</v>
      </c>
      <c r="BI17" s="520">
        <v>0.30487700000000001</v>
      </c>
      <c r="BJ17" s="520">
        <v>0.29229680000000002</v>
      </c>
      <c r="BK17" s="520">
        <v>0.30534620000000001</v>
      </c>
      <c r="BL17" s="520">
        <v>0.31830520000000001</v>
      </c>
      <c r="BM17" s="520">
        <v>0.36751010000000001</v>
      </c>
      <c r="BN17" s="520">
        <v>0.39411669999999999</v>
      </c>
      <c r="BO17" s="520">
        <v>0.39096789999999998</v>
      </c>
      <c r="BP17" s="520">
        <v>0.39334799999999998</v>
      </c>
      <c r="BQ17" s="520">
        <v>0.35426400000000002</v>
      </c>
      <c r="BR17" s="520">
        <v>0.34356189999999998</v>
      </c>
      <c r="BS17" s="520">
        <v>0.3022164</v>
      </c>
      <c r="BT17" s="520">
        <v>0.33591789999999999</v>
      </c>
      <c r="BU17" s="520">
        <v>0.31559389999999998</v>
      </c>
      <c r="BV17" s="520">
        <v>0.309971</v>
      </c>
    </row>
    <row r="18" spans="1:74" ht="12"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4.8474407480000002E-3</v>
      </c>
      <c r="AN18" s="452">
        <v>4.4966360532999999E-3</v>
      </c>
      <c r="AO18" s="452">
        <v>4.3943585589000002E-3</v>
      </c>
      <c r="AP18" s="452">
        <v>4.5554228890000003E-3</v>
      </c>
      <c r="AQ18" s="452">
        <v>4.2488872598999998E-3</v>
      </c>
      <c r="AR18" s="452">
        <v>4.3334049702000001E-3</v>
      </c>
      <c r="AS18" s="452">
        <v>4.5255322336000001E-3</v>
      </c>
      <c r="AT18" s="452">
        <v>4.4788961952999997E-3</v>
      </c>
      <c r="AU18" s="452">
        <v>4.3406169999999997E-3</v>
      </c>
      <c r="AV18" s="452">
        <v>4.0778409999999996E-3</v>
      </c>
      <c r="AW18" s="452">
        <v>4.8488699999999999E-3</v>
      </c>
      <c r="AX18" s="452">
        <v>4.9951300000000004E-3</v>
      </c>
      <c r="AY18" s="457">
        <v>4.8384200000000004E-3</v>
      </c>
      <c r="AZ18" s="457">
        <v>4.2218300000000002E-3</v>
      </c>
      <c r="BA18" s="457">
        <v>4.2963000000000003E-3</v>
      </c>
      <c r="BB18" s="457">
        <v>4.4320599999999998E-3</v>
      </c>
      <c r="BC18" s="457">
        <v>4.0496600000000001E-3</v>
      </c>
      <c r="BD18" s="457">
        <v>4.1312900000000001E-3</v>
      </c>
      <c r="BE18" s="457">
        <v>4.6308499999999997E-3</v>
      </c>
      <c r="BF18" s="457">
        <v>4.6287000000000003E-3</v>
      </c>
      <c r="BG18" s="457">
        <v>4.6338999999999998E-3</v>
      </c>
      <c r="BH18" s="457">
        <v>4.3833800000000001E-3</v>
      </c>
      <c r="BI18" s="457">
        <v>5.0765899999999997E-3</v>
      </c>
      <c r="BJ18" s="457">
        <v>5.12722E-3</v>
      </c>
      <c r="BK18" s="457">
        <v>5.0041800000000004E-3</v>
      </c>
      <c r="BL18" s="457">
        <v>4.1477500000000004E-3</v>
      </c>
      <c r="BM18" s="457">
        <v>4.26086E-3</v>
      </c>
      <c r="BN18" s="457">
        <v>3.8922599999999998E-3</v>
      </c>
      <c r="BO18" s="457">
        <v>3.3992699999999998E-3</v>
      </c>
      <c r="BP18" s="457">
        <v>4.1000000000000003E-3</v>
      </c>
      <c r="BQ18" s="457">
        <v>4.75495E-3</v>
      </c>
      <c r="BR18" s="457">
        <v>4.7172200000000003E-3</v>
      </c>
      <c r="BS18" s="457">
        <v>4.6868300000000003E-3</v>
      </c>
      <c r="BT18" s="457">
        <v>4.4198700000000002E-3</v>
      </c>
      <c r="BU18" s="457">
        <v>4.9980700000000003E-3</v>
      </c>
      <c r="BV18" s="457">
        <v>5.1849799999999996E-3</v>
      </c>
    </row>
    <row r="19" spans="1:74" ht="12" customHeight="1" x14ac:dyDescent="0.2">
      <c r="A19" s="260" t="s">
        <v>443</v>
      </c>
      <c r="B19" s="777" t="s">
        <v>1420</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5.4528699999999999E-2</v>
      </c>
      <c r="AW19" s="452">
        <v>6.1888100000000001E-2</v>
      </c>
      <c r="AX19" s="452">
        <v>7.00765E-2</v>
      </c>
      <c r="AY19" s="457">
        <v>7.8925899999999993E-2</v>
      </c>
      <c r="AZ19" s="457">
        <v>7.1739999999999998E-2</v>
      </c>
      <c r="BA19" s="457">
        <v>8.1618099999999999E-2</v>
      </c>
      <c r="BB19" s="457">
        <v>7.9190499999999997E-2</v>
      </c>
      <c r="BC19" s="457">
        <v>9.0668600000000002E-2</v>
      </c>
      <c r="BD19" s="457">
        <v>8.82526E-2</v>
      </c>
      <c r="BE19" s="457">
        <v>8.1654099999999993E-2</v>
      </c>
      <c r="BF19" s="457">
        <v>7.1086300000000005E-2</v>
      </c>
      <c r="BG19" s="457">
        <v>5.9282799999999997E-2</v>
      </c>
      <c r="BH19" s="457">
        <v>5.8159599999999999E-2</v>
      </c>
      <c r="BI19" s="457">
        <v>6.4406900000000003E-2</v>
      </c>
      <c r="BJ19" s="457">
        <v>7.1268399999999996E-2</v>
      </c>
      <c r="BK19" s="457">
        <v>8.0835299999999999E-2</v>
      </c>
      <c r="BL19" s="457">
        <v>7.2960499999999998E-2</v>
      </c>
      <c r="BM19" s="457">
        <v>8.1454200000000004E-2</v>
      </c>
      <c r="BN19" s="457">
        <v>8.2388400000000001E-2</v>
      </c>
      <c r="BO19" s="457">
        <v>9.4832100000000003E-2</v>
      </c>
      <c r="BP19" s="457">
        <v>9.1314999999999993E-2</v>
      </c>
      <c r="BQ19" s="457">
        <v>8.5097800000000001E-2</v>
      </c>
      <c r="BR19" s="457">
        <v>7.2673600000000005E-2</v>
      </c>
      <c r="BS19" s="457">
        <v>6.0290900000000001E-2</v>
      </c>
      <c r="BT19" s="457">
        <v>5.8939199999999997E-2</v>
      </c>
      <c r="BU19" s="457">
        <v>6.5488900000000003E-2</v>
      </c>
      <c r="BV19" s="457">
        <v>7.2955000000000006E-2</v>
      </c>
    </row>
    <row r="20" spans="1:74" ht="12"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3.3002711307999998E-2</v>
      </c>
      <c r="AN20" s="452">
        <v>4.2304963103999997E-2</v>
      </c>
      <c r="AO20" s="452">
        <v>5.3569894040000003E-2</v>
      </c>
      <c r="AP20" s="452">
        <v>6.4629269254000005E-2</v>
      </c>
      <c r="AQ20" s="452">
        <v>7.5020596950999996E-2</v>
      </c>
      <c r="AR20" s="452">
        <v>8.2088062005999995E-2</v>
      </c>
      <c r="AS20" s="452">
        <v>8.1836122494999997E-2</v>
      </c>
      <c r="AT20" s="452">
        <v>8.1310956793999994E-2</v>
      </c>
      <c r="AU20" s="452">
        <v>6.8204042845999999E-2</v>
      </c>
      <c r="AV20" s="452">
        <v>6.6052313793E-2</v>
      </c>
      <c r="AW20" s="452">
        <v>5.0618400000000001E-2</v>
      </c>
      <c r="AX20" s="452">
        <v>4.1640299999999998E-2</v>
      </c>
      <c r="AY20" s="457">
        <v>4.7093200000000002E-2</v>
      </c>
      <c r="AZ20" s="457">
        <v>5.7942E-2</v>
      </c>
      <c r="BA20" s="457">
        <v>7.5031200000000006E-2</v>
      </c>
      <c r="BB20" s="457">
        <v>8.8466799999999998E-2</v>
      </c>
      <c r="BC20" s="457">
        <v>0.1039639</v>
      </c>
      <c r="BD20" s="457">
        <v>0.11338860000000001</v>
      </c>
      <c r="BE20" s="457">
        <v>0.1113114</v>
      </c>
      <c r="BF20" s="457">
        <v>0.1083703</v>
      </c>
      <c r="BG20" s="457">
        <v>9.2253399999999999E-2</v>
      </c>
      <c r="BH20" s="457">
        <v>8.4728100000000001E-2</v>
      </c>
      <c r="BI20" s="457">
        <v>6.19298E-2</v>
      </c>
      <c r="BJ20" s="457">
        <v>5.0702299999999999E-2</v>
      </c>
      <c r="BK20" s="457">
        <v>5.6860000000000001E-2</v>
      </c>
      <c r="BL20" s="457">
        <v>6.9816000000000003E-2</v>
      </c>
      <c r="BM20" s="457">
        <v>8.8120299999999999E-2</v>
      </c>
      <c r="BN20" s="457">
        <v>0.1035479</v>
      </c>
      <c r="BO20" s="457">
        <v>0.12221029999999999</v>
      </c>
      <c r="BP20" s="457">
        <v>0.13114290000000001</v>
      </c>
      <c r="BQ20" s="457">
        <v>0.130575</v>
      </c>
      <c r="BR20" s="457">
        <v>0.12505089999999999</v>
      </c>
      <c r="BS20" s="457">
        <v>0.1080887</v>
      </c>
      <c r="BT20" s="457">
        <v>9.8647799999999994E-2</v>
      </c>
      <c r="BU20" s="457">
        <v>7.0478499999999999E-2</v>
      </c>
      <c r="BV20" s="457">
        <v>5.7534599999999998E-2</v>
      </c>
    </row>
    <row r="21" spans="1:74" ht="12" customHeight="1" x14ac:dyDescent="0.2">
      <c r="A21" s="240" t="s">
        <v>321</v>
      </c>
      <c r="B21" s="777" t="s">
        <v>1421</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1.428103E-2</v>
      </c>
      <c r="AN21" s="452">
        <v>1.2639269999999999E-2</v>
      </c>
      <c r="AO21" s="452">
        <v>1.336656E-2</v>
      </c>
      <c r="AP21" s="452">
        <v>1.222206E-2</v>
      </c>
      <c r="AQ21" s="452">
        <v>1.3091729999999999E-2</v>
      </c>
      <c r="AR21" s="452">
        <v>1.2663890000000001E-2</v>
      </c>
      <c r="AS21" s="452">
        <v>1.3461320000000001E-2</v>
      </c>
      <c r="AT21" s="452">
        <v>1.3578969999999999E-2</v>
      </c>
      <c r="AU21" s="452">
        <v>1.2864778E-2</v>
      </c>
      <c r="AV21" s="452">
        <v>1.3019694E-2</v>
      </c>
      <c r="AW21" s="452">
        <v>1.27198E-2</v>
      </c>
      <c r="AX21" s="452">
        <v>1.37191E-2</v>
      </c>
      <c r="AY21" s="457">
        <v>1.33905E-2</v>
      </c>
      <c r="AZ21" s="457">
        <v>1.2147E-2</v>
      </c>
      <c r="BA21" s="457">
        <v>1.3005299999999999E-2</v>
      </c>
      <c r="BB21" s="457">
        <v>1.1991699999999999E-2</v>
      </c>
      <c r="BC21" s="457">
        <v>1.30572E-2</v>
      </c>
      <c r="BD21" s="457">
        <v>1.2945699999999999E-2</v>
      </c>
      <c r="BE21" s="457">
        <v>1.35084E-2</v>
      </c>
      <c r="BF21" s="457">
        <v>1.34932E-2</v>
      </c>
      <c r="BG21" s="457">
        <v>1.28179E-2</v>
      </c>
      <c r="BH21" s="457">
        <v>1.2940500000000001E-2</v>
      </c>
      <c r="BI21" s="457">
        <v>1.2638099999999999E-2</v>
      </c>
      <c r="BJ21" s="457">
        <v>1.35003E-2</v>
      </c>
      <c r="BK21" s="457">
        <v>1.32967E-2</v>
      </c>
      <c r="BL21" s="457">
        <v>1.2060400000000001E-2</v>
      </c>
      <c r="BM21" s="457">
        <v>1.2840799999999999E-2</v>
      </c>
      <c r="BN21" s="457">
        <v>1.1893000000000001E-2</v>
      </c>
      <c r="BO21" s="457">
        <v>1.32768E-2</v>
      </c>
      <c r="BP21" s="457">
        <v>1.29786E-2</v>
      </c>
      <c r="BQ21" s="457">
        <v>1.35195E-2</v>
      </c>
      <c r="BR21" s="457">
        <v>1.35833E-2</v>
      </c>
      <c r="BS21" s="457">
        <v>1.28932E-2</v>
      </c>
      <c r="BT21" s="457">
        <v>1.2985699999999999E-2</v>
      </c>
      <c r="BU21" s="457">
        <v>1.2781799999999999E-2</v>
      </c>
      <c r="BV21" s="457">
        <v>1.3783200000000001E-2</v>
      </c>
    </row>
    <row r="22" spans="1:74" ht="12" customHeight="1" x14ac:dyDescent="0.2">
      <c r="A22" s="240" t="s">
        <v>320</v>
      </c>
      <c r="B22" s="777" t="s">
        <v>1422</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1.532934E-2</v>
      </c>
      <c r="AN22" s="452">
        <v>1.220508E-2</v>
      </c>
      <c r="AO22" s="452">
        <v>1.247327E-2</v>
      </c>
      <c r="AP22" s="452">
        <v>1.125989E-2</v>
      </c>
      <c r="AQ22" s="452">
        <v>1.345409E-2</v>
      </c>
      <c r="AR22" s="452">
        <v>1.332124E-2</v>
      </c>
      <c r="AS22" s="452">
        <v>1.3530820000000001E-2</v>
      </c>
      <c r="AT22" s="452">
        <v>1.4077340000000001E-2</v>
      </c>
      <c r="AU22" s="452">
        <v>1.2531212E-2</v>
      </c>
      <c r="AV22" s="452">
        <v>1.0732779E-2</v>
      </c>
      <c r="AW22" s="452">
        <v>1.37491E-2</v>
      </c>
      <c r="AX22" s="452">
        <v>1.54155E-2</v>
      </c>
      <c r="AY22" s="457">
        <v>1.5655700000000002E-2</v>
      </c>
      <c r="AZ22" s="457">
        <v>1.36131E-2</v>
      </c>
      <c r="BA22" s="457">
        <v>1.34795E-2</v>
      </c>
      <c r="BB22" s="457">
        <v>1.14168E-2</v>
      </c>
      <c r="BC22" s="457">
        <v>1.3668E-2</v>
      </c>
      <c r="BD22" s="457">
        <v>1.4514600000000001E-2</v>
      </c>
      <c r="BE22" s="457">
        <v>1.60193E-2</v>
      </c>
      <c r="BF22" s="457">
        <v>1.61894E-2</v>
      </c>
      <c r="BG22" s="457">
        <v>1.36691E-2</v>
      </c>
      <c r="BH22" s="457">
        <v>1.13477E-2</v>
      </c>
      <c r="BI22" s="457">
        <v>1.3584300000000001E-2</v>
      </c>
      <c r="BJ22" s="457">
        <v>1.53048E-2</v>
      </c>
      <c r="BK22" s="457">
        <v>1.56159E-2</v>
      </c>
      <c r="BL22" s="457">
        <v>1.2984000000000001E-2</v>
      </c>
      <c r="BM22" s="457">
        <v>1.3076600000000001E-2</v>
      </c>
      <c r="BN22" s="457">
        <v>1.10458E-2</v>
      </c>
      <c r="BO22" s="457">
        <v>1.3496899999999999E-2</v>
      </c>
      <c r="BP22" s="457">
        <v>1.4071E-2</v>
      </c>
      <c r="BQ22" s="457">
        <v>1.5291799999999999E-2</v>
      </c>
      <c r="BR22" s="457">
        <v>1.5531100000000001E-2</v>
      </c>
      <c r="BS22" s="457">
        <v>1.3072200000000001E-2</v>
      </c>
      <c r="BT22" s="457">
        <v>1.06152E-2</v>
      </c>
      <c r="BU22" s="457">
        <v>1.3315799999999999E-2</v>
      </c>
      <c r="BV22" s="457">
        <v>1.4941599999999999E-2</v>
      </c>
    </row>
    <row r="23" spans="1:74" ht="12"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0.11876381504</v>
      </c>
      <c r="AN23" s="452">
        <v>0.14133981897</v>
      </c>
      <c r="AO23" s="452">
        <v>0.15516017707999999</v>
      </c>
      <c r="AP23" s="452">
        <v>0.16106989536999999</v>
      </c>
      <c r="AQ23" s="452">
        <v>0.13158391401</v>
      </c>
      <c r="AR23" s="452">
        <v>0.12978454096</v>
      </c>
      <c r="AS23" s="452">
        <v>9.5168667546999999E-2</v>
      </c>
      <c r="AT23" s="452">
        <v>9.7851761014000005E-2</v>
      </c>
      <c r="AU23" s="452">
        <v>9.8584663429000005E-2</v>
      </c>
      <c r="AV23" s="452">
        <v>0.13647440801999999</v>
      </c>
      <c r="AW23" s="452">
        <v>0.14048359999999999</v>
      </c>
      <c r="AX23" s="452">
        <v>0.12902920000000001</v>
      </c>
      <c r="AY23" s="457">
        <v>0.1231399</v>
      </c>
      <c r="AZ23" s="457">
        <v>0.1387313</v>
      </c>
      <c r="BA23" s="457">
        <v>0.1624063</v>
      </c>
      <c r="BB23" s="457">
        <v>0.16490009999999999</v>
      </c>
      <c r="BC23" s="457">
        <v>0.13944400000000001</v>
      </c>
      <c r="BD23" s="457">
        <v>0.1339851</v>
      </c>
      <c r="BE23" s="457">
        <v>9.9414000000000002E-2</v>
      </c>
      <c r="BF23" s="457">
        <v>0.10049139999999999</v>
      </c>
      <c r="BG23" s="457">
        <v>0.1062651</v>
      </c>
      <c r="BH23" s="457">
        <v>0.14066490000000001</v>
      </c>
      <c r="BI23" s="457">
        <v>0.14724129999999999</v>
      </c>
      <c r="BJ23" s="457">
        <v>0.13639380000000001</v>
      </c>
      <c r="BK23" s="457">
        <v>0.1337342</v>
      </c>
      <c r="BL23" s="457">
        <v>0.14633669999999999</v>
      </c>
      <c r="BM23" s="457">
        <v>0.1677573</v>
      </c>
      <c r="BN23" s="457">
        <v>0.18134929999999999</v>
      </c>
      <c r="BO23" s="457">
        <v>0.14375250000000001</v>
      </c>
      <c r="BP23" s="457">
        <v>0.13974049999999999</v>
      </c>
      <c r="BQ23" s="457">
        <v>0.1050249</v>
      </c>
      <c r="BR23" s="457">
        <v>0.1120057</v>
      </c>
      <c r="BS23" s="457">
        <v>0.1031847</v>
      </c>
      <c r="BT23" s="457">
        <v>0.1503101</v>
      </c>
      <c r="BU23" s="457">
        <v>0.14853089999999999</v>
      </c>
      <c r="BV23" s="457">
        <v>0.1455716</v>
      </c>
    </row>
    <row r="24" spans="1:74" ht="12"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2" customHeight="1" x14ac:dyDescent="0.2">
      <c r="A25" s="518" t="s">
        <v>10</v>
      </c>
      <c r="B25" s="519" t="s">
        <v>1423</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0.19603808686999999</v>
      </c>
      <c r="AB25" s="112">
        <v>0.17457065578</v>
      </c>
      <c r="AC25" s="112">
        <v>0.19154948642</v>
      </c>
      <c r="AD25" s="112">
        <v>0.17934233227999999</v>
      </c>
      <c r="AE25" s="112">
        <v>0.18993489156000001</v>
      </c>
      <c r="AF25" s="112">
        <v>0.18190726609999999</v>
      </c>
      <c r="AG25" s="112">
        <v>0.18939059556999999</v>
      </c>
      <c r="AH25" s="112">
        <v>0.18944385255000001</v>
      </c>
      <c r="AI25" s="112">
        <v>0.18285970872999999</v>
      </c>
      <c r="AJ25" s="112">
        <v>0.18735437389000001</v>
      </c>
      <c r="AK25" s="112">
        <v>0.19018033797</v>
      </c>
      <c r="AL25" s="112">
        <v>0.19813086013</v>
      </c>
      <c r="AM25" s="112">
        <v>0.18901914158999999</v>
      </c>
      <c r="AN25" s="112">
        <v>0.17969057032999999</v>
      </c>
      <c r="AO25" s="112">
        <v>0.1940658337</v>
      </c>
      <c r="AP25" s="112">
        <v>0.18358657981000001</v>
      </c>
      <c r="AQ25" s="112">
        <v>0.19050945325999999</v>
      </c>
      <c r="AR25" s="112">
        <v>0.18109928434</v>
      </c>
      <c r="AS25" s="112">
        <v>0.19158772624000001</v>
      </c>
      <c r="AT25" s="112">
        <v>0.19519141914999999</v>
      </c>
      <c r="AU25" s="112">
        <v>0.18663232870999999</v>
      </c>
      <c r="AV25" s="112">
        <v>0.20149306012000001</v>
      </c>
      <c r="AW25" s="112">
        <v>0.18943775397000001</v>
      </c>
      <c r="AX25" s="112">
        <v>0.21153015559999999</v>
      </c>
      <c r="AY25" s="520">
        <v>0.20214840000000001</v>
      </c>
      <c r="AZ25" s="520">
        <v>0.18374660000000001</v>
      </c>
      <c r="BA25" s="520">
        <v>0.2006307</v>
      </c>
      <c r="BB25" s="520">
        <v>0.19285189999999999</v>
      </c>
      <c r="BC25" s="520">
        <v>0.20282169999999999</v>
      </c>
      <c r="BD25" s="520">
        <v>0.19645299999999999</v>
      </c>
      <c r="BE25" s="520">
        <v>0.20906060000000001</v>
      </c>
      <c r="BF25" s="520">
        <v>0.20500959999999999</v>
      </c>
      <c r="BG25" s="520">
        <v>0.19680339999999999</v>
      </c>
      <c r="BH25" s="520">
        <v>0.20549970000000001</v>
      </c>
      <c r="BI25" s="520">
        <v>0.20276089999999999</v>
      </c>
      <c r="BJ25" s="520">
        <v>0.2095841</v>
      </c>
      <c r="BK25" s="520">
        <v>0.20782490000000001</v>
      </c>
      <c r="BL25" s="520">
        <v>0.18749260000000001</v>
      </c>
      <c r="BM25" s="520">
        <v>0.20386209999999999</v>
      </c>
      <c r="BN25" s="520">
        <v>0.19552890000000001</v>
      </c>
      <c r="BO25" s="520">
        <v>0.20441699999999999</v>
      </c>
      <c r="BP25" s="520">
        <v>0.1982833</v>
      </c>
      <c r="BQ25" s="520">
        <v>0.21006279999999999</v>
      </c>
      <c r="BR25" s="520">
        <v>0.20597670000000001</v>
      </c>
      <c r="BS25" s="520">
        <v>0.19737379999999999</v>
      </c>
      <c r="BT25" s="520">
        <v>0.2065816</v>
      </c>
      <c r="BU25" s="520">
        <v>0.2036462</v>
      </c>
      <c r="BV25" s="520">
        <v>0.210595</v>
      </c>
    </row>
    <row r="26" spans="1:74" ht="12" customHeight="1" x14ac:dyDescent="0.2">
      <c r="A26" s="260" t="s">
        <v>539</v>
      </c>
      <c r="B26" s="777" t="s">
        <v>1419</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7.4431499999999998E-2</v>
      </c>
      <c r="AW26" s="452">
        <v>7.0902000000000007E-2</v>
      </c>
      <c r="AX26" s="452">
        <v>8.2258200000000004E-2</v>
      </c>
      <c r="AY26" s="457">
        <v>7.1833900000000006E-2</v>
      </c>
      <c r="AZ26" s="457">
        <v>6.4103499999999994E-2</v>
      </c>
      <c r="BA26" s="457">
        <v>7.2224700000000003E-2</v>
      </c>
      <c r="BB26" s="457">
        <v>6.6716700000000004E-2</v>
      </c>
      <c r="BC26" s="457">
        <v>7.3728399999999999E-2</v>
      </c>
      <c r="BD26" s="457">
        <v>6.9277699999999998E-2</v>
      </c>
      <c r="BE26" s="457">
        <v>7.4519500000000002E-2</v>
      </c>
      <c r="BF26" s="457">
        <v>7.1850399999999995E-2</v>
      </c>
      <c r="BG26" s="457">
        <v>6.8422499999999997E-2</v>
      </c>
      <c r="BH26" s="457">
        <v>7.1678099999999995E-2</v>
      </c>
      <c r="BI26" s="457">
        <v>7.2427800000000001E-2</v>
      </c>
      <c r="BJ26" s="457">
        <v>7.2511800000000001E-2</v>
      </c>
      <c r="BK26" s="457">
        <v>7.2233900000000004E-2</v>
      </c>
      <c r="BL26" s="457">
        <v>6.4035700000000001E-2</v>
      </c>
      <c r="BM26" s="457">
        <v>7.2477299999999995E-2</v>
      </c>
      <c r="BN26" s="457">
        <v>6.6802500000000001E-2</v>
      </c>
      <c r="BO26" s="457">
        <v>7.2914300000000001E-2</v>
      </c>
      <c r="BP26" s="457">
        <v>6.8806000000000006E-2</v>
      </c>
      <c r="BQ26" s="457">
        <v>7.3425699999999997E-2</v>
      </c>
      <c r="BR26" s="457">
        <v>7.0917499999999994E-2</v>
      </c>
      <c r="BS26" s="457">
        <v>6.7297599999999999E-2</v>
      </c>
      <c r="BT26" s="457">
        <v>7.1242600000000003E-2</v>
      </c>
      <c r="BU26" s="457">
        <v>7.1942199999999998E-2</v>
      </c>
      <c r="BV26" s="457">
        <v>7.2285199999999994E-2</v>
      </c>
    </row>
    <row r="27" spans="1:74" ht="12"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3.4965300000000001E-4</v>
      </c>
      <c r="AW27" s="452">
        <v>3.5005700000000003E-4</v>
      </c>
      <c r="AX27" s="452">
        <v>3.4945199999999999E-4</v>
      </c>
      <c r="AY27" s="457">
        <v>3.48881E-4</v>
      </c>
      <c r="AZ27" s="457">
        <v>3.5034399999999999E-4</v>
      </c>
      <c r="BA27" s="457">
        <v>3.4985300000000001E-4</v>
      </c>
      <c r="BB27" s="457">
        <v>3.50362E-4</v>
      </c>
      <c r="BC27" s="457">
        <v>3.49873E-4</v>
      </c>
      <c r="BD27" s="457">
        <v>3.5038300000000001E-4</v>
      </c>
      <c r="BE27" s="457">
        <v>3.4989599999999999E-4</v>
      </c>
      <c r="BF27" s="457">
        <v>3.4936500000000003E-4</v>
      </c>
      <c r="BG27" s="457">
        <v>3.4982900000000001E-4</v>
      </c>
      <c r="BH27" s="457">
        <v>3.49845E-4</v>
      </c>
      <c r="BI27" s="457">
        <v>3.4982600000000002E-4</v>
      </c>
      <c r="BJ27" s="457">
        <v>3.4986000000000001E-4</v>
      </c>
      <c r="BK27" s="457">
        <v>3.4994900000000001E-4</v>
      </c>
      <c r="BL27" s="457">
        <v>3.4991299999999998E-4</v>
      </c>
      <c r="BM27" s="457">
        <v>3.4991800000000001E-4</v>
      </c>
      <c r="BN27" s="457">
        <v>3.4987799999999997E-4</v>
      </c>
      <c r="BO27" s="457">
        <v>3.4987799999999997E-4</v>
      </c>
      <c r="BP27" s="457">
        <v>3.4983200000000001E-4</v>
      </c>
      <c r="BQ27" s="457">
        <v>3.4982699999999998E-4</v>
      </c>
      <c r="BR27" s="457">
        <v>3.4986799999999998E-4</v>
      </c>
      <c r="BS27" s="457">
        <v>3.4987199999999999E-4</v>
      </c>
      <c r="BT27" s="457">
        <v>3.4987499999999998E-4</v>
      </c>
      <c r="BU27" s="457">
        <v>3.4987899999999999E-4</v>
      </c>
      <c r="BV27" s="457">
        <v>3.4988100000000002E-4</v>
      </c>
    </row>
    <row r="28" spans="1:74" ht="12" customHeight="1" x14ac:dyDescent="0.2">
      <c r="A28" s="260" t="s">
        <v>319</v>
      </c>
      <c r="B28" s="777" t="s">
        <v>1420</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1.3620200000000001E-4</v>
      </c>
      <c r="AW28" s="452">
        <v>1.51836E-4</v>
      </c>
      <c r="AX28" s="452">
        <v>2.4594800000000001E-4</v>
      </c>
      <c r="AY28" s="457">
        <v>2.91632E-4</v>
      </c>
      <c r="AZ28" s="457">
        <v>2.5749200000000001E-4</v>
      </c>
      <c r="BA28" s="457">
        <v>2.81816E-4</v>
      </c>
      <c r="BB28" s="457">
        <v>2.4759199999999998E-4</v>
      </c>
      <c r="BC28" s="457">
        <v>2.7139999999999998E-4</v>
      </c>
      <c r="BD28" s="457">
        <v>2.56483E-4</v>
      </c>
      <c r="BE28" s="457">
        <v>2.2323699999999999E-4</v>
      </c>
      <c r="BF28" s="457">
        <v>2.5593600000000001E-4</v>
      </c>
      <c r="BG28" s="457">
        <v>2.17278E-4</v>
      </c>
      <c r="BH28" s="457">
        <v>2.05074E-4</v>
      </c>
      <c r="BI28" s="457">
        <v>1.51836E-4</v>
      </c>
      <c r="BJ28" s="457">
        <v>2.4594800000000001E-4</v>
      </c>
      <c r="BK28" s="457">
        <v>2.91632E-4</v>
      </c>
      <c r="BL28" s="457">
        <v>2.5749200000000001E-4</v>
      </c>
      <c r="BM28" s="457">
        <v>2.81816E-4</v>
      </c>
      <c r="BN28" s="457">
        <v>2.4759199999999998E-4</v>
      </c>
      <c r="BO28" s="457">
        <v>2.7139999999999998E-4</v>
      </c>
      <c r="BP28" s="457">
        <v>2.56483E-4</v>
      </c>
      <c r="BQ28" s="457">
        <v>2.2323699999999999E-4</v>
      </c>
      <c r="BR28" s="457">
        <v>2.5593600000000001E-4</v>
      </c>
      <c r="BS28" s="457">
        <v>2.17278E-4</v>
      </c>
      <c r="BT28" s="457">
        <v>2.05074E-4</v>
      </c>
      <c r="BU28" s="457">
        <v>1.51836E-4</v>
      </c>
      <c r="BV28" s="457">
        <v>2.4594800000000001E-4</v>
      </c>
    </row>
    <row r="29" spans="1:74" ht="12"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9.9336956740000005E-4</v>
      </c>
      <c r="AN29" s="452">
        <v>1.1142422536999999E-3</v>
      </c>
      <c r="AO29" s="452">
        <v>1.5141229181E-3</v>
      </c>
      <c r="AP29" s="452">
        <v>1.6539671842E-3</v>
      </c>
      <c r="AQ29" s="452">
        <v>1.8042136523000001E-3</v>
      </c>
      <c r="AR29" s="452">
        <v>1.8134031167999999E-3</v>
      </c>
      <c r="AS29" s="452">
        <v>1.8590209255999999E-3</v>
      </c>
      <c r="AT29" s="452">
        <v>1.8008580867999999E-3</v>
      </c>
      <c r="AU29" s="452">
        <v>1.6400981037E-3</v>
      </c>
      <c r="AV29" s="452">
        <v>1.5020400000000001E-3</v>
      </c>
      <c r="AW29" s="452">
        <v>1.1904800000000001E-3</v>
      </c>
      <c r="AX29" s="452">
        <v>1.08007E-3</v>
      </c>
      <c r="AY29" s="457">
        <v>1.1280999999999999E-3</v>
      </c>
      <c r="AZ29" s="457">
        <v>1.1798900000000001E-3</v>
      </c>
      <c r="BA29" s="457">
        <v>1.62901E-3</v>
      </c>
      <c r="BB29" s="457">
        <v>1.74519E-3</v>
      </c>
      <c r="BC29" s="457">
        <v>1.91004E-3</v>
      </c>
      <c r="BD29" s="457">
        <v>1.9046499999999999E-3</v>
      </c>
      <c r="BE29" s="457">
        <v>1.9615600000000002E-3</v>
      </c>
      <c r="BF29" s="457">
        <v>1.8978700000000001E-3</v>
      </c>
      <c r="BG29" s="457">
        <v>1.7136600000000001E-3</v>
      </c>
      <c r="BH29" s="457">
        <v>1.56357E-3</v>
      </c>
      <c r="BI29" s="457">
        <v>1.2333000000000001E-3</v>
      </c>
      <c r="BJ29" s="457">
        <v>1.11308E-3</v>
      </c>
      <c r="BK29" s="457">
        <v>1.16832E-3</v>
      </c>
      <c r="BL29" s="457">
        <v>1.2333400000000001E-3</v>
      </c>
      <c r="BM29" s="457">
        <v>1.7174600000000001E-3</v>
      </c>
      <c r="BN29" s="457">
        <v>1.8474699999999999E-3</v>
      </c>
      <c r="BO29" s="457">
        <v>2.0266300000000002E-3</v>
      </c>
      <c r="BP29" s="457">
        <v>2.0240700000000002E-3</v>
      </c>
      <c r="BQ29" s="457">
        <v>2.0857100000000002E-3</v>
      </c>
      <c r="BR29" s="457">
        <v>2.0182400000000001E-3</v>
      </c>
      <c r="BS29" s="457">
        <v>1.8214500000000001E-3</v>
      </c>
      <c r="BT29" s="457">
        <v>1.6590800000000001E-3</v>
      </c>
      <c r="BU29" s="457">
        <v>1.304E-3</v>
      </c>
      <c r="BV29" s="457">
        <v>1.17424E-3</v>
      </c>
    </row>
    <row r="30" spans="1:74" ht="12" customHeight="1" x14ac:dyDescent="0.2">
      <c r="A30" s="260" t="s">
        <v>11</v>
      </c>
      <c r="B30" s="777" t="s">
        <v>1421</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1.2977199999999999E-2</v>
      </c>
      <c r="AW30" s="452">
        <v>1.28576E-2</v>
      </c>
      <c r="AX30" s="452">
        <v>1.42525E-2</v>
      </c>
      <c r="AY30" s="457">
        <v>1.30566E-2</v>
      </c>
      <c r="AZ30" s="457">
        <v>1.21838E-2</v>
      </c>
      <c r="BA30" s="457">
        <v>1.33753E-2</v>
      </c>
      <c r="BB30" s="457">
        <v>1.26277E-2</v>
      </c>
      <c r="BC30" s="457">
        <v>1.29658E-2</v>
      </c>
      <c r="BD30" s="457">
        <v>1.17483E-2</v>
      </c>
      <c r="BE30" s="457">
        <v>1.2439199999999999E-2</v>
      </c>
      <c r="BF30" s="457">
        <v>1.23503E-2</v>
      </c>
      <c r="BG30" s="457">
        <v>1.19072E-2</v>
      </c>
      <c r="BH30" s="457">
        <v>1.2852499999999999E-2</v>
      </c>
      <c r="BI30" s="457">
        <v>1.2804899999999999E-2</v>
      </c>
      <c r="BJ30" s="457">
        <v>1.4176100000000001E-2</v>
      </c>
      <c r="BK30" s="457">
        <v>1.29657E-2</v>
      </c>
      <c r="BL30" s="457">
        <v>1.2135399999999999E-2</v>
      </c>
      <c r="BM30" s="457">
        <v>1.3355000000000001E-2</v>
      </c>
      <c r="BN30" s="457">
        <v>1.26117E-2</v>
      </c>
      <c r="BO30" s="457">
        <v>1.2989199999999999E-2</v>
      </c>
      <c r="BP30" s="457">
        <v>1.17985E-2</v>
      </c>
      <c r="BQ30" s="457">
        <v>1.24917E-2</v>
      </c>
      <c r="BR30" s="457">
        <v>1.2378699999999999E-2</v>
      </c>
      <c r="BS30" s="457">
        <v>1.19063E-2</v>
      </c>
      <c r="BT30" s="457">
        <v>1.28223E-2</v>
      </c>
      <c r="BU30" s="457">
        <v>1.27885E-2</v>
      </c>
      <c r="BV30" s="457">
        <v>1.4158199999999999E-2</v>
      </c>
    </row>
    <row r="31" spans="1:74" ht="12" customHeight="1" x14ac:dyDescent="0.2">
      <c r="A31" s="240" t="s">
        <v>36</v>
      </c>
      <c r="B31" s="777" t="s">
        <v>1422</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0.1102803</v>
      </c>
      <c r="AW31" s="452">
        <v>0.102349</v>
      </c>
      <c r="AX31" s="452">
        <v>0.1116828</v>
      </c>
      <c r="AY31" s="457">
        <v>0.1139164</v>
      </c>
      <c r="AZ31" s="457">
        <v>0.104211</v>
      </c>
      <c r="BA31" s="457">
        <v>0.1110988</v>
      </c>
      <c r="BB31" s="457">
        <v>0.10958850000000001</v>
      </c>
      <c r="BC31" s="457">
        <v>0.11179070000000001</v>
      </c>
      <c r="BD31" s="457">
        <v>0.1112392</v>
      </c>
      <c r="BE31" s="457">
        <v>0.1177889</v>
      </c>
      <c r="BF31" s="457">
        <v>0.1165573</v>
      </c>
      <c r="BG31" s="457">
        <v>0.1125511</v>
      </c>
      <c r="BH31" s="457">
        <v>0.11712359999999999</v>
      </c>
      <c r="BI31" s="457">
        <v>0.1141011</v>
      </c>
      <c r="BJ31" s="457">
        <v>0.11951059999999999</v>
      </c>
      <c r="BK31" s="457">
        <v>0.119257</v>
      </c>
      <c r="BL31" s="457">
        <v>0.1080246</v>
      </c>
      <c r="BM31" s="457">
        <v>0.1140082</v>
      </c>
      <c r="BN31" s="457">
        <v>0.112097</v>
      </c>
      <c r="BO31" s="457">
        <v>0.1140798</v>
      </c>
      <c r="BP31" s="457">
        <v>0.11338090000000001</v>
      </c>
      <c r="BQ31" s="457">
        <v>0.1197303</v>
      </c>
      <c r="BR31" s="457">
        <v>0.1183241</v>
      </c>
      <c r="BS31" s="457">
        <v>0.11416080000000001</v>
      </c>
      <c r="BT31" s="457">
        <v>0.11858870000000001</v>
      </c>
      <c r="BU31" s="457">
        <v>0.1154317</v>
      </c>
      <c r="BV31" s="457">
        <v>0.12071469999999999</v>
      </c>
    </row>
    <row r="32" spans="1:74" ht="12"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2" customHeight="1" x14ac:dyDescent="0.2">
      <c r="A33" s="518" t="s">
        <v>136</v>
      </c>
      <c r="B33" s="519" t="s">
        <v>1424</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2.0468564226000002E-2</v>
      </c>
      <c r="AB33" s="112">
        <v>1.9189465869E-2</v>
      </c>
      <c r="AC33" s="112">
        <v>2.2305787616000002E-2</v>
      </c>
      <c r="AD33" s="112">
        <v>2.2305429937E-2</v>
      </c>
      <c r="AE33" s="112">
        <v>2.3745232971000001E-2</v>
      </c>
      <c r="AF33" s="112">
        <v>2.3614045681999998E-2</v>
      </c>
      <c r="AG33" s="112">
        <v>2.4224246449000002E-2</v>
      </c>
      <c r="AH33" s="112">
        <v>2.4173115514999999E-2</v>
      </c>
      <c r="AI33" s="112">
        <v>2.2427699879999999E-2</v>
      </c>
      <c r="AJ33" s="112">
        <v>2.2125093121E-2</v>
      </c>
      <c r="AK33" s="112">
        <v>2.0650129861E-2</v>
      </c>
      <c r="AL33" s="112">
        <v>2.1092230428E-2</v>
      </c>
      <c r="AM33" s="112">
        <v>2.1013450193000001E-2</v>
      </c>
      <c r="AN33" s="112">
        <v>2.0423642806000002E-2</v>
      </c>
      <c r="AO33" s="112">
        <v>2.2708055937E-2</v>
      </c>
      <c r="AP33" s="112">
        <v>2.2737783328999998E-2</v>
      </c>
      <c r="AQ33" s="112">
        <v>2.4665634244E-2</v>
      </c>
      <c r="AR33" s="112">
        <v>2.4022355733999998E-2</v>
      </c>
      <c r="AS33" s="112">
        <v>2.5141190989999999E-2</v>
      </c>
      <c r="AT33" s="112">
        <v>2.4621964403000001E-2</v>
      </c>
      <c r="AU33" s="112">
        <v>2.2687668312999999E-2</v>
      </c>
      <c r="AV33" s="112">
        <v>2.3109155927999999E-2</v>
      </c>
      <c r="AW33" s="112">
        <v>2.1445515227999999E-2</v>
      </c>
      <c r="AX33" s="112">
        <v>2.1770112758999999E-2</v>
      </c>
      <c r="AY33" s="520">
        <v>2.1849899999999998E-2</v>
      </c>
      <c r="AZ33" s="520">
        <v>2.0742199999999999E-2</v>
      </c>
      <c r="BA33" s="520">
        <v>2.3598000000000001E-2</v>
      </c>
      <c r="BB33" s="520">
        <v>2.38377E-2</v>
      </c>
      <c r="BC33" s="520">
        <v>2.5803400000000001E-2</v>
      </c>
      <c r="BD33" s="520">
        <v>2.5205100000000001E-2</v>
      </c>
      <c r="BE33" s="520">
        <v>2.6288599999999999E-2</v>
      </c>
      <c r="BF33" s="520">
        <v>2.5768800000000001E-2</v>
      </c>
      <c r="BG33" s="520">
        <v>2.3991700000000001E-2</v>
      </c>
      <c r="BH33" s="520">
        <v>2.3493400000000001E-2</v>
      </c>
      <c r="BI33" s="520">
        <v>2.2268099999999999E-2</v>
      </c>
      <c r="BJ33" s="520">
        <v>2.2463899999999998E-2</v>
      </c>
      <c r="BK33" s="520">
        <v>2.2529400000000002E-2</v>
      </c>
      <c r="BL33" s="520">
        <v>2.1494099999999999E-2</v>
      </c>
      <c r="BM33" s="520">
        <v>2.4613099999999999E-2</v>
      </c>
      <c r="BN33" s="520">
        <v>2.4943799999999999E-2</v>
      </c>
      <c r="BO33" s="520">
        <v>2.69818E-2</v>
      </c>
      <c r="BP33" s="520">
        <v>2.6388600000000002E-2</v>
      </c>
      <c r="BQ33" s="520">
        <v>2.7488499999999999E-2</v>
      </c>
      <c r="BR33" s="520">
        <v>2.6929600000000001E-2</v>
      </c>
      <c r="BS33" s="520">
        <v>2.5009199999999999E-2</v>
      </c>
      <c r="BT33" s="520">
        <v>2.43915E-2</v>
      </c>
      <c r="BU33" s="520">
        <v>2.29584E-2</v>
      </c>
      <c r="BV33" s="520">
        <v>2.31202E-2</v>
      </c>
    </row>
    <row r="34" spans="1:74" ht="12"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1.6400399999999999E-3</v>
      </c>
      <c r="AW34" s="452">
        <v>1.64193E-3</v>
      </c>
      <c r="AX34" s="452">
        <v>1.6391000000000001E-3</v>
      </c>
      <c r="AY34" s="457">
        <v>1.63642E-3</v>
      </c>
      <c r="AZ34" s="457">
        <v>1.64328E-3</v>
      </c>
      <c r="BA34" s="457">
        <v>1.64098E-3</v>
      </c>
      <c r="BB34" s="457">
        <v>1.64336E-3</v>
      </c>
      <c r="BC34" s="457">
        <v>1.6410699999999999E-3</v>
      </c>
      <c r="BD34" s="457">
        <v>1.64346E-3</v>
      </c>
      <c r="BE34" s="457">
        <v>1.6411799999999999E-3</v>
      </c>
      <c r="BF34" s="457">
        <v>1.6386899999999999E-3</v>
      </c>
      <c r="BG34" s="457">
        <v>1.6408600000000001E-3</v>
      </c>
      <c r="BH34" s="457">
        <v>1.64094E-3</v>
      </c>
      <c r="BI34" s="457">
        <v>1.6408499999999999E-3</v>
      </c>
      <c r="BJ34" s="457">
        <v>1.64101E-3</v>
      </c>
      <c r="BK34" s="457">
        <v>1.6414299999999999E-3</v>
      </c>
      <c r="BL34" s="457">
        <v>1.6412600000000001E-3</v>
      </c>
      <c r="BM34" s="457">
        <v>1.64128E-3</v>
      </c>
      <c r="BN34" s="457">
        <v>1.64109E-3</v>
      </c>
      <c r="BO34" s="457">
        <v>1.6410999999999999E-3</v>
      </c>
      <c r="BP34" s="457">
        <v>1.6408799999999999E-3</v>
      </c>
      <c r="BQ34" s="457">
        <v>1.6408499999999999E-3</v>
      </c>
      <c r="BR34" s="457">
        <v>1.64105E-3</v>
      </c>
      <c r="BS34" s="457">
        <v>1.6410699999999999E-3</v>
      </c>
      <c r="BT34" s="457">
        <v>1.6410800000000001E-3</v>
      </c>
      <c r="BU34" s="457">
        <v>1.6410999999999999E-3</v>
      </c>
      <c r="BV34" s="457">
        <v>1.6411100000000001E-3</v>
      </c>
    </row>
    <row r="35" spans="1:74" ht="12"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4.4040607002999999E-3</v>
      </c>
      <c r="AN35" s="452">
        <v>5.0537282310999998E-3</v>
      </c>
      <c r="AO35" s="452">
        <v>6.6229327370999997E-3</v>
      </c>
      <c r="AP35" s="452">
        <v>7.2996477786999997E-3</v>
      </c>
      <c r="AQ35" s="452">
        <v>8.0581186735000001E-3</v>
      </c>
      <c r="AR35" s="452">
        <v>8.0648209197000005E-3</v>
      </c>
      <c r="AS35" s="452">
        <v>8.3344979853999992E-3</v>
      </c>
      <c r="AT35" s="452">
        <v>8.0012828774999999E-3</v>
      </c>
      <c r="AU35" s="452">
        <v>7.1584387637000004E-3</v>
      </c>
      <c r="AV35" s="452">
        <v>6.3570400000000004E-3</v>
      </c>
      <c r="AW35" s="452">
        <v>5.0580800000000004E-3</v>
      </c>
      <c r="AX35" s="452">
        <v>4.8222400000000002E-3</v>
      </c>
      <c r="AY35" s="457">
        <v>5.2174400000000003E-3</v>
      </c>
      <c r="AZ35" s="457">
        <v>5.7425000000000002E-3</v>
      </c>
      <c r="BA35" s="457">
        <v>7.7089899999999998E-3</v>
      </c>
      <c r="BB35" s="457">
        <v>8.4644500000000001E-3</v>
      </c>
      <c r="BC35" s="457">
        <v>9.2219399999999997E-3</v>
      </c>
      <c r="BD35" s="457">
        <v>9.2566999999999997E-3</v>
      </c>
      <c r="BE35" s="457">
        <v>9.5887000000000003E-3</v>
      </c>
      <c r="BF35" s="457">
        <v>9.1911400000000004E-3</v>
      </c>
      <c r="BG35" s="457">
        <v>8.25736E-3</v>
      </c>
      <c r="BH35" s="457">
        <v>7.3110299999999996E-3</v>
      </c>
      <c r="BI35" s="457">
        <v>5.8206899999999999E-3</v>
      </c>
      <c r="BJ35" s="457">
        <v>5.5241400000000003E-3</v>
      </c>
      <c r="BK35" s="457">
        <v>5.9550499999999999E-3</v>
      </c>
      <c r="BL35" s="457">
        <v>6.5289800000000002E-3</v>
      </c>
      <c r="BM35" s="457">
        <v>8.7410400000000003E-3</v>
      </c>
      <c r="BN35" s="457">
        <v>9.5809399999999996E-3</v>
      </c>
      <c r="BO35" s="457">
        <v>1.04254E-2</v>
      </c>
      <c r="BP35" s="457">
        <v>1.04531E-2</v>
      </c>
      <c r="BQ35" s="457">
        <v>1.08165E-2</v>
      </c>
      <c r="BR35" s="457">
        <v>1.0358600000000001E-2</v>
      </c>
      <c r="BS35" s="457">
        <v>9.2988500000000009E-3</v>
      </c>
      <c r="BT35" s="457">
        <v>8.2252899999999997E-3</v>
      </c>
      <c r="BU35" s="457">
        <v>6.54157E-3</v>
      </c>
      <c r="BV35" s="457">
        <v>6.2037400000000001E-3</v>
      </c>
    </row>
    <row r="36" spans="1:74" ht="12" customHeight="1" x14ac:dyDescent="0.2">
      <c r="A36" s="240" t="s">
        <v>493</v>
      </c>
      <c r="B36" s="777" t="s">
        <v>1421</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6.0873500000000001E-3</v>
      </c>
      <c r="AW36" s="452">
        <v>6.1802300000000001E-3</v>
      </c>
      <c r="AX36" s="452">
        <v>6.4645299999999996E-3</v>
      </c>
      <c r="AY36" s="457">
        <v>6.1468299999999998E-3</v>
      </c>
      <c r="AZ36" s="457">
        <v>5.3429200000000001E-3</v>
      </c>
      <c r="BA36" s="457">
        <v>5.5718499999999997E-3</v>
      </c>
      <c r="BB36" s="457">
        <v>5.5006100000000004E-3</v>
      </c>
      <c r="BC36" s="457">
        <v>6.0314499999999998E-3</v>
      </c>
      <c r="BD36" s="457">
        <v>5.6497500000000003E-3</v>
      </c>
      <c r="BE36" s="457">
        <v>5.8380899999999998E-3</v>
      </c>
      <c r="BF36" s="457">
        <v>5.9881800000000001E-3</v>
      </c>
      <c r="BG36" s="457">
        <v>5.4141500000000004E-3</v>
      </c>
      <c r="BH36" s="457">
        <v>5.73333E-3</v>
      </c>
      <c r="BI36" s="457">
        <v>6.1564000000000002E-3</v>
      </c>
      <c r="BJ36" s="457">
        <v>6.4312099999999997E-3</v>
      </c>
      <c r="BK36" s="457">
        <v>6.11789E-3</v>
      </c>
      <c r="BL36" s="457">
        <v>5.3212600000000004E-3</v>
      </c>
      <c r="BM36" s="457">
        <v>5.5556900000000003E-3</v>
      </c>
      <c r="BN36" s="457">
        <v>5.49747E-3</v>
      </c>
      <c r="BO36" s="457">
        <v>6.0359100000000002E-3</v>
      </c>
      <c r="BP36" s="457">
        <v>5.6461799999999998E-3</v>
      </c>
      <c r="BQ36" s="457">
        <v>5.8393500000000001E-3</v>
      </c>
      <c r="BR36" s="457">
        <v>6.0023999999999997E-3</v>
      </c>
      <c r="BS36" s="457">
        <v>5.42896E-3</v>
      </c>
      <c r="BT36" s="457">
        <v>5.7383399999999998E-3</v>
      </c>
      <c r="BU36" s="457">
        <v>6.1483900000000001E-3</v>
      </c>
      <c r="BV36" s="457">
        <v>6.4243E-3</v>
      </c>
    </row>
    <row r="37" spans="1:74" ht="12" customHeight="1" x14ac:dyDescent="0.2">
      <c r="A37" s="240" t="s">
        <v>12</v>
      </c>
      <c r="B37" s="777" t="s">
        <v>1422</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6.0535299999999997E-3</v>
      </c>
      <c r="AW37" s="452">
        <v>5.8852599999999998E-3</v>
      </c>
      <c r="AX37" s="452">
        <v>6.1208399999999998E-3</v>
      </c>
      <c r="AY37" s="457">
        <v>6.2503000000000003E-3</v>
      </c>
      <c r="AZ37" s="457">
        <v>5.6054E-3</v>
      </c>
      <c r="BA37" s="457">
        <v>5.9212900000000001E-3</v>
      </c>
      <c r="BB37" s="457">
        <v>5.64235E-3</v>
      </c>
      <c r="BC37" s="457">
        <v>5.9398799999999998E-3</v>
      </c>
      <c r="BD37" s="457">
        <v>5.8849499999999999E-3</v>
      </c>
      <c r="BE37" s="457">
        <v>6.2937599999999998E-3</v>
      </c>
      <c r="BF37" s="457">
        <v>6.0772400000000002E-3</v>
      </c>
      <c r="BG37" s="457">
        <v>6.00207E-3</v>
      </c>
      <c r="BH37" s="457">
        <v>5.9994499999999999E-3</v>
      </c>
      <c r="BI37" s="457">
        <v>5.8820599999999997E-3</v>
      </c>
      <c r="BJ37" s="457">
        <v>6.1194800000000001E-3</v>
      </c>
      <c r="BK37" s="457">
        <v>6.2394199999999999E-3</v>
      </c>
      <c r="BL37" s="457">
        <v>5.6016699999999996E-3</v>
      </c>
      <c r="BM37" s="457">
        <v>5.9184099999999998E-3</v>
      </c>
      <c r="BN37" s="457">
        <v>5.6422499999999997E-3</v>
      </c>
      <c r="BO37" s="457">
        <v>5.9415300000000004E-3</v>
      </c>
      <c r="BP37" s="457">
        <v>5.8921199999999998E-3</v>
      </c>
      <c r="BQ37" s="457">
        <v>6.2999199999999997E-3</v>
      </c>
      <c r="BR37" s="457">
        <v>6.0793799999999997E-3</v>
      </c>
      <c r="BS37" s="457">
        <v>5.9971499999999997E-3</v>
      </c>
      <c r="BT37" s="457">
        <v>5.9988400000000001E-3</v>
      </c>
      <c r="BU37" s="457">
        <v>5.8814100000000001E-3</v>
      </c>
      <c r="BV37" s="457">
        <v>6.1187500000000001E-3</v>
      </c>
    </row>
    <row r="38" spans="1:74" ht="12"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2"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6.2300429999999997E-2</v>
      </c>
      <c r="AW39" s="112">
        <v>5.7158239999999999E-2</v>
      </c>
      <c r="AX39" s="112">
        <v>5.6727130000000001E-2</v>
      </c>
      <c r="AY39" s="520">
        <v>5.2975300000000003E-2</v>
      </c>
      <c r="AZ39" s="520">
        <v>5.23092E-2</v>
      </c>
      <c r="BA39" s="520">
        <v>6.0935000000000003E-2</v>
      </c>
      <c r="BB39" s="520">
        <v>6.2615599999999993E-2</v>
      </c>
      <c r="BC39" s="520">
        <v>6.6356899999999996E-2</v>
      </c>
      <c r="BD39" s="520">
        <v>6.5414799999999995E-2</v>
      </c>
      <c r="BE39" s="520">
        <v>6.73232E-2</v>
      </c>
      <c r="BF39" s="520">
        <v>6.6120899999999996E-2</v>
      </c>
      <c r="BG39" s="520">
        <v>6.1592399999999999E-2</v>
      </c>
      <c r="BH39" s="520">
        <v>6.4131400000000005E-2</v>
      </c>
      <c r="BI39" s="520">
        <v>5.8596599999999999E-2</v>
      </c>
      <c r="BJ39" s="520">
        <v>5.8034700000000002E-2</v>
      </c>
      <c r="BK39" s="520">
        <v>5.4402800000000001E-2</v>
      </c>
      <c r="BL39" s="520">
        <v>5.38685E-2</v>
      </c>
      <c r="BM39" s="520">
        <v>6.3139799999999996E-2</v>
      </c>
      <c r="BN39" s="520">
        <v>6.5052100000000002E-2</v>
      </c>
      <c r="BO39" s="520">
        <v>6.8996299999999997E-2</v>
      </c>
      <c r="BP39" s="520">
        <v>6.8099400000000004E-2</v>
      </c>
      <c r="BQ39" s="520">
        <v>7.0047600000000002E-2</v>
      </c>
      <c r="BR39" s="520">
        <v>6.8688799999999994E-2</v>
      </c>
      <c r="BS39" s="520">
        <v>6.3865400000000003E-2</v>
      </c>
      <c r="BT39" s="520">
        <v>6.6102300000000003E-2</v>
      </c>
      <c r="BU39" s="520">
        <v>6.0161399999999997E-2</v>
      </c>
      <c r="BV39" s="520">
        <v>5.9438299999999999E-2</v>
      </c>
    </row>
    <row r="40" spans="1:74" ht="12"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3.2967299999999999E-3</v>
      </c>
      <c r="AW40" s="452">
        <v>3.3005399999999998E-3</v>
      </c>
      <c r="AX40" s="452">
        <v>3.2948299999999999E-3</v>
      </c>
      <c r="AY40" s="457">
        <v>3.2894500000000002E-3</v>
      </c>
      <c r="AZ40" s="457">
        <v>3.3032399999999998E-3</v>
      </c>
      <c r="BA40" s="457">
        <v>3.2986199999999999E-3</v>
      </c>
      <c r="BB40" s="457">
        <v>3.3034100000000001E-3</v>
      </c>
      <c r="BC40" s="457">
        <v>3.2988000000000002E-3</v>
      </c>
      <c r="BD40" s="457">
        <v>3.3036099999999998E-3</v>
      </c>
      <c r="BE40" s="457">
        <v>3.2990200000000002E-3</v>
      </c>
      <c r="BF40" s="457">
        <v>3.29401E-3</v>
      </c>
      <c r="BG40" s="457">
        <v>3.29839E-3</v>
      </c>
      <c r="BH40" s="457">
        <v>3.29854E-3</v>
      </c>
      <c r="BI40" s="457">
        <v>3.2983600000000002E-3</v>
      </c>
      <c r="BJ40" s="457">
        <v>3.29868E-3</v>
      </c>
      <c r="BK40" s="457">
        <v>3.2995199999999998E-3</v>
      </c>
      <c r="BL40" s="457">
        <v>3.2991800000000001E-3</v>
      </c>
      <c r="BM40" s="457">
        <v>3.2992299999999998E-3</v>
      </c>
      <c r="BN40" s="457">
        <v>3.2988499999999999E-3</v>
      </c>
      <c r="BO40" s="457">
        <v>3.2988499999999999E-3</v>
      </c>
      <c r="BP40" s="457">
        <v>3.2984199999999998E-3</v>
      </c>
      <c r="BQ40" s="457">
        <v>3.2983600000000002E-3</v>
      </c>
      <c r="BR40" s="457">
        <v>3.29876E-3</v>
      </c>
      <c r="BS40" s="457">
        <v>3.2987899999999998E-3</v>
      </c>
      <c r="BT40" s="457">
        <v>3.2988200000000001E-3</v>
      </c>
      <c r="BU40" s="457">
        <v>3.2988599999999998E-3</v>
      </c>
      <c r="BV40" s="457">
        <v>3.2988800000000001E-3</v>
      </c>
    </row>
    <row r="41" spans="1:74" ht="12"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2.0757100000000001E-2</v>
      </c>
      <c r="AW41" s="452">
        <v>1.6844899999999999E-2</v>
      </c>
      <c r="AX41" s="452">
        <v>1.51857E-2</v>
      </c>
      <c r="AY41" s="457">
        <v>1.56209E-2</v>
      </c>
      <c r="AZ41" s="457">
        <v>1.71387E-2</v>
      </c>
      <c r="BA41" s="457">
        <v>2.3571499999999999E-2</v>
      </c>
      <c r="BB41" s="457">
        <v>2.6346100000000001E-2</v>
      </c>
      <c r="BC41" s="457">
        <v>2.89932E-2</v>
      </c>
      <c r="BD41" s="457">
        <v>2.91451E-2</v>
      </c>
      <c r="BE41" s="457">
        <v>2.9959300000000001E-2</v>
      </c>
      <c r="BF41" s="457">
        <v>2.87619E-2</v>
      </c>
      <c r="BG41" s="457">
        <v>2.53279E-2</v>
      </c>
      <c r="BH41" s="457">
        <v>2.25863E-2</v>
      </c>
      <c r="BI41" s="457">
        <v>1.82854E-2</v>
      </c>
      <c r="BJ41" s="457">
        <v>1.6489400000000001E-2</v>
      </c>
      <c r="BK41" s="457">
        <v>1.7038299999999999E-2</v>
      </c>
      <c r="BL41" s="457">
        <v>1.8702099999999999E-2</v>
      </c>
      <c r="BM41" s="457">
        <v>2.5775599999999999E-2</v>
      </c>
      <c r="BN41" s="457">
        <v>2.8787199999999999E-2</v>
      </c>
      <c r="BO41" s="457">
        <v>3.1632500000000001E-2</v>
      </c>
      <c r="BP41" s="457">
        <v>3.1834899999999999E-2</v>
      </c>
      <c r="BQ41" s="457">
        <v>3.2684299999999999E-2</v>
      </c>
      <c r="BR41" s="457">
        <v>3.1325100000000002E-2</v>
      </c>
      <c r="BS41" s="457">
        <v>2.76005E-2</v>
      </c>
      <c r="BT41" s="457">
        <v>2.45569E-2</v>
      </c>
      <c r="BU41" s="457">
        <v>1.9849800000000001E-2</v>
      </c>
      <c r="BV41" s="457">
        <v>1.78928E-2</v>
      </c>
    </row>
    <row r="42" spans="1:74" ht="12" customHeight="1" x14ac:dyDescent="0.2">
      <c r="A42" s="260" t="s">
        <v>429</v>
      </c>
      <c r="B42" s="777" t="s">
        <v>1422</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3.8246599999999999E-2</v>
      </c>
      <c r="AW42" s="452">
        <v>3.7012799999999998E-2</v>
      </c>
      <c r="AX42" s="452">
        <v>3.8246599999999999E-2</v>
      </c>
      <c r="AY42" s="457">
        <v>3.4064900000000002E-2</v>
      </c>
      <c r="AZ42" s="457">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3.8246599999999999E-2</v>
      </c>
      <c r="BI42" s="457">
        <v>3.7012799999999998E-2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3.8246599999999999E-2</v>
      </c>
      <c r="BU42" s="457">
        <v>3.7012799999999998E-2</v>
      </c>
      <c r="BV42" s="457">
        <v>3.8246599999999999E-2</v>
      </c>
    </row>
    <row r="43" spans="1:74" ht="12"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2" customHeight="1" x14ac:dyDescent="0.2">
      <c r="A44" s="521" t="s">
        <v>200</v>
      </c>
      <c r="B44" s="519" t="s">
        <v>1404</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0.13504312661000001</v>
      </c>
      <c r="AB44" s="112">
        <v>0.12373177757999999</v>
      </c>
      <c r="AC44" s="112">
        <v>0.14826401478000001</v>
      </c>
      <c r="AD44" s="112">
        <v>0.13810862387</v>
      </c>
      <c r="AE44" s="112">
        <v>0.16120609629999999</v>
      </c>
      <c r="AF44" s="112">
        <v>0.15766304949000001</v>
      </c>
      <c r="AG44" s="112">
        <v>0.14865324393000001</v>
      </c>
      <c r="AH44" s="112">
        <v>0.16124601621000001</v>
      </c>
      <c r="AI44" s="112">
        <v>0.15102828908999999</v>
      </c>
      <c r="AJ44" s="112">
        <v>0.15884381967</v>
      </c>
      <c r="AK44" s="112">
        <v>0.1451279456</v>
      </c>
      <c r="AL44" s="112">
        <v>0.15641612347</v>
      </c>
      <c r="AM44" s="112">
        <v>0.13956571647999999</v>
      </c>
      <c r="AN44" s="112">
        <v>0.14851369971</v>
      </c>
      <c r="AO44" s="112">
        <v>0.15543666172000001</v>
      </c>
      <c r="AP44" s="112">
        <v>0.14973219198000001</v>
      </c>
      <c r="AQ44" s="112">
        <v>0.16471161500000001</v>
      </c>
      <c r="AR44" s="112">
        <v>0.15994133388000001</v>
      </c>
      <c r="AS44" s="112">
        <v>0.17144171987000001</v>
      </c>
      <c r="AT44" s="112">
        <v>0.16483779148</v>
      </c>
      <c r="AU44" s="112">
        <v>0.15730846901000001</v>
      </c>
      <c r="AV44" s="112">
        <v>0.16805846149000001</v>
      </c>
      <c r="AW44" s="112">
        <v>0.15358292868000001</v>
      </c>
      <c r="AX44" s="112">
        <v>0.15676173284</v>
      </c>
      <c r="AY44" s="520">
        <v>0.14665919999999999</v>
      </c>
      <c r="AZ44" s="520">
        <v>0.13872719999999999</v>
      </c>
      <c r="BA44" s="520">
        <v>0.1570116</v>
      </c>
      <c r="BB44" s="520">
        <v>0.15122089999999999</v>
      </c>
      <c r="BC44" s="520">
        <v>0.16980899999999999</v>
      </c>
      <c r="BD44" s="520">
        <v>0.16242380000000001</v>
      </c>
      <c r="BE44" s="520">
        <v>0.16890340000000001</v>
      </c>
      <c r="BF44" s="520">
        <v>0.1678241</v>
      </c>
      <c r="BG44" s="520">
        <v>0.15786819999999999</v>
      </c>
      <c r="BH44" s="520">
        <v>0.1655913</v>
      </c>
      <c r="BI44" s="520">
        <v>0.16159309999999999</v>
      </c>
      <c r="BJ44" s="520">
        <v>0.1650095</v>
      </c>
      <c r="BK44" s="520">
        <v>0.1512056</v>
      </c>
      <c r="BL44" s="520">
        <v>0.1434916</v>
      </c>
      <c r="BM44" s="520">
        <v>0.16431390000000001</v>
      </c>
      <c r="BN44" s="520">
        <v>0.1576371</v>
      </c>
      <c r="BO44" s="520">
        <v>0.1745835</v>
      </c>
      <c r="BP44" s="520">
        <v>0.16667879999999999</v>
      </c>
      <c r="BQ44" s="520">
        <v>0.1720103</v>
      </c>
      <c r="BR44" s="520">
        <v>0.17140630000000001</v>
      </c>
      <c r="BS44" s="520">
        <v>0.1612547</v>
      </c>
      <c r="BT44" s="520">
        <v>0.1682332</v>
      </c>
      <c r="BU44" s="520">
        <v>0.16344030000000001</v>
      </c>
      <c r="BV44" s="520">
        <v>0.16752439999999999</v>
      </c>
    </row>
    <row r="45" spans="1:74" ht="12" customHeight="1" x14ac:dyDescent="0.2">
      <c r="A45" s="259" t="s">
        <v>773</v>
      </c>
      <c r="B45" s="777" t="s">
        <v>1418</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6.6076105866000004E-2</v>
      </c>
      <c r="AW45" s="452">
        <v>6.1673455389000001E-2</v>
      </c>
      <c r="AX45" s="452">
        <v>6.3481876763000003E-2</v>
      </c>
      <c r="AY45" s="457">
        <v>5.8333000000000003E-2</v>
      </c>
      <c r="AZ45" s="457">
        <v>5.6709500000000003E-2</v>
      </c>
      <c r="BA45" s="457">
        <v>6.3166E-2</v>
      </c>
      <c r="BB45" s="457">
        <v>6.2734799999999993E-2</v>
      </c>
      <c r="BC45" s="457">
        <v>6.8430400000000002E-2</v>
      </c>
      <c r="BD45" s="457">
        <v>6.8294800000000003E-2</v>
      </c>
      <c r="BE45" s="457">
        <v>6.9053600000000007E-2</v>
      </c>
      <c r="BF45" s="457">
        <v>6.9652699999999998E-2</v>
      </c>
      <c r="BG45" s="457">
        <v>6.5669699999999998E-2</v>
      </c>
      <c r="BH45" s="457">
        <v>6.8617399999999995E-2</v>
      </c>
      <c r="BI45" s="457">
        <v>6.6575999999999996E-2</v>
      </c>
      <c r="BJ45" s="457">
        <v>7.0858599999999994E-2</v>
      </c>
      <c r="BK45" s="457">
        <v>6.3698199999999996E-2</v>
      </c>
      <c r="BL45" s="457">
        <v>6.1725299999999997E-2</v>
      </c>
      <c r="BM45" s="457">
        <v>7.0403499999999994E-2</v>
      </c>
      <c r="BN45" s="457">
        <v>6.9323499999999996E-2</v>
      </c>
      <c r="BO45" s="457">
        <v>7.4307399999999996E-2</v>
      </c>
      <c r="BP45" s="457">
        <v>7.3038500000000006E-2</v>
      </c>
      <c r="BQ45" s="457">
        <v>7.3392899999999997E-2</v>
      </c>
      <c r="BR45" s="457">
        <v>7.4130100000000004E-2</v>
      </c>
      <c r="BS45" s="457">
        <v>7.0258699999999993E-2</v>
      </c>
      <c r="BT45" s="457">
        <v>7.1990799999999994E-2</v>
      </c>
      <c r="BU45" s="457">
        <v>6.92054E-2</v>
      </c>
      <c r="BV45" s="457">
        <v>7.3928800000000003E-2</v>
      </c>
    </row>
    <row r="46" spans="1:74" ht="12"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9.0397944736000005E-2</v>
      </c>
      <c r="AB46" s="774">
        <v>8.0846668745999994E-2</v>
      </c>
      <c r="AC46" s="774">
        <v>9.6758830769999998E-2</v>
      </c>
      <c r="AD46" s="774">
        <v>9.0006753746999998E-2</v>
      </c>
      <c r="AE46" s="774">
        <v>9.7035503132999995E-2</v>
      </c>
      <c r="AF46" s="774">
        <v>9.7103982924000007E-2</v>
      </c>
      <c r="AG46" s="774">
        <v>9.4914270179999996E-2</v>
      </c>
      <c r="AH46" s="774">
        <v>0.100511476</v>
      </c>
      <c r="AI46" s="774">
        <v>9.0489495855999996E-2</v>
      </c>
      <c r="AJ46" s="774">
        <v>9.9778535429000004E-2</v>
      </c>
      <c r="AK46" s="774">
        <v>9.3788175520999995E-2</v>
      </c>
      <c r="AL46" s="774">
        <v>9.3204502223000002E-2</v>
      </c>
      <c r="AM46" s="774">
        <v>8.5476131474000003E-2</v>
      </c>
      <c r="AN46" s="774">
        <v>8.7134263653999997E-2</v>
      </c>
      <c r="AO46" s="774">
        <v>9.3677875534000005E-2</v>
      </c>
      <c r="AP46" s="774">
        <v>8.6288749097000003E-2</v>
      </c>
      <c r="AQ46" s="774">
        <v>0.10283725012</v>
      </c>
      <c r="AR46" s="774">
        <v>9.2077383767999996E-2</v>
      </c>
      <c r="AS46" s="774">
        <v>9.9087195848000006E-2</v>
      </c>
      <c r="AT46" s="774">
        <v>9.8792717747999997E-2</v>
      </c>
      <c r="AU46" s="774">
        <v>9.2990165304999997E-2</v>
      </c>
      <c r="AV46" s="774">
        <v>0.10198235562000001</v>
      </c>
      <c r="AW46" s="774">
        <v>9.1909473288999996E-2</v>
      </c>
      <c r="AX46" s="774">
        <v>9.3279856076000006E-2</v>
      </c>
      <c r="AY46" s="775">
        <v>8.8326199999999994E-2</v>
      </c>
      <c r="AZ46" s="775">
        <v>8.2017699999999999E-2</v>
      </c>
      <c r="BA46" s="775">
        <v>9.3845600000000001E-2</v>
      </c>
      <c r="BB46" s="775">
        <v>8.8486099999999998E-2</v>
      </c>
      <c r="BC46" s="775">
        <v>0.1013786</v>
      </c>
      <c r="BD46" s="775">
        <v>9.4128900000000001E-2</v>
      </c>
      <c r="BE46" s="775">
        <v>9.9849900000000005E-2</v>
      </c>
      <c r="BF46" s="775">
        <v>9.8171400000000006E-2</v>
      </c>
      <c r="BG46" s="775">
        <v>9.2198600000000006E-2</v>
      </c>
      <c r="BH46" s="775">
        <v>9.6973900000000002E-2</v>
      </c>
      <c r="BI46" s="775">
        <v>9.5017199999999996E-2</v>
      </c>
      <c r="BJ46" s="775">
        <v>9.4150899999999996E-2</v>
      </c>
      <c r="BK46" s="775">
        <v>8.7507399999999999E-2</v>
      </c>
      <c r="BL46" s="775">
        <v>8.17663E-2</v>
      </c>
      <c r="BM46" s="775">
        <v>9.3910400000000005E-2</v>
      </c>
      <c r="BN46" s="775">
        <v>8.8313699999999995E-2</v>
      </c>
      <c r="BO46" s="775">
        <v>0.10027610000000001</v>
      </c>
      <c r="BP46" s="775">
        <v>9.3640299999999996E-2</v>
      </c>
      <c r="BQ46" s="775">
        <v>9.8617399999999994E-2</v>
      </c>
      <c r="BR46" s="775">
        <v>9.7276199999999993E-2</v>
      </c>
      <c r="BS46" s="775">
        <v>9.0995999999999994E-2</v>
      </c>
      <c r="BT46" s="775">
        <v>9.6242400000000006E-2</v>
      </c>
      <c r="BU46" s="775">
        <v>9.4234899999999996E-2</v>
      </c>
      <c r="BV46" s="775">
        <v>9.3595600000000001E-2</v>
      </c>
    </row>
    <row r="47" spans="1:74" s="310" customFormat="1" ht="14.4" x14ac:dyDescent="0.3">
      <c r="A47" s="312"/>
      <c r="B47" s="1053" t="s">
        <v>1480</v>
      </c>
      <c r="C47" s="1053"/>
      <c r="D47" s="1053"/>
      <c r="E47" s="1053"/>
      <c r="F47" s="1053"/>
      <c r="G47" s="1053"/>
      <c r="H47" s="1053"/>
      <c r="I47" s="1053"/>
      <c r="J47" s="1053"/>
      <c r="K47" s="1053"/>
      <c r="L47" s="1053"/>
      <c r="M47" s="1053"/>
      <c r="N47" s="1053"/>
      <c r="O47" s="1053"/>
      <c r="P47" s="1053"/>
      <c r="Q47" s="1053"/>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 customHeight="1" x14ac:dyDescent="0.2">
      <c r="A48" s="261"/>
      <c r="B48" s="1051" t="s">
        <v>1481</v>
      </c>
      <c r="C48" s="1052"/>
      <c r="D48" s="1052"/>
      <c r="E48" s="1052"/>
      <c r="F48" s="1052"/>
      <c r="G48" s="1052"/>
      <c r="H48" s="1052"/>
      <c r="I48" s="1052"/>
      <c r="J48" s="1052"/>
      <c r="K48" s="1052"/>
      <c r="L48" s="1052"/>
      <c r="M48" s="1052"/>
      <c r="N48" s="1052"/>
      <c r="O48" s="1052"/>
      <c r="P48" s="1052"/>
      <c r="Q48" s="1052"/>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2" customHeight="1" x14ac:dyDescent="0.2">
      <c r="A49" s="261"/>
      <c r="B49" s="1052" t="s">
        <v>1482</v>
      </c>
      <c r="C49" s="1052"/>
      <c r="D49" s="1052"/>
      <c r="E49" s="1052"/>
      <c r="F49" s="1052"/>
      <c r="G49" s="1052"/>
      <c r="H49" s="1052"/>
      <c r="I49" s="1052"/>
      <c r="J49" s="1052"/>
      <c r="K49" s="1052"/>
      <c r="L49" s="1052"/>
      <c r="M49" s="1052"/>
      <c r="N49" s="1052"/>
      <c r="O49" s="1052"/>
      <c r="P49" s="1052"/>
      <c r="Q49" s="1052"/>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337"/>
      <c r="AZ49" s="337"/>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2" customHeight="1" x14ac:dyDescent="0.25">
      <c r="A50" s="261"/>
      <c r="B50" s="1052" t="s">
        <v>1483</v>
      </c>
      <c r="C50" s="1052"/>
      <c r="D50" s="1052"/>
      <c r="E50" s="1052"/>
      <c r="F50" s="1052"/>
      <c r="G50" s="1052"/>
      <c r="H50" s="1052"/>
      <c r="I50" s="1052"/>
      <c r="J50" s="1052"/>
      <c r="K50" s="1052"/>
      <c r="L50" s="1052"/>
      <c r="M50" s="1052"/>
      <c r="N50" s="1052"/>
      <c r="O50" s="1052"/>
      <c r="P50" s="1052"/>
      <c r="Q50" s="1052"/>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112"/>
      <c r="AZ50" s="112"/>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99999999999999" customHeight="1" x14ac:dyDescent="0.25">
      <c r="A51" s="261"/>
      <c r="B51" s="1051" t="s">
        <v>1484</v>
      </c>
      <c r="C51" s="1054"/>
      <c r="D51" s="1054"/>
      <c r="E51" s="1054"/>
      <c r="F51" s="1054"/>
      <c r="G51" s="1054"/>
      <c r="H51" s="1054"/>
      <c r="I51" s="1054"/>
      <c r="J51" s="1054"/>
      <c r="K51" s="1054"/>
      <c r="L51" s="1054"/>
      <c r="M51" s="1054"/>
      <c r="N51" s="1054"/>
      <c r="O51" s="1054"/>
      <c r="P51" s="1054"/>
      <c r="Q51" s="1054"/>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112"/>
      <c r="AZ51" s="112"/>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2" customHeight="1" x14ac:dyDescent="0.25">
      <c r="A52" s="261"/>
      <c r="B52" s="1052" t="s">
        <v>1485</v>
      </c>
      <c r="C52" s="1052"/>
      <c r="D52" s="1052"/>
      <c r="E52" s="1052"/>
      <c r="F52" s="1052"/>
      <c r="G52" s="1052"/>
      <c r="H52" s="1052"/>
      <c r="I52" s="1052"/>
      <c r="J52" s="1052"/>
      <c r="K52" s="1052"/>
      <c r="L52" s="1052"/>
      <c r="M52" s="1052"/>
      <c r="N52" s="1052"/>
      <c r="O52" s="1052"/>
      <c r="P52" s="1052"/>
      <c r="Q52" s="1052"/>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112"/>
      <c r="AZ52" s="112"/>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5" customHeight="1" x14ac:dyDescent="0.25">
      <c r="A53" s="261"/>
      <c r="B53" s="1051" t="s">
        <v>1486</v>
      </c>
      <c r="C53" s="1054"/>
      <c r="D53" s="1054"/>
      <c r="E53" s="1054"/>
      <c r="F53" s="1054"/>
      <c r="G53" s="1054"/>
      <c r="H53" s="1054"/>
      <c r="I53" s="1054"/>
      <c r="J53" s="1054"/>
      <c r="K53" s="1054"/>
      <c r="L53" s="1054"/>
      <c r="M53" s="1054"/>
      <c r="N53" s="1054"/>
      <c r="O53" s="1054"/>
      <c r="P53" s="1054"/>
      <c r="Q53" s="1054"/>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337"/>
      <c r="AZ53" s="337"/>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3.2"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262"/>
      <c r="AZ54" s="262"/>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2" customHeight="1" x14ac:dyDescent="0.25">
      <c r="A55" s="261"/>
      <c r="B55" s="940" t="str">
        <f>Dates!$G$2</f>
        <v>EIA completed modeling and analysis for this report on Thursday, January 9, 2025.</v>
      </c>
      <c r="C55" s="927"/>
      <c r="D55" s="927"/>
      <c r="E55" s="927"/>
      <c r="F55" s="927"/>
      <c r="G55" s="927"/>
      <c r="H55" s="927"/>
      <c r="I55" s="927"/>
      <c r="J55" s="927"/>
      <c r="K55" s="927"/>
      <c r="L55" s="927"/>
      <c r="M55" s="927"/>
      <c r="N55" s="927"/>
      <c r="O55" s="927"/>
      <c r="P55" s="927"/>
      <c r="Q55" s="927"/>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2" customHeight="1" x14ac:dyDescent="0.25">
      <c r="A56" s="261"/>
      <c r="B56" s="949" t="s">
        <v>1442</v>
      </c>
      <c r="C56" s="936"/>
      <c r="D56" s="936"/>
      <c r="E56" s="936"/>
      <c r="F56" s="936"/>
      <c r="G56" s="936"/>
      <c r="H56" s="936"/>
      <c r="I56" s="936"/>
      <c r="J56" s="936"/>
      <c r="K56" s="936"/>
      <c r="L56" s="936"/>
      <c r="M56" s="936"/>
      <c r="N56" s="936"/>
      <c r="O56" s="936"/>
      <c r="P56" s="936"/>
      <c r="Q56" s="936"/>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2" customHeight="1" x14ac:dyDescent="0.2">
      <c r="A57" s="261"/>
      <c r="B57" s="941" t="s">
        <v>840</v>
      </c>
      <c r="C57" s="941"/>
      <c r="D57" s="941"/>
      <c r="E57" s="941"/>
      <c r="F57" s="941"/>
      <c r="G57" s="941"/>
      <c r="H57" s="941"/>
      <c r="I57" s="941"/>
      <c r="J57" s="941"/>
      <c r="K57" s="941"/>
      <c r="L57" s="941"/>
      <c r="M57" s="941"/>
      <c r="N57" s="941"/>
      <c r="O57" s="941"/>
      <c r="P57" s="941"/>
      <c r="Q57" s="941"/>
      <c r="R57" s="941"/>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2" customHeight="1" x14ac:dyDescent="0.25">
      <c r="A58" s="261"/>
      <c r="B58" s="1019" t="s">
        <v>1479</v>
      </c>
      <c r="C58" s="945"/>
      <c r="D58" s="945"/>
      <c r="E58" s="945"/>
      <c r="F58" s="945"/>
      <c r="G58" s="945"/>
      <c r="H58" s="945"/>
      <c r="I58" s="945"/>
      <c r="J58" s="945"/>
      <c r="K58" s="945"/>
      <c r="L58" s="945"/>
      <c r="M58" s="945"/>
      <c r="N58" s="945"/>
      <c r="O58" s="945"/>
      <c r="P58" s="945"/>
      <c r="Q58" s="946"/>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2" customHeight="1" x14ac:dyDescent="0.25">
      <c r="A59" s="261"/>
      <c r="B59" s="944" t="s">
        <v>817</v>
      </c>
      <c r="C59" s="946"/>
      <c r="D59" s="946"/>
      <c r="E59" s="946"/>
      <c r="F59" s="946"/>
      <c r="G59" s="946"/>
      <c r="H59" s="946"/>
      <c r="I59" s="946"/>
      <c r="J59" s="946"/>
      <c r="K59" s="946"/>
      <c r="L59" s="946"/>
      <c r="M59" s="946"/>
      <c r="N59" s="946"/>
      <c r="O59" s="946"/>
      <c r="P59" s="946"/>
      <c r="Q59" s="1020"/>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2" customHeight="1" x14ac:dyDescent="0.25">
      <c r="A60" s="261"/>
      <c r="B60" s="1021" t="s">
        <v>842</v>
      </c>
      <c r="C60" s="946"/>
      <c r="D60" s="946"/>
      <c r="E60" s="946"/>
      <c r="F60" s="946"/>
      <c r="G60" s="946"/>
      <c r="H60" s="946"/>
      <c r="I60" s="946"/>
      <c r="J60" s="946"/>
      <c r="K60" s="946"/>
      <c r="L60" s="946"/>
      <c r="M60" s="946"/>
      <c r="N60" s="946"/>
      <c r="O60" s="946"/>
      <c r="P60" s="946"/>
      <c r="Q60" s="946"/>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D29" sqref="BD29"/>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5" width="7.44140625" style="135" customWidth="1"/>
    <col min="56" max="58" width="7.44140625" style="733" customWidth="1"/>
    <col min="59" max="61" width="7.44140625" style="866" customWidth="1"/>
    <col min="62" max="62" width="7.44140625" style="135" customWidth="1"/>
    <col min="63" max="74" width="7.44140625" style="72" customWidth="1"/>
    <col min="75" max="16384" width="9.5546875" style="72"/>
  </cols>
  <sheetData>
    <row r="1" spans="1:74" ht="13.35" customHeight="1" x14ac:dyDescent="0.35">
      <c r="A1" s="924" t="s">
        <v>479</v>
      </c>
      <c r="B1" s="1055" t="s">
        <v>1427</v>
      </c>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row>
    <row r="2" spans="1:74" s="24"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1"/>
      <c r="AZ2" s="151"/>
      <c r="BA2" s="151"/>
      <c r="BB2" s="151"/>
      <c r="BC2" s="151"/>
      <c r="BD2" s="668"/>
      <c r="BE2" s="668"/>
      <c r="BF2" s="668"/>
      <c r="BG2" s="670"/>
      <c r="BH2" s="670"/>
      <c r="BI2" s="670"/>
      <c r="BJ2" s="151"/>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08"/>
      <c r="AZ5" s="908"/>
      <c r="BA5" s="908"/>
      <c r="BB5" s="908"/>
      <c r="BC5" s="908"/>
      <c r="BD5" s="909"/>
      <c r="BE5" s="909"/>
      <c r="BF5" s="909"/>
      <c r="BG5" s="909"/>
      <c r="BH5" s="909"/>
      <c r="BI5" s="909"/>
      <c r="BJ5" s="525"/>
      <c r="BK5" s="525"/>
      <c r="BL5" s="525"/>
      <c r="BM5" s="525"/>
      <c r="BN5" s="525"/>
      <c r="BO5" s="525"/>
      <c r="BP5" s="525"/>
      <c r="BQ5" s="525"/>
      <c r="BR5" s="525"/>
      <c r="BS5" s="525"/>
      <c r="BT5" s="525"/>
      <c r="BU5" s="525"/>
      <c r="BV5" s="525"/>
    </row>
    <row r="6" spans="1:74" ht="11.1"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10"/>
      <c r="AZ6" s="910"/>
      <c r="BA6" s="910"/>
      <c r="BB6" s="910"/>
      <c r="BC6" s="910"/>
      <c r="BD6" s="526"/>
      <c r="BE6" s="526"/>
      <c r="BF6" s="526"/>
      <c r="BG6" s="526"/>
      <c r="BH6" s="526"/>
      <c r="BI6" s="526"/>
      <c r="BJ6" s="526"/>
      <c r="BK6" s="526"/>
      <c r="BL6" s="526"/>
      <c r="BM6" s="526"/>
      <c r="BN6" s="526"/>
      <c r="BO6" s="526"/>
      <c r="BP6" s="526"/>
      <c r="BQ6" s="526"/>
      <c r="BR6" s="526"/>
      <c r="BS6" s="526"/>
      <c r="BT6" s="526"/>
      <c r="BU6" s="526"/>
      <c r="BV6" s="526"/>
    </row>
    <row r="7" spans="1:74" ht="11.1"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23468.433574999999</v>
      </c>
      <c r="AW7" s="369">
        <v>23502.301943999999</v>
      </c>
      <c r="AX7" s="369">
        <v>23536.049460999999</v>
      </c>
      <c r="AY7" s="380">
        <v>23568.51</v>
      </c>
      <c r="AZ7" s="380">
        <v>23602.89</v>
      </c>
      <c r="BA7" s="380">
        <v>23638.02</v>
      </c>
      <c r="BB7" s="380">
        <v>23674.12</v>
      </c>
      <c r="BC7" s="380">
        <v>23710.59</v>
      </c>
      <c r="BD7" s="380">
        <v>23747.66</v>
      </c>
      <c r="BE7" s="380">
        <v>23785.73</v>
      </c>
      <c r="BF7" s="380">
        <v>23823.66</v>
      </c>
      <c r="BG7" s="380">
        <v>23861.86</v>
      </c>
      <c r="BH7" s="380">
        <v>23901.17</v>
      </c>
      <c r="BI7" s="380">
        <v>23939.29</v>
      </c>
      <c r="BJ7" s="380">
        <v>23977.06</v>
      </c>
      <c r="BK7" s="380">
        <v>24008.67</v>
      </c>
      <c r="BL7" s="380">
        <v>24050.09</v>
      </c>
      <c r="BM7" s="380">
        <v>24095.51</v>
      </c>
      <c r="BN7" s="380">
        <v>24154.58</v>
      </c>
      <c r="BO7" s="380">
        <v>24200.78</v>
      </c>
      <c r="BP7" s="380">
        <v>24243.74</v>
      </c>
      <c r="BQ7" s="380">
        <v>24278.92</v>
      </c>
      <c r="BR7" s="380">
        <v>24318.83</v>
      </c>
      <c r="BS7" s="380">
        <v>24358.92</v>
      </c>
      <c r="BT7" s="380">
        <v>24398.9</v>
      </c>
      <c r="BU7" s="380">
        <v>24439.56</v>
      </c>
      <c r="BV7" s="380">
        <v>24480.61</v>
      </c>
    </row>
    <row r="8" spans="1:74" ht="11.1"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1"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16192.9</v>
      </c>
      <c r="AW9" s="369">
        <v>16237.5</v>
      </c>
      <c r="AX9" s="369">
        <v>16255.657356</v>
      </c>
      <c r="AY9" s="380">
        <v>16287.63</v>
      </c>
      <c r="AZ9" s="380">
        <v>16317.91</v>
      </c>
      <c r="BA9" s="380">
        <v>16346.61</v>
      </c>
      <c r="BB9" s="380">
        <v>16372</v>
      </c>
      <c r="BC9" s="380">
        <v>16398.88</v>
      </c>
      <c r="BD9" s="380">
        <v>16425.5</v>
      </c>
      <c r="BE9" s="380">
        <v>16452.97</v>
      </c>
      <c r="BF9" s="380">
        <v>16478.240000000002</v>
      </c>
      <c r="BG9" s="380">
        <v>16502.41</v>
      </c>
      <c r="BH9" s="380">
        <v>16524.02</v>
      </c>
      <c r="BI9" s="380">
        <v>16547.099999999999</v>
      </c>
      <c r="BJ9" s="380">
        <v>16570.189999999999</v>
      </c>
      <c r="BK9" s="380">
        <v>16589.36</v>
      </c>
      <c r="BL9" s="380">
        <v>16615.419999999998</v>
      </c>
      <c r="BM9" s="380">
        <v>16644.439999999999</v>
      </c>
      <c r="BN9" s="380">
        <v>16680.310000000001</v>
      </c>
      <c r="BO9" s="380">
        <v>16712.34</v>
      </c>
      <c r="BP9" s="380">
        <v>16744.41</v>
      </c>
      <c r="BQ9" s="380">
        <v>16776.330000000002</v>
      </c>
      <c r="BR9" s="380">
        <v>16808.650000000001</v>
      </c>
      <c r="BS9" s="380">
        <v>16841.169999999998</v>
      </c>
      <c r="BT9" s="380">
        <v>16873.45</v>
      </c>
      <c r="BU9" s="380">
        <v>16906.71</v>
      </c>
      <c r="BV9" s="380">
        <v>16940.490000000002</v>
      </c>
    </row>
    <row r="10" spans="1:74" ht="11.1"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1"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4276.4599785999999</v>
      </c>
      <c r="AW11" s="369">
        <v>4278.1539726999999</v>
      </c>
      <c r="AX11" s="369">
        <v>4281.2459698000002</v>
      </c>
      <c r="AY11" s="380">
        <v>4287.46</v>
      </c>
      <c r="AZ11" s="380">
        <v>4292.0550000000003</v>
      </c>
      <c r="BA11" s="380">
        <v>4296.7550000000001</v>
      </c>
      <c r="BB11" s="380">
        <v>4301.415</v>
      </c>
      <c r="BC11" s="380">
        <v>4306.4350000000004</v>
      </c>
      <c r="BD11" s="380">
        <v>4311.6679999999997</v>
      </c>
      <c r="BE11" s="380">
        <v>4316.2910000000002</v>
      </c>
      <c r="BF11" s="380">
        <v>4322.5709999999999</v>
      </c>
      <c r="BG11" s="380">
        <v>4329.6819999999998</v>
      </c>
      <c r="BH11" s="380">
        <v>4339.335</v>
      </c>
      <c r="BI11" s="380">
        <v>4346.8270000000002</v>
      </c>
      <c r="BJ11" s="380">
        <v>4353.8680000000004</v>
      </c>
      <c r="BK11" s="380">
        <v>4361.0039999999999</v>
      </c>
      <c r="BL11" s="380">
        <v>4366.7349999999997</v>
      </c>
      <c r="BM11" s="380">
        <v>4371.6049999999996</v>
      </c>
      <c r="BN11" s="380">
        <v>4372.9870000000001</v>
      </c>
      <c r="BO11" s="380">
        <v>4378.1099999999997</v>
      </c>
      <c r="BP11" s="380">
        <v>4384.3450000000003</v>
      </c>
      <c r="BQ11" s="380">
        <v>4392.2629999999999</v>
      </c>
      <c r="BR11" s="380">
        <v>4400.2939999999999</v>
      </c>
      <c r="BS11" s="380">
        <v>4409.009</v>
      </c>
      <c r="BT11" s="380">
        <v>4419.4480000000003</v>
      </c>
      <c r="BU11" s="380">
        <v>4428.7489999999998</v>
      </c>
      <c r="BV11" s="380">
        <v>4437.9530000000004</v>
      </c>
    </row>
    <row r="12" spans="1:74" ht="11.1"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1"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52.823465185000003</v>
      </c>
      <c r="AW13" s="522">
        <v>47.792982963</v>
      </c>
      <c r="AX13" s="522">
        <v>46.688171852000004</v>
      </c>
      <c r="AY13" s="375">
        <v>52.236304443999998</v>
      </c>
      <c r="AZ13" s="375">
        <v>56.937381111000001</v>
      </c>
      <c r="BA13" s="375">
        <v>63.518674443999998</v>
      </c>
      <c r="BB13" s="375">
        <v>73.937507406999998</v>
      </c>
      <c r="BC13" s="375">
        <v>82.811241851999995</v>
      </c>
      <c r="BD13" s="375">
        <v>92.097200740999995</v>
      </c>
      <c r="BE13" s="375">
        <v>104.22337963</v>
      </c>
      <c r="BF13" s="375">
        <v>112.51279074</v>
      </c>
      <c r="BG13" s="375">
        <v>119.39342963</v>
      </c>
      <c r="BH13" s="375">
        <v>124.7508</v>
      </c>
      <c r="BI13" s="375">
        <v>128.89976666999999</v>
      </c>
      <c r="BJ13" s="375">
        <v>131.72583333</v>
      </c>
      <c r="BK13" s="375">
        <v>131.25347407000001</v>
      </c>
      <c r="BL13" s="375">
        <v>132.91538518999999</v>
      </c>
      <c r="BM13" s="375">
        <v>134.73604073999999</v>
      </c>
      <c r="BN13" s="375">
        <v>136.29523333</v>
      </c>
      <c r="BO13" s="375">
        <v>138.74853332999999</v>
      </c>
      <c r="BP13" s="375">
        <v>141.67573333000001</v>
      </c>
      <c r="BQ13" s="375">
        <v>146.88530741</v>
      </c>
      <c r="BR13" s="375">
        <v>149.40395185</v>
      </c>
      <c r="BS13" s="375">
        <v>151.04014074</v>
      </c>
      <c r="BT13" s="375">
        <v>151.97240740999999</v>
      </c>
      <c r="BU13" s="375">
        <v>151.70978518999999</v>
      </c>
      <c r="BV13" s="375">
        <v>150.43080741</v>
      </c>
    </row>
    <row r="14" spans="1:74" ht="11.1"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374"/>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1"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3972.5818463000001</v>
      </c>
      <c r="AW15" s="369">
        <v>3975.1389256000002</v>
      </c>
      <c r="AX15" s="369">
        <v>3977.3297984999999</v>
      </c>
      <c r="AY15" s="380">
        <v>3979.59</v>
      </c>
      <c r="AZ15" s="380">
        <v>3980.7220000000002</v>
      </c>
      <c r="BA15" s="380">
        <v>3981.1610000000001</v>
      </c>
      <c r="BB15" s="380">
        <v>3979.5970000000002</v>
      </c>
      <c r="BC15" s="380">
        <v>3979.6320000000001</v>
      </c>
      <c r="BD15" s="380">
        <v>3979.9569999999999</v>
      </c>
      <c r="BE15" s="380">
        <v>3980.9540000000002</v>
      </c>
      <c r="BF15" s="380">
        <v>3981.5680000000002</v>
      </c>
      <c r="BG15" s="380">
        <v>3982.1840000000002</v>
      </c>
      <c r="BH15" s="380">
        <v>3982.87</v>
      </c>
      <c r="BI15" s="380">
        <v>3983.4380000000001</v>
      </c>
      <c r="BJ15" s="380">
        <v>3983.9549999999999</v>
      </c>
      <c r="BK15" s="380">
        <v>3984.5940000000001</v>
      </c>
      <c r="BL15" s="380">
        <v>3984.8820000000001</v>
      </c>
      <c r="BM15" s="380">
        <v>3984.99</v>
      </c>
      <c r="BN15" s="380">
        <v>3984.58</v>
      </c>
      <c r="BO15" s="380">
        <v>3984.585</v>
      </c>
      <c r="BP15" s="380">
        <v>3984.665</v>
      </c>
      <c r="BQ15" s="380">
        <v>3985.0949999999998</v>
      </c>
      <c r="BR15" s="380">
        <v>3985.1190000000001</v>
      </c>
      <c r="BS15" s="380">
        <v>3985.0140000000001</v>
      </c>
      <c r="BT15" s="380">
        <v>3984.5439999999999</v>
      </c>
      <c r="BU15" s="380">
        <v>3984.3519999999999</v>
      </c>
      <c r="BV15" s="380">
        <v>3984.2040000000002</v>
      </c>
    </row>
    <row r="16" spans="1:74" ht="11.1"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2626.4200200999999</v>
      </c>
      <c r="AW17" s="369">
        <v>2629.4851469</v>
      </c>
      <c r="AX17" s="369">
        <v>2637.9230434999999</v>
      </c>
      <c r="AY17" s="380">
        <v>2661.5259999999998</v>
      </c>
      <c r="AZ17" s="380">
        <v>2673.3649999999998</v>
      </c>
      <c r="BA17" s="380">
        <v>2683.2330000000002</v>
      </c>
      <c r="BB17" s="380">
        <v>2690.1489999999999</v>
      </c>
      <c r="BC17" s="380">
        <v>2696.8090000000002</v>
      </c>
      <c r="BD17" s="380">
        <v>2702.2330000000002</v>
      </c>
      <c r="BE17" s="380">
        <v>2704.3980000000001</v>
      </c>
      <c r="BF17" s="380">
        <v>2708.866</v>
      </c>
      <c r="BG17" s="380">
        <v>2713.614</v>
      </c>
      <c r="BH17" s="380">
        <v>2719.7240000000002</v>
      </c>
      <c r="BI17" s="380">
        <v>2724.2220000000002</v>
      </c>
      <c r="BJ17" s="380">
        <v>2728.19</v>
      </c>
      <c r="BK17" s="380">
        <v>2729.5839999999998</v>
      </c>
      <c r="BL17" s="380">
        <v>2734.0239999999999</v>
      </c>
      <c r="BM17" s="380">
        <v>2739.4659999999999</v>
      </c>
      <c r="BN17" s="380">
        <v>2747.373</v>
      </c>
      <c r="BO17" s="380">
        <v>2753.7240000000002</v>
      </c>
      <c r="BP17" s="380">
        <v>2759.982</v>
      </c>
      <c r="BQ17" s="380">
        <v>2765.5990000000002</v>
      </c>
      <c r="BR17" s="380">
        <v>2772.0790000000002</v>
      </c>
      <c r="BS17" s="380">
        <v>2778.877</v>
      </c>
      <c r="BT17" s="380">
        <v>2786.056</v>
      </c>
      <c r="BU17" s="380">
        <v>2793.4389999999999</v>
      </c>
      <c r="BV17" s="380">
        <v>2801.0920000000001</v>
      </c>
    </row>
    <row r="18" spans="1:74" ht="11.1"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1"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3684.8765920000001</v>
      </c>
      <c r="AW19" s="369">
        <v>3689.6088140000002</v>
      </c>
      <c r="AX19" s="369">
        <v>3703.9460917000001</v>
      </c>
      <c r="AY19" s="380">
        <v>3746.5830000000001</v>
      </c>
      <c r="AZ19" s="380">
        <v>3766.1089999999999</v>
      </c>
      <c r="BA19" s="380">
        <v>3781.22</v>
      </c>
      <c r="BB19" s="380">
        <v>3788.1729999999998</v>
      </c>
      <c r="BC19" s="380">
        <v>3797.2570000000001</v>
      </c>
      <c r="BD19" s="380">
        <v>3804.7310000000002</v>
      </c>
      <c r="BE19" s="380">
        <v>3810.9670000000001</v>
      </c>
      <c r="BF19" s="380">
        <v>3814.94</v>
      </c>
      <c r="BG19" s="380">
        <v>3817.0219999999999</v>
      </c>
      <c r="BH19" s="380">
        <v>3817.4749999999999</v>
      </c>
      <c r="BI19" s="380">
        <v>3815.5790000000002</v>
      </c>
      <c r="BJ19" s="380">
        <v>3811.5970000000002</v>
      </c>
      <c r="BK19" s="380">
        <v>3804.8760000000002</v>
      </c>
      <c r="BL19" s="380">
        <v>3797.2089999999998</v>
      </c>
      <c r="BM19" s="380">
        <v>3787.9450000000002</v>
      </c>
      <c r="BN19" s="380">
        <v>3766.3589999999999</v>
      </c>
      <c r="BO19" s="380">
        <v>3761.9409999999998</v>
      </c>
      <c r="BP19" s="380">
        <v>3763.9679999999998</v>
      </c>
      <c r="BQ19" s="380">
        <v>3780.7669999999998</v>
      </c>
      <c r="BR19" s="380">
        <v>3789.4360000000001</v>
      </c>
      <c r="BS19" s="380">
        <v>3798.3049999999998</v>
      </c>
      <c r="BT19" s="380">
        <v>3808.0729999999999</v>
      </c>
      <c r="BU19" s="380">
        <v>3816.8130000000001</v>
      </c>
      <c r="BV19" s="380">
        <v>3825.2249999999999</v>
      </c>
    </row>
    <row r="20" spans="1:74" ht="11.1"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1"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17657.900000000001</v>
      </c>
      <c r="AW21" s="369">
        <v>17684.400000000001</v>
      </c>
      <c r="AX21" s="369">
        <v>17723.565615</v>
      </c>
      <c r="AY21" s="380">
        <v>17782.810000000001</v>
      </c>
      <c r="AZ21" s="380">
        <v>17826.86</v>
      </c>
      <c r="BA21" s="380">
        <v>17865.47</v>
      </c>
      <c r="BB21" s="380">
        <v>17867.29</v>
      </c>
      <c r="BC21" s="380">
        <v>17918.52</v>
      </c>
      <c r="BD21" s="380">
        <v>17987.810000000001</v>
      </c>
      <c r="BE21" s="380">
        <v>18124.52</v>
      </c>
      <c r="BF21" s="380">
        <v>18192.939999999999</v>
      </c>
      <c r="BG21" s="380">
        <v>18242.419999999998</v>
      </c>
      <c r="BH21" s="380">
        <v>18241.02</v>
      </c>
      <c r="BI21" s="380">
        <v>18276.57</v>
      </c>
      <c r="BJ21" s="380">
        <v>18317.13</v>
      </c>
      <c r="BK21" s="380">
        <v>18367.169999999998</v>
      </c>
      <c r="BL21" s="380">
        <v>18414.419999999998</v>
      </c>
      <c r="BM21" s="380">
        <v>18463.349999999999</v>
      </c>
      <c r="BN21" s="380">
        <v>18524.02</v>
      </c>
      <c r="BO21" s="380">
        <v>18568.75</v>
      </c>
      <c r="BP21" s="380">
        <v>18607.599999999999</v>
      </c>
      <c r="BQ21" s="380">
        <v>18630.93</v>
      </c>
      <c r="BR21" s="380">
        <v>18665.28</v>
      </c>
      <c r="BS21" s="380">
        <v>18701</v>
      </c>
      <c r="BT21" s="380">
        <v>18728.650000000001</v>
      </c>
      <c r="BU21" s="380">
        <v>18774.169999999998</v>
      </c>
      <c r="BV21" s="380">
        <v>18828.11</v>
      </c>
    </row>
    <row r="22" spans="1:74" ht="11.1"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1" customHeight="1" x14ac:dyDescent="0.2">
      <c r="A23" s="77" t="s">
        <v>295</v>
      </c>
      <c r="B23" s="533" t="s">
        <v>1078</v>
      </c>
      <c r="C23" s="365">
        <v>142.916</v>
      </c>
      <c r="D23" s="365">
        <v>143.44300000000001</v>
      </c>
      <c r="E23" s="365">
        <v>144.274</v>
      </c>
      <c r="F23" s="365">
        <v>144.59299999999999</v>
      </c>
      <c r="G23" s="365">
        <v>145.04400000000001</v>
      </c>
      <c r="H23" s="365">
        <v>145.822</v>
      </c>
      <c r="I23" s="365">
        <v>146.761</v>
      </c>
      <c r="J23" s="365">
        <v>147.226</v>
      </c>
      <c r="K23" s="365">
        <v>147.70599999999999</v>
      </c>
      <c r="L23" s="365">
        <v>148.566</v>
      </c>
      <c r="M23" s="365">
        <v>149.197</v>
      </c>
      <c r="N23" s="365">
        <v>149.76300000000001</v>
      </c>
      <c r="O23" s="365">
        <v>150.01400000000001</v>
      </c>
      <c r="P23" s="365">
        <v>150.876</v>
      </c>
      <c r="Q23" s="365">
        <v>151.37</v>
      </c>
      <c r="R23" s="365">
        <v>151.642</v>
      </c>
      <c r="S23" s="365">
        <v>151.928</v>
      </c>
      <c r="T23" s="365">
        <v>152.34800000000001</v>
      </c>
      <c r="U23" s="365">
        <v>153.03800000000001</v>
      </c>
      <c r="V23" s="365">
        <v>153.28100000000001</v>
      </c>
      <c r="W23" s="365">
        <v>153.536</v>
      </c>
      <c r="X23" s="365">
        <v>153.89699999999999</v>
      </c>
      <c r="Y23" s="365">
        <v>154.155</v>
      </c>
      <c r="Z23" s="365">
        <v>154.291</v>
      </c>
      <c r="AA23" s="365">
        <v>154.773</v>
      </c>
      <c r="AB23" s="365">
        <v>155.06</v>
      </c>
      <c r="AC23" s="365">
        <v>155.20599999999999</v>
      </c>
      <c r="AD23" s="365">
        <v>155.48400000000001</v>
      </c>
      <c r="AE23" s="365">
        <v>155.78700000000001</v>
      </c>
      <c r="AF23" s="365">
        <v>156.02699999999999</v>
      </c>
      <c r="AG23" s="365">
        <v>156.21100000000001</v>
      </c>
      <c r="AH23" s="365">
        <v>156.42099999999999</v>
      </c>
      <c r="AI23" s="365">
        <v>156.667</v>
      </c>
      <c r="AJ23" s="365">
        <v>156.83199999999999</v>
      </c>
      <c r="AK23" s="365">
        <v>157.01400000000001</v>
      </c>
      <c r="AL23" s="365">
        <v>157.304</v>
      </c>
      <c r="AM23" s="365">
        <v>157.56</v>
      </c>
      <c r="AN23" s="365">
        <v>157.79599999999999</v>
      </c>
      <c r="AO23" s="365">
        <v>158.10599999999999</v>
      </c>
      <c r="AP23" s="365">
        <v>158.214</v>
      </c>
      <c r="AQ23" s="365">
        <v>158.43</v>
      </c>
      <c r="AR23" s="365">
        <v>158.548</v>
      </c>
      <c r="AS23" s="365">
        <v>158.69200000000001</v>
      </c>
      <c r="AT23" s="365">
        <v>158.77000000000001</v>
      </c>
      <c r="AU23" s="365">
        <v>159.02500000000001</v>
      </c>
      <c r="AV23" s="365">
        <v>159.06100000000001</v>
      </c>
      <c r="AW23" s="365">
        <v>159.28800000000001</v>
      </c>
      <c r="AX23" s="365">
        <v>159.42982592999999</v>
      </c>
      <c r="AY23" s="376">
        <v>159.59139999999999</v>
      </c>
      <c r="AZ23" s="376">
        <v>159.73009999999999</v>
      </c>
      <c r="BA23" s="376">
        <v>159.8587</v>
      </c>
      <c r="BB23" s="376">
        <v>159.98990000000001</v>
      </c>
      <c r="BC23" s="376">
        <v>160.08869999999999</v>
      </c>
      <c r="BD23" s="376">
        <v>160.16800000000001</v>
      </c>
      <c r="BE23" s="376">
        <v>160.21860000000001</v>
      </c>
      <c r="BF23" s="376">
        <v>160.2654</v>
      </c>
      <c r="BG23" s="376">
        <v>160.29929999999999</v>
      </c>
      <c r="BH23" s="376">
        <v>160.31479999999999</v>
      </c>
      <c r="BI23" s="376">
        <v>160.327</v>
      </c>
      <c r="BJ23" s="376">
        <v>160.3305</v>
      </c>
      <c r="BK23" s="376">
        <v>160.29810000000001</v>
      </c>
      <c r="BL23" s="376">
        <v>160.30439999999999</v>
      </c>
      <c r="BM23" s="376">
        <v>160.32210000000001</v>
      </c>
      <c r="BN23" s="376">
        <v>160.36660000000001</v>
      </c>
      <c r="BO23" s="376">
        <v>160.39599999999999</v>
      </c>
      <c r="BP23" s="376">
        <v>160.4254</v>
      </c>
      <c r="BQ23" s="376">
        <v>160.4529</v>
      </c>
      <c r="BR23" s="376">
        <v>160.48400000000001</v>
      </c>
      <c r="BS23" s="376">
        <v>160.51660000000001</v>
      </c>
      <c r="BT23" s="376">
        <v>160.54859999999999</v>
      </c>
      <c r="BU23" s="376">
        <v>160.58619999999999</v>
      </c>
      <c r="BV23" s="376">
        <v>160.62710000000001</v>
      </c>
    </row>
    <row r="24" spans="1:74" s="79" customFormat="1" ht="11.1"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1"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4.0999999999999996</v>
      </c>
      <c r="N25" s="365">
        <v>3.9</v>
      </c>
      <c r="O25" s="365">
        <v>4</v>
      </c>
      <c r="P25" s="365">
        <v>3.8</v>
      </c>
      <c r="Q25" s="365">
        <v>3.6</v>
      </c>
      <c r="R25" s="365">
        <v>3.7</v>
      </c>
      <c r="S25" s="365">
        <v>3.6</v>
      </c>
      <c r="T25" s="365">
        <v>3.6</v>
      </c>
      <c r="U25" s="365">
        <v>3.5</v>
      </c>
      <c r="V25" s="365">
        <v>3.6</v>
      </c>
      <c r="W25" s="365">
        <v>3.5</v>
      </c>
      <c r="X25" s="365">
        <v>3.6</v>
      </c>
      <c r="Y25" s="365">
        <v>3.6</v>
      </c>
      <c r="Z25" s="365">
        <v>3.5</v>
      </c>
      <c r="AA25" s="365">
        <v>3.4</v>
      </c>
      <c r="AB25" s="365">
        <v>3.6</v>
      </c>
      <c r="AC25" s="365">
        <v>3.5</v>
      </c>
      <c r="AD25" s="365">
        <v>3.4</v>
      </c>
      <c r="AE25" s="365">
        <v>3.7</v>
      </c>
      <c r="AF25" s="365">
        <v>3.6</v>
      </c>
      <c r="AG25" s="365">
        <v>3.5</v>
      </c>
      <c r="AH25" s="365">
        <v>3.8</v>
      </c>
      <c r="AI25" s="365">
        <v>3.8</v>
      </c>
      <c r="AJ25" s="365">
        <v>3.8</v>
      </c>
      <c r="AK25" s="365">
        <v>3.7</v>
      </c>
      <c r="AL25" s="365">
        <v>3.7</v>
      </c>
      <c r="AM25" s="365">
        <v>3.7</v>
      </c>
      <c r="AN25" s="365">
        <v>3.9</v>
      </c>
      <c r="AO25" s="365">
        <v>3.8</v>
      </c>
      <c r="AP25" s="365">
        <v>3.9</v>
      </c>
      <c r="AQ25" s="365">
        <v>4</v>
      </c>
      <c r="AR25" s="365">
        <v>4.0999999999999996</v>
      </c>
      <c r="AS25" s="365">
        <v>4.3</v>
      </c>
      <c r="AT25" s="365">
        <v>4.2</v>
      </c>
      <c r="AU25" s="365">
        <v>4.0999999999999996</v>
      </c>
      <c r="AV25" s="365">
        <v>4.0999999999999996</v>
      </c>
      <c r="AW25" s="365">
        <v>4.2</v>
      </c>
      <c r="AX25" s="365">
        <v>4.2506623344000003</v>
      </c>
      <c r="AY25" s="376">
        <v>4.3171549999999996</v>
      </c>
      <c r="AZ25" s="376">
        <v>4.3500629999999996</v>
      </c>
      <c r="BA25" s="376">
        <v>4.3748509999999996</v>
      </c>
      <c r="BB25" s="376">
        <v>4.3872949999999999</v>
      </c>
      <c r="BC25" s="376">
        <v>4.3990119999999999</v>
      </c>
      <c r="BD25" s="376">
        <v>4.4057769999999996</v>
      </c>
      <c r="BE25" s="376">
        <v>4.4003379999999996</v>
      </c>
      <c r="BF25" s="376">
        <v>4.4026389999999997</v>
      </c>
      <c r="BG25" s="376">
        <v>4.4054289999999998</v>
      </c>
      <c r="BH25" s="376">
        <v>4.4074650000000002</v>
      </c>
      <c r="BI25" s="376">
        <v>4.4121620000000004</v>
      </c>
      <c r="BJ25" s="376">
        <v>4.4182779999999999</v>
      </c>
      <c r="BK25" s="376">
        <v>4.4317330000000004</v>
      </c>
      <c r="BL25" s="376">
        <v>4.4362469999999998</v>
      </c>
      <c r="BM25" s="376">
        <v>4.4377399999999998</v>
      </c>
      <c r="BN25" s="376">
        <v>4.4330660000000002</v>
      </c>
      <c r="BO25" s="376">
        <v>4.4308750000000003</v>
      </c>
      <c r="BP25" s="376">
        <v>4.4280220000000003</v>
      </c>
      <c r="BQ25" s="376">
        <v>4.4260580000000003</v>
      </c>
      <c r="BR25" s="376">
        <v>4.4207169999999998</v>
      </c>
      <c r="BS25" s="376">
        <v>4.4135489999999997</v>
      </c>
      <c r="BT25" s="376">
        <v>4.4032270000000002</v>
      </c>
      <c r="BU25" s="376">
        <v>4.3934030000000002</v>
      </c>
      <c r="BV25" s="376">
        <v>4.3827480000000003</v>
      </c>
    </row>
    <row r="26" spans="1:74" ht="11.1"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1"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1.3120000000000001</v>
      </c>
      <c r="AW27" s="363">
        <v>1.2889999999999999</v>
      </c>
      <c r="AX27" s="363">
        <v>1.3269397653999999</v>
      </c>
      <c r="AY27" s="374">
        <v>1.329682</v>
      </c>
      <c r="AZ27" s="374">
        <v>1.3288169999999999</v>
      </c>
      <c r="BA27" s="374">
        <v>1.3267599999999999</v>
      </c>
      <c r="BB27" s="374">
        <v>1.3204750000000001</v>
      </c>
      <c r="BC27" s="374">
        <v>1.318308</v>
      </c>
      <c r="BD27" s="374">
        <v>1.317224</v>
      </c>
      <c r="BE27" s="374">
        <v>1.3190230000000001</v>
      </c>
      <c r="BF27" s="374">
        <v>1.318756</v>
      </c>
      <c r="BG27" s="374">
        <v>1.3182210000000001</v>
      </c>
      <c r="BH27" s="374">
        <v>1.3167740000000001</v>
      </c>
      <c r="BI27" s="374">
        <v>1.3161890000000001</v>
      </c>
      <c r="BJ27" s="374">
        <v>1.315822</v>
      </c>
      <c r="BK27" s="374">
        <v>1.315536</v>
      </c>
      <c r="BL27" s="374">
        <v>1.315706</v>
      </c>
      <c r="BM27" s="374">
        <v>1.316195</v>
      </c>
      <c r="BN27" s="374">
        <v>1.31864</v>
      </c>
      <c r="BO27" s="374">
        <v>1.318541</v>
      </c>
      <c r="BP27" s="374">
        <v>1.3175349999999999</v>
      </c>
      <c r="BQ27" s="374">
        <v>1.3125849999999999</v>
      </c>
      <c r="BR27" s="374">
        <v>1.312041</v>
      </c>
      <c r="BS27" s="374">
        <v>1.312867</v>
      </c>
      <c r="BT27" s="374">
        <v>1.315436</v>
      </c>
      <c r="BU27" s="374">
        <v>1.3187219999999999</v>
      </c>
      <c r="BV27" s="374">
        <v>1.323099</v>
      </c>
    </row>
    <row r="28" spans="1:74" s="79" customFormat="1" ht="11.1"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1"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102.53400000000001</v>
      </c>
      <c r="AT30" s="365">
        <v>103.0831</v>
      </c>
      <c r="AU30" s="365">
        <v>102.5283</v>
      </c>
      <c r="AV30" s="365">
        <v>102.1123</v>
      </c>
      <c r="AW30" s="365">
        <v>101.96210000000001</v>
      </c>
      <c r="AX30" s="365">
        <v>102.6216</v>
      </c>
      <c r="AY30" s="376">
        <v>102.9222</v>
      </c>
      <c r="AZ30" s="376">
        <v>103.0787</v>
      </c>
      <c r="BA30" s="376">
        <v>103.21729999999999</v>
      </c>
      <c r="BB30" s="376">
        <v>103.3065</v>
      </c>
      <c r="BC30" s="376">
        <v>103.4325</v>
      </c>
      <c r="BD30" s="376">
        <v>103.56399999999999</v>
      </c>
      <c r="BE30" s="376">
        <v>103.70480000000001</v>
      </c>
      <c r="BF30" s="376">
        <v>103.8442</v>
      </c>
      <c r="BG30" s="376">
        <v>103.98609999999999</v>
      </c>
      <c r="BH30" s="376">
        <v>104.1443</v>
      </c>
      <c r="BI30" s="376">
        <v>104.2808</v>
      </c>
      <c r="BJ30" s="376">
        <v>104.40940000000001</v>
      </c>
      <c r="BK30" s="376">
        <v>104.40600000000001</v>
      </c>
      <c r="BL30" s="376">
        <v>104.6118</v>
      </c>
      <c r="BM30" s="376">
        <v>104.9029</v>
      </c>
      <c r="BN30" s="376">
        <v>105.4965</v>
      </c>
      <c r="BO30" s="376">
        <v>105.7949</v>
      </c>
      <c r="BP30" s="376">
        <v>106.0154</v>
      </c>
      <c r="BQ30" s="376">
        <v>106.0401</v>
      </c>
      <c r="BR30" s="376">
        <v>106.19329999999999</v>
      </c>
      <c r="BS30" s="376">
        <v>106.35720000000001</v>
      </c>
      <c r="BT30" s="376">
        <v>106.5437</v>
      </c>
      <c r="BU30" s="376">
        <v>106.7197</v>
      </c>
      <c r="BV30" s="376">
        <v>106.8973</v>
      </c>
    </row>
    <row r="31" spans="1:74" ht="11.1"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99.389899999999997</v>
      </c>
      <c r="AT31" s="365">
        <v>99.9846</v>
      </c>
      <c r="AU31" s="365">
        <v>99.473100000000002</v>
      </c>
      <c r="AV31" s="365">
        <v>98.769199999999998</v>
      </c>
      <c r="AW31" s="365">
        <v>98.9649</v>
      </c>
      <c r="AX31" s="365">
        <v>99.460385926000001</v>
      </c>
      <c r="AY31" s="376">
        <v>99.697339999999997</v>
      </c>
      <c r="AZ31" s="376">
        <v>99.866410000000002</v>
      </c>
      <c r="BA31" s="376">
        <v>100.0493</v>
      </c>
      <c r="BB31" s="376">
        <v>100.25409999999999</v>
      </c>
      <c r="BC31" s="376">
        <v>100.45869999999999</v>
      </c>
      <c r="BD31" s="376">
        <v>100.67100000000001</v>
      </c>
      <c r="BE31" s="376">
        <v>100.90260000000001</v>
      </c>
      <c r="BF31" s="376">
        <v>101.12179999999999</v>
      </c>
      <c r="BG31" s="376">
        <v>101.3403</v>
      </c>
      <c r="BH31" s="376">
        <v>101.578</v>
      </c>
      <c r="BI31" s="376">
        <v>101.77979999999999</v>
      </c>
      <c r="BJ31" s="376">
        <v>101.96559999999999</v>
      </c>
      <c r="BK31" s="376">
        <v>101.9764</v>
      </c>
      <c r="BL31" s="376">
        <v>102.2497</v>
      </c>
      <c r="BM31" s="376">
        <v>102.6264</v>
      </c>
      <c r="BN31" s="376">
        <v>103.39490000000001</v>
      </c>
      <c r="BO31" s="376">
        <v>103.7621</v>
      </c>
      <c r="BP31" s="376">
        <v>104.0163</v>
      </c>
      <c r="BQ31" s="376">
        <v>104.01</v>
      </c>
      <c r="BR31" s="376">
        <v>104.1491</v>
      </c>
      <c r="BS31" s="376">
        <v>104.286</v>
      </c>
      <c r="BT31" s="376">
        <v>104.3947</v>
      </c>
      <c r="BU31" s="376">
        <v>104.5466</v>
      </c>
      <c r="BV31" s="376">
        <v>104.7158</v>
      </c>
    </row>
    <row r="32" spans="1:74" ht="11.1"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102.0394</v>
      </c>
      <c r="AT32" s="365">
        <v>100.95310000000001</v>
      </c>
      <c r="AU32" s="365">
        <v>102.0449</v>
      </c>
      <c r="AV32" s="365">
        <v>101.4104</v>
      </c>
      <c r="AW32" s="365">
        <v>101.6771</v>
      </c>
      <c r="AX32" s="365">
        <v>102.20598765</v>
      </c>
      <c r="AY32" s="376">
        <v>102.2766</v>
      </c>
      <c r="AZ32" s="376">
        <v>102.3772</v>
      </c>
      <c r="BA32" s="376">
        <v>102.48260000000001</v>
      </c>
      <c r="BB32" s="376">
        <v>102.5814</v>
      </c>
      <c r="BC32" s="376">
        <v>102.7051</v>
      </c>
      <c r="BD32" s="376">
        <v>102.84229999999999</v>
      </c>
      <c r="BE32" s="376">
        <v>103.0063</v>
      </c>
      <c r="BF32" s="376">
        <v>103.1604</v>
      </c>
      <c r="BG32" s="376">
        <v>103.31780000000001</v>
      </c>
      <c r="BH32" s="376">
        <v>103.4906</v>
      </c>
      <c r="BI32" s="376">
        <v>103.646</v>
      </c>
      <c r="BJ32" s="376">
        <v>103.79600000000001</v>
      </c>
      <c r="BK32" s="376">
        <v>103.9405</v>
      </c>
      <c r="BL32" s="376">
        <v>104.0797</v>
      </c>
      <c r="BM32" s="376">
        <v>104.2135</v>
      </c>
      <c r="BN32" s="376">
        <v>104.3443</v>
      </c>
      <c r="BO32" s="376">
        <v>104.4657</v>
      </c>
      <c r="BP32" s="376">
        <v>104.57989999999999</v>
      </c>
      <c r="BQ32" s="376">
        <v>104.6712</v>
      </c>
      <c r="BR32" s="376">
        <v>104.7831</v>
      </c>
      <c r="BS32" s="376">
        <v>104.8998</v>
      </c>
      <c r="BT32" s="376">
        <v>105.03189999999999</v>
      </c>
      <c r="BU32" s="376">
        <v>105.15009999999999</v>
      </c>
      <c r="BV32" s="376">
        <v>105.265</v>
      </c>
    </row>
    <row r="33" spans="1:74" ht="11.1"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86.889200000000002</v>
      </c>
      <c r="AU33" s="365">
        <v>87.612399999999994</v>
      </c>
      <c r="AV33" s="365">
        <v>88.046300000000002</v>
      </c>
      <c r="AW33" s="365">
        <v>86.939899999999994</v>
      </c>
      <c r="AX33" s="365">
        <v>88.006483951000007</v>
      </c>
      <c r="AY33" s="376">
        <v>88.088390000000004</v>
      </c>
      <c r="AZ33" s="376">
        <v>88.281559999999999</v>
      </c>
      <c r="BA33" s="376">
        <v>88.506870000000006</v>
      </c>
      <c r="BB33" s="376">
        <v>88.798230000000004</v>
      </c>
      <c r="BC33" s="376">
        <v>89.062370000000001</v>
      </c>
      <c r="BD33" s="376">
        <v>89.333200000000005</v>
      </c>
      <c r="BE33" s="376">
        <v>89.626450000000006</v>
      </c>
      <c r="BF33" s="376">
        <v>89.898880000000005</v>
      </c>
      <c r="BG33" s="376">
        <v>90.166210000000007</v>
      </c>
      <c r="BH33" s="376">
        <v>90.489289999999997</v>
      </c>
      <c r="BI33" s="376">
        <v>90.700789999999998</v>
      </c>
      <c r="BJ33" s="376">
        <v>90.861559999999997</v>
      </c>
      <c r="BK33" s="376">
        <v>90.670339999999996</v>
      </c>
      <c r="BL33" s="376">
        <v>90.955590000000001</v>
      </c>
      <c r="BM33" s="376">
        <v>91.416049999999998</v>
      </c>
      <c r="BN33" s="376">
        <v>92.568749999999994</v>
      </c>
      <c r="BO33" s="376">
        <v>92.991879999999995</v>
      </c>
      <c r="BP33" s="376">
        <v>93.202470000000005</v>
      </c>
      <c r="BQ33" s="376">
        <v>92.911420000000007</v>
      </c>
      <c r="BR33" s="376">
        <v>92.913730000000001</v>
      </c>
      <c r="BS33" s="376">
        <v>92.920310000000001</v>
      </c>
      <c r="BT33" s="376">
        <v>92.990269999999995</v>
      </c>
      <c r="BU33" s="376">
        <v>92.96105</v>
      </c>
      <c r="BV33" s="376">
        <v>92.891769999999994</v>
      </c>
    </row>
    <row r="34" spans="1:74" ht="11.1" customHeight="1" x14ac:dyDescent="0.2">
      <c r="A34" s="274" t="s">
        <v>507</v>
      </c>
      <c r="B34" s="539" t="s">
        <v>1428</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93.129000000000005</v>
      </c>
      <c r="AT34" s="365">
        <v>93.921599999999998</v>
      </c>
      <c r="AU34" s="365">
        <v>92.998500000000007</v>
      </c>
      <c r="AV34" s="365">
        <v>94.859300000000005</v>
      </c>
      <c r="AW34" s="365">
        <v>93.365300000000005</v>
      </c>
      <c r="AX34" s="365">
        <v>96.006096790000001</v>
      </c>
      <c r="AY34" s="376">
        <v>95.787499999999994</v>
      </c>
      <c r="AZ34" s="376">
        <v>95.819029999999998</v>
      </c>
      <c r="BA34" s="376">
        <v>95.823759999999993</v>
      </c>
      <c r="BB34" s="376">
        <v>95.799480000000003</v>
      </c>
      <c r="BC34" s="376">
        <v>95.752269999999996</v>
      </c>
      <c r="BD34" s="376">
        <v>95.679919999999996</v>
      </c>
      <c r="BE34" s="376">
        <v>95.565809999999999</v>
      </c>
      <c r="BF34" s="376">
        <v>95.455629999999999</v>
      </c>
      <c r="BG34" s="376">
        <v>95.332769999999996</v>
      </c>
      <c r="BH34" s="376">
        <v>95.208299999999994</v>
      </c>
      <c r="BI34" s="376">
        <v>95.051749999999998</v>
      </c>
      <c r="BJ34" s="376">
        <v>94.874210000000005</v>
      </c>
      <c r="BK34" s="376">
        <v>94.585819999999998</v>
      </c>
      <c r="BL34" s="376">
        <v>94.433670000000006</v>
      </c>
      <c r="BM34" s="376">
        <v>94.327910000000003</v>
      </c>
      <c r="BN34" s="376">
        <v>94.381569999999996</v>
      </c>
      <c r="BO34" s="376">
        <v>94.283799999999999</v>
      </c>
      <c r="BP34" s="376">
        <v>94.147649999999999</v>
      </c>
      <c r="BQ34" s="376">
        <v>93.887649999999994</v>
      </c>
      <c r="BR34" s="376">
        <v>93.738810000000001</v>
      </c>
      <c r="BS34" s="376">
        <v>93.615660000000005</v>
      </c>
      <c r="BT34" s="376">
        <v>93.538020000000003</v>
      </c>
      <c r="BU34" s="376">
        <v>93.451409999999996</v>
      </c>
      <c r="BV34" s="376">
        <v>93.375649999999993</v>
      </c>
    </row>
    <row r="35" spans="1:74" ht="11.1"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106.6716</v>
      </c>
      <c r="AT35" s="365">
        <v>106.79810000000001</v>
      </c>
      <c r="AU35" s="365">
        <v>106.39660000000001</v>
      </c>
      <c r="AV35" s="365">
        <v>107.1486</v>
      </c>
      <c r="AW35" s="365">
        <v>107.4136</v>
      </c>
      <c r="AX35" s="365">
        <v>107.93246296</v>
      </c>
      <c r="AY35" s="376">
        <v>108.0793</v>
      </c>
      <c r="AZ35" s="376">
        <v>108.2972</v>
      </c>
      <c r="BA35" s="376">
        <v>108.52030000000001</v>
      </c>
      <c r="BB35" s="376">
        <v>108.7736</v>
      </c>
      <c r="BC35" s="376">
        <v>108.988</v>
      </c>
      <c r="BD35" s="376">
        <v>109.1885</v>
      </c>
      <c r="BE35" s="376">
        <v>109.3516</v>
      </c>
      <c r="BF35" s="376">
        <v>109.5423</v>
      </c>
      <c r="BG35" s="376">
        <v>109.73690000000001</v>
      </c>
      <c r="BH35" s="376">
        <v>109.9654</v>
      </c>
      <c r="BI35" s="376">
        <v>110.14530000000001</v>
      </c>
      <c r="BJ35" s="376">
        <v>110.3066</v>
      </c>
      <c r="BK35" s="376">
        <v>110.10850000000001</v>
      </c>
      <c r="BL35" s="376">
        <v>110.4884</v>
      </c>
      <c r="BM35" s="376">
        <v>111.1054</v>
      </c>
      <c r="BN35" s="376">
        <v>112.6883</v>
      </c>
      <c r="BO35" s="376">
        <v>113.233</v>
      </c>
      <c r="BP35" s="376">
        <v>113.4683</v>
      </c>
      <c r="BQ35" s="376">
        <v>112.9434</v>
      </c>
      <c r="BR35" s="376">
        <v>112.898</v>
      </c>
      <c r="BS35" s="376">
        <v>112.8811</v>
      </c>
      <c r="BT35" s="376">
        <v>112.8155</v>
      </c>
      <c r="BU35" s="376">
        <v>112.914</v>
      </c>
      <c r="BV35" s="376">
        <v>113.09910000000001</v>
      </c>
    </row>
    <row r="36" spans="1:74" ht="11.1" customHeight="1" x14ac:dyDescent="0.2">
      <c r="A36" s="274" t="s">
        <v>509</v>
      </c>
      <c r="B36" s="539" t="s">
        <v>1429</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100.5616</v>
      </c>
      <c r="AT36" s="365">
        <v>99.796700000000001</v>
      </c>
      <c r="AU36" s="365">
        <v>100.8445</v>
      </c>
      <c r="AV36" s="365">
        <v>102.0365</v>
      </c>
      <c r="AW36" s="365">
        <v>103.3428</v>
      </c>
      <c r="AX36" s="365">
        <v>102.08782963</v>
      </c>
      <c r="AY36" s="376">
        <v>101.9264</v>
      </c>
      <c r="AZ36" s="376">
        <v>101.93300000000001</v>
      </c>
      <c r="BA36" s="376">
        <v>101.92319999999999</v>
      </c>
      <c r="BB36" s="376">
        <v>101.8887</v>
      </c>
      <c r="BC36" s="376">
        <v>101.8527</v>
      </c>
      <c r="BD36" s="376">
        <v>101.8069</v>
      </c>
      <c r="BE36" s="376">
        <v>101.6995</v>
      </c>
      <c r="BF36" s="376">
        <v>101.6726</v>
      </c>
      <c r="BG36" s="376">
        <v>101.6746</v>
      </c>
      <c r="BH36" s="376">
        <v>101.7058</v>
      </c>
      <c r="BI36" s="376">
        <v>101.7651</v>
      </c>
      <c r="BJ36" s="376">
        <v>101.85290000000001</v>
      </c>
      <c r="BK36" s="376">
        <v>101.8931</v>
      </c>
      <c r="BL36" s="376">
        <v>102.0949</v>
      </c>
      <c r="BM36" s="376">
        <v>102.3822</v>
      </c>
      <c r="BN36" s="376">
        <v>103.03230000000001</v>
      </c>
      <c r="BO36" s="376">
        <v>103.28270000000001</v>
      </c>
      <c r="BP36" s="376">
        <v>103.41070000000001</v>
      </c>
      <c r="BQ36" s="376">
        <v>103.14579999999999</v>
      </c>
      <c r="BR36" s="376">
        <v>103.2319</v>
      </c>
      <c r="BS36" s="376">
        <v>103.3985</v>
      </c>
      <c r="BT36" s="376">
        <v>103.7255</v>
      </c>
      <c r="BU36" s="376">
        <v>103.99339999999999</v>
      </c>
      <c r="BV36" s="376">
        <v>104.2818</v>
      </c>
    </row>
    <row r="37" spans="1:74" ht="11.1" customHeight="1" x14ac:dyDescent="0.2">
      <c r="A37" s="274" t="s">
        <v>510</v>
      </c>
      <c r="B37" s="539" t="s">
        <v>1430</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92.686999999999998</v>
      </c>
      <c r="AT37" s="365">
        <v>94.669700000000006</v>
      </c>
      <c r="AU37" s="365">
        <v>94.746600000000001</v>
      </c>
      <c r="AV37" s="365">
        <v>91.910700000000006</v>
      </c>
      <c r="AW37" s="365">
        <v>91.884600000000006</v>
      </c>
      <c r="AX37" s="365">
        <v>92.969047160000002</v>
      </c>
      <c r="AY37" s="376">
        <v>93.480050000000006</v>
      </c>
      <c r="AZ37" s="376">
        <v>93.850080000000005</v>
      </c>
      <c r="BA37" s="376">
        <v>94.285889999999995</v>
      </c>
      <c r="BB37" s="376">
        <v>94.846509999999995</v>
      </c>
      <c r="BC37" s="376">
        <v>95.369649999999993</v>
      </c>
      <c r="BD37" s="376">
        <v>95.91431</v>
      </c>
      <c r="BE37" s="376">
        <v>96.557069999999996</v>
      </c>
      <c r="BF37" s="376">
        <v>97.087370000000007</v>
      </c>
      <c r="BG37" s="376">
        <v>97.581779999999995</v>
      </c>
      <c r="BH37" s="376">
        <v>98.16977</v>
      </c>
      <c r="BI37" s="376">
        <v>98.4953</v>
      </c>
      <c r="BJ37" s="376">
        <v>98.687830000000005</v>
      </c>
      <c r="BK37" s="376">
        <v>97.777240000000006</v>
      </c>
      <c r="BL37" s="376">
        <v>98.431380000000004</v>
      </c>
      <c r="BM37" s="376">
        <v>99.680109999999999</v>
      </c>
      <c r="BN37" s="376">
        <v>103.35720000000001</v>
      </c>
      <c r="BO37" s="376">
        <v>104.4198</v>
      </c>
      <c r="BP37" s="376">
        <v>104.7017</v>
      </c>
      <c r="BQ37" s="376">
        <v>102.96210000000001</v>
      </c>
      <c r="BR37" s="376">
        <v>102.6131</v>
      </c>
      <c r="BS37" s="376">
        <v>102.414</v>
      </c>
      <c r="BT37" s="376">
        <v>102.4242</v>
      </c>
      <c r="BU37" s="376">
        <v>102.48</v>
      </c>
      <c r="BV37" s="376">
        <v>102.64100000000001</v>
      </c>
    </row>
    <row r="38" spans="1:74" ht="11.1" customHeight="1" x14ac:dyDescent="0.2">
      <c r="A38" s="131" t="s">
        <v>501</v>
      </c>
      <c r="B38" s="783" t="s">
        <v>1431</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94.151998376999998</v>
      </c>
      <c r="AT38" s="365">
        <v>94.744403613000003</v>
      </c>
      <c r="AU38" s="365">
        <v>95.074029367999998</v>
      </c>
      <c r="AV38" s="365">
        <v>94.588874708999995</v>
      </c>
      <c r="AW38" s="365">
        <v>94.578088370000003</v>
      </c>
      <c r="AX38" s="365">
        <v>95.206474675999999</v>
      </c>
      <c r="AY38" s="376">
        <v>95.340800000000002</v>
      </c>
      <c r="AZ38" s="376">
        <v>95.504409999999993</v>
      </c>
      <c r="BA38" s="376">
        <v>95.683030000000002</v>
      </c>
      <c r="BB38" s="376">
        <v>95.911640000000006</v>
      </c>
      <c r="BC38" s="376">
        <v>96.094080000000005</v>
      </c>
      <c r="BD38" s="376">
        <v>96.265309999999999</v>
      </c>
      <c r="BE38" s="376">
        <v>96.42192</v>
      </c>
      <c r="BF38" s="376">
        <v>96.57329</v>
      </c>
      <c r="BG38" s="376">
        <v>96.71602</v>
      </c>
      <c r="BH38" s="376">
        <v>96.908209999999997</v>
      </c>
      <c r="BI38" s="376">
        <v>96.99006</v>
      </c>
      <c r="BJ38" s="376">
        <v>97.019679999999994</v>
      </c>
      <c r="BK38" s="376">
        <v>96.476200000000006</v>
      </c>
      <c r="BL38" s="376">
        <v>96.792029999999997</v>
      </c>
      <c r="BM38" s="376">
        <v>97.446290000000005</v>
      </c>
      <c r="BN38" s="376">
        <v>99.490210000000005</v>
      </c>
      <c r="BO38" s="376">
        <v>100.0329</v>
      </c>
      <c r="BP38" s="376">
        <v>100.12560000000001</v>
      </c>
      <c r="BQ38" s="376">
        <v>99.049409999999995</v>
      </c>
      <c r="BR38" s="376">
        <v>98.781369999999995</v>
      </c>
      <c r="BS38" s="376">
        <v>98.602549999999994</v>
      </c>
      <c r="BT38" s="376">
        <v>98.517219999999995</v>
      </c>
      <c r="BU38" s="376">
        <v>98.513660000000002</v>
      </c>
      <c r="BV38" s="376">
        <v>98.596119999999999</v>
      </c>
    </row>
    <row r="39" spans="1:74" ht="11.1" customHeight="1" x14ac:dyDescent="0.2">
      <c r="A39" s="131" t="s">
        <v>502</v>
      </c>
      <c r="B39" s="783" t="s">
        <v>1432</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96.264512499999995</v>
      </c>
      <c r="AT39" s="365">
        <v>96.787175000000005</v>
      </c>
      <c r="AU39" s="365">
        <v>96.9680125</v>
      </c>
      <c r="AV39" s="365">
        <v>96.751043749999994</v>
      </c>
      <c r="AW39" s="365">
        <v>97.100418750000003</v>
      </c>
      <c r="AX39" s="365">
        <v>97.449977630999996</v>
      </c>
      <c r="AY39" s="376">
        <v>97.540139999999994</v>
      </c>
      <c r="AZ39" s="376">
        <v>97.675219999999996</v>
      </c>
      <c r="BA39" s="376">
        <v>97.815349999999995</v>
      </c>
      <c r="BB39" s="376">
        <v>97.97287</v>
      </c>
      <c r="BC39" s="376">
        <v>98.113870000000006</v>
      </c>
      <c r="BD39" s="376">
        <v>98.25067</v>
      </c>
      <c r="BE39" s="376">
        <v>98.376459999999994</v>
      </c>
      <c r="BF39" s="376">
        <v>98.510009999999994</v>
      </c>
      <c r="BG39" s="376">
        <v>98.644509999999997</v>
      </c>
      <c r="BH39" s="376">
        <v>98.806049999999999</v>
      </c>
      <c r="BI39" s="376">
        <v>98.922830000000005</v>
      </c>
      <c r="BJ39" s="376">
        <v>99.020960000000002</v>
      </c>
      <c r="BK39" s="376">
        <v>98.860730000000004</v>
      </c>
      <c r="BL39" s="376">
        <v>99.101349999999996</v>
      </c>
      <c r="BM39" s="376">
        <v>99.503119999999996</v>
      </c>
      <c r="BN39" s="376">
        <v>100.55119999999999</v>
      </c>
      <c r="BO39" s="376">
        <v>100.9114</v>
      </c>
      <c r="BP39" s="376">
        <v>101.0688</v>
      </c>
      <c r="BQ39" s="376">
        <v>100.7063</v>
      </c>
      <c r="BR39" s="376">
        <v>100.696</v>
      </c>
      <c r="BS39" s="376">
        <v>100.72069999999999</v>
      </c>
      <c r="BT39" s="376">
        <v>100.7773</v>
      </c>
      <c r="BU39" s="376">
        <v>100.8746</v>
      </c>
      <c r="BV39" s="376">
        <v>101.0095</v>
      </c>
    </row>
    <row r="40" spans="1:74" ht="11.1" customHeight="1" x14ac:dyDescent="0.2">
      <c r="A40" s="131" t="s">
        <v>503</v>
      </c>
      <c r="B40" s="783" t="s">
        <v>1433</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95.936373786000004</v>
      </c>
      <c r="AT40" s="365">
        <v>96.606279896000004</v>
      </c>
      <c r="AU40" s="365">
        <v>96.584401729999996</v>
      </c>
      <c r="AV40" s="365">
        <v>95.616421521000007</v>
      </c>
      <c r="AW40" s="365">
        <v>95.776758885000007</v>
      </c>
      <c r="AX40" s="365">
        <v>96.425488169000005</v>
      </c>
      <c r="AY40" s="376">
        <v>96.671379999999999</v>
      </c>
      <c r="AZ40" s="376">
        <v>96.87021</v>
      </c>
      <c r="BA40" s="376">
        <v>97.086280000000002</v>
      </c>
      <c r="BB40" s="376">
        <v>97.348920000000007</v>
      </c>
      <c r="BC40" s="376">
        <v>97.577500000000001</v>
      </c>
      <c r="BD40" s="376">
        <v>97.801339999999996</v>
      </c>
      <c r="BE40" s="376">
        <v>98.028499999999994</v>
      </c>
      <c r="BF40" s="376">
        <v>98.236829999999998</v>
      </c>
      <c r="BG40" s="376">
        <v>98.434399999999997</v>
      </c>
      <c r="BH40" s="376">
        <v>98.657089999999997</v>
      </c>
      <c r="BI40" s="376">
        <v>98.806190000000001</v>
      </c>
      <c r="BJ40" s="376">
        <v>98.917619999999999</v>
      </c>
      <c r="BK40" s="376">
        <v>98.587459999999993</v>
      </c>
      <c r="BL40" s="376">
        <v>98.926419999999993</v>
      </c>
      <c r="BM40" s="376">
        <v>99.530619999999999</v>
      </c>
      <c r="BN40" s="376">
        <v>101.2067</v>
      </c>
      <c r="BO40" s="376">
        <v>101.7364</v>
      </c>
      <c r="BP40" s="376">
        <v>101.92619999999999</v>
      </c>
      <c r="BQ40" s="376">
        <v>101.27330000000001</v>
      </c>
      <c r="BR40" s="376">
        <v>101.16079999999999</v>
      </c>
      <c r="BS40" s="376">
        <v>101.08580000000001</v>
      </c>
      <c r="BT40" s="376">
        <v>101.00279999999999</v>
      </c>
      <c r="BU40" s="376">
        <v>101.0367</v>
      </c>
      <c r="BV40" s="376">
        <v>101.142</v>
      </c>
    </row>
    <row r="41" spans="1:74" ht="11.1" customHeight="1" x14ac:dyDescent="0.2">
      <c r="A41" s="131" t="s">
        <v>504</v>
      </c>
      <c r="B41" s="783" t="s">
        <v>1434</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94.213574864999998</v>
      </c>
      <c r="AT41" s="365">
        <v>94.803355741000004</v>
      </c>
      <c r="AU41" s="365">
        <v>94.822996704999994</v>
      </c>
      <c r="AV41" s="365">
        <v>94.517957065999994</v>
      </c>
      <c r="AW41" s="365">
        <v>94.578107165000006</v>
      </c>
      <c r="AX41" s="365">
        <v>95.041167395000002</v>
      </c>
      <c r="AY41" s="376">
        <v>95.195909999999998</v>
      </c>
      <c r="AZ41" s="376">
        <v>95.349710000000002</v>
      </c>
      <c r="BA41" s="376">
        <v>95.511660000000006</v>
      </c>
      <c r="BB41" s="376">
        <v>95.725369999999998</v>
      </c>
      <c r="BC41" s="376">
        <v>95.870900000000006</v>
      </c>
      <c r="BD41" s="376">
        <v>95.991879999999995</v>
      </c>
      <c r="BE41" s="376">
        <v>96.06756</v>
      </c>
      <c r="BF41" s="376">
        <v>96.154960000000003</v>
      </c>
      <c r="BG41" s="376">
        <v>96.233350000000002</v>
      </c>
      <c r="BH41" s="376">
        <v>96.341999999999999</v>
      </c>
      <c r="BI41" s="376">
        <v>96.372910000000005</v>
      </c>
      <c r="BJ41" s="376">
        <v>96.365350000000007</v>
      </c>
      <c r="BK41" s="376">
        <v>95.820160000000001</v>
      </c>
      <c r="BL41" s="376">
        <v>96.110039999999998</v>
      </c>
      <c r="BM41" s="376">
        <v>96.735830000000007</v>
      </c>
      <c r="BN41" s="376">
        <v>98.737729999999999</v>
      </c>
      <c r="BO41" s="376">
        <v>99.255170000000007</v>
      </c>
      <c r="BP41" s="376">
        <v>99.328360000000004</v>
      </c>
      <c r="BQ41" s="376">
        <v>98.295439999999999</v>
      </c>
      <c r="BR41" s="376">
        <v>97.976519999999994</v>
      </c>
      <c r="BS41" s="376">
        <v>97.70975</v>
      </c>
      <c r="BT41" s="376">
        <v>97.413759999999996</v>
      </c>
      <c r="BU41" s="376">
        <v>97.312309999999997</v>
      </c>
      <c r="BV41" s="376">
        <v>97.324039999999997</v>
      </c>
    </row>
    <row r="42" spans="1:74" ht="11.1"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1"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1"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9"/>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1" customHeight="1" x14ac:dyDescent="0.2">
      <c r="A45" s="77" t="s">
        <v>292</v>
      </c>
      <c r="B45" s="533" t="s">
        <v>1082</v>
      </c>
      <c r="C45" s="451">
        <v>2.6251799999999998</v>
      </c>
      <c r="D45" s="451">
        <v>2.6358299999999999</v>
      </c>
      <c r="E45" s="451">
        <v>2.6490999999999998</v>
      </c>
      <c r="F45" s="451">
        <v>2.6675200000000001</v>
      </c>
      <c r="G45" s="451">
        <v>2.68452</v>
      </c>
      <c r="H45" s="451">
        <v>2.7066400000000002</v>
      </c>
      <c r="I45" s="451">
        <v>2.7199399999999998</v>
      </c>
      <c r="J45" s="451">
        <v>2.7278899999999999</v>
      </c>
      <c r="K45" s="451">
        <v>2.7388699999999999</v>
      </c>
      <c r="L45" s="451">
        <v>2.7643399999999998</v>
      </c>
      <c r="M45" s="451">
        <v>2.7879900000000002</v>
      </c>
      <c r="N45" s="451">
        <v>2.8080799999999999</v>
      </c>
      <c r="O45" s="451">
        <v>2.8239000000000001</v>
      </c>
      <c r="P45" s="451">
        <v>2.8453499999999998</v>
      </c>
      <c r="Q45" s="451">
        <v>2.8755299999999999</v>
      </c>
      <c r="R45" s="451">
        <v>2.8876400000000002</v>
      </c>
      <c r="S45" s="451">
        <v>2.9135900000000001</v>
      </c>
      <c r="T45" s="451">
        <v>2.9499599999999999</v>
      </c>
      <c r="U45" s="451">
        <v>2.94977</v>
      </c>
      <c r="V45" s="451">
        <v>2.9520900000000001</v>
      </c>
      <c r="W45" s="451">
        <v>2.9634100000000001</v>
      </c>
      <c r="X45" s="451">
        <v>2.9786299999999999</v>
      </c>
      <c r="Y45" s="451">
        <v>2.9864799999999998</v>
      </c>
      <c r="Z45" s="451">
        <v>2.9881199999999999</v>
      </c>
      <c r="AA45" s="451">
        <v>3.0035599999999998</v>
      </c>
      <c r="AB45" s="451">
        <v>3.0150899999999998</v>
      </c>
      <c r="AC45" s="451">
        <v>3.0174400000000001</v>
      </c>
      <c r="AD45" s="451">
        <v>3.0303200000000001</v>
      </c>
      <c r="AE45" s="451">
        <v>3.0336500000000002</v>
      </c>
      <c r="AF45" s="451">
        <v>3.0400299999999998</v>
      </c>
      <c r="AG45" s="451">
        <v>3.0462799999999999</v>
      </c>
      <c r="AH45" s="451">
        <v>3.0618699999999999</v>
      </c>
      <c r="AI45" s="451">
        <v>3.0728800000000001</v>
      </c>
      <c r="AJ45" s="451">
        <v>3.07531</v>
      </c>
      <c r="AK45" s="451">
        <v>3.0802399999999999</v>
      </c>
      <c r="AL45" s="451">
        <v>3.0874199999999998</v>
      </c>
      <c r="AM45" s="451">
        <v>3.0968499999999999</v>
      </c>
      <c r="AN45" s="451">
        <v>3.1105399999999999</v>
      </c>
      <c r="AO45" s="451">
        <v>3.1223000000000001</v>
      </c>
      <c r="AP45" s="451">
        <v>3.1320700000000001</v>
      </c>
      <c r="AQ45" s="451">
        <v>3.13225</v>
      </c>
      <c r="AR45" s="451">
        <v>3.13049</v>
      </c>
      <c r="AS45" s="451">
        <v>3.1353399999999998</v>
      </c>
      <c r="AT45" s="451">
        <v>3.1412100000000001</v>
      </c>
      <c r="AU45" s="451">
        <v>3.1468600000000002</v>
      </c>
      <c r="AV45" s="451">
        <v>3.1545399999999999</v>
      </c>
      <c r="AW45" s="451">
        <v>3.1644100000000002</v>
      </c>
      <c r="AX45" s="451">
        <v>3.1668739011999998</v>
      </c>
      <c r="AY45" s="374">
        <v>3.1686580000000002</v>
      </c>
      <c r="AZ45" s="374">
        <v>3.174131</v>
      </c>
      <c r="BA45" s="374">
        <v>3.180723</v>
      </c>
      <c r="BB45" s="374">
        <v>3.1890779999999999</v>
      </c>
      <c r="BC45" s="374">
        <v>3.1974290000000001</v>
      </c>
      <c r="BD45" s="374">
        <v>3.2064180000000002</v>
      </c>
      <c r="BE45" s="374">
        <v>3.2169539999999999</v>
      </c>
      <c r="BF45" s="374">
        <v>3.2265380000000001</v>
      </c>
      <c r="BG45" s="374">
        <v>3.2360799999999998</v>
      </c>
      <c r="BH45" s="374">
        <v>3.2458049999999998</v>
      </c>
      <c r="BI45" s="374">
        <v>3.2550919999999999</v>
      </c>
      <c r="BJ45" s="374">
        <v>3.2641689999999999</v>
      </c>
      <c r="BK45" s="374">
        <v>3.2748210000000002</v>
      </c>
      <c r="BL45" s="374">
        <v>3.2821340000000001</v>
      </c>
      <c r="BM45" s="374">
        <v>3.2878959999999999</v>
      </c>
      <c r="BN45" s="374">
        <v>3.2894589999999999</v>
      </c>
      <c r="BO45" s="374">
        <v>3.2941009999999999</v>
      </c>
      <c r="BP45" s="374">
        <v>3.2991760000000001</v>
      </c>
      <c r="BQ45" s="374">
        <v>3.3049210000000002</v>
      </c>
      <c r="BR45" s="374">
        <v>3.310683</v>
      </c>
      <c r="BS45" s="374">
        <v>3.3167</v>
      </c>
      <c r="BT45" s="374">
        <v>3.3249849999999999</v>
      </c>
      <c r="BU45" s="374">
        <v>3.3300010000000002</v>
      </c>
      <c r="BV45" s="374">
        <v>3.3337629999999998</v>
      </c>
    </row>
    <row r="46" spans="1:74" ht="11.1"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1" customHeight="1" x14ac:dyDescent="0.2">
      <c r="A47" s="77" t="s">
        <v>291</v>
      </c>
      <c r="B47" s="533" t="s">
        <v>1083</v>
      </c>
      <c r="C47" s="451">
        <v>2.0705403567</v>
      </c>
      <c r="D47" s="451">
        <v>2.1089619367000001</v>
      </c>
      <c r="E47" s="451">
        <v>2.1477808474</v>
      </c>
      <c r="F47" s="451">
        <v>2.1903269878999998</v>
      </c>
      <c r="G47" s="451">
        <v>2.2274431358000002</v>
      </c>
      <c r="H47" s="451">
        <v>2.2624591901</v>
      </c>
      <c r="I47" s="451">
        <v>2.2911477569000001</v>
      </c>
      <c r="J47" s="451">
        <v>2.3251341696000001</v>
      </c>
      <c r="K47" s="451">
        <v>2.3601910341000001</v>
      </c>
      <c r="L47" s="451">
        <v>2.3979208121000002</v>
      </c>
      <c r="M47" s="451">
        <v>2.4339167343999999</v>
      </c>
      <c r="N47" s="451">
        <v>2.4697812624000002</v>
      </c>
      <c r="O47" s="451">
        <v>2.4960213321000002</v>
      </c>
      <c r="P47" s="451">
        <v>2.5387428697000001</v>
      </c>
      <c r="Q47" s="451">
        <v>2.5884528111999998</v>
      </c>
      <c r="R47" s="451">
        <v>2.6836454696000001</v>
      </c>
      <c r="S47" s="451">
        <v>2.7184614837000001</v>
      </c>
      <c r="T47" s="451">
        <v>2.7313951667</v>
      </c>
      <c r="U47" s="451">
        <v>2.695597695</v>
      </c>
      <c r="V47" s="451">
        <v>2.6849033332999999</v>
      </c>
      <c r="W47" s="451">
        <v>2.6724632581000001</v>
      </c>
      <c r="X47" s="451">
        <v>2.6559858509000001</v>
      </c>
      <c r="Y47" s="451">
        <v>2.6417730625</v>
      </c>
      <c r="Z47" s="451">
        <v>2.6275332743000002</v>
      </c>
      <c r="AA47" s="451">
        <v>2.6172061104000002</v>
      </c>
      <c r="AB47" s="451">
        <v>2.5999576048000002</v>
      </c>
      <c r="AC47" s="451">
        <v>2.5797273815000001</v>
      </c>
      <c r="AD47" s="451">
        <v>2.538654749</v>
      </c>
      <c r="AE47" s="451">
        <v>2.5258566088999999</v>
      </c>
      <c r="AF47" s="451">
        <v>2.5234722698000001</v>
      </c>
      <c r="AG47" s="451">
        <v>2.5496906587999999</v>
      </c>
      <c r="AH47" s="451">
        <v>2.5544922260999998</v>
      </c>
      <c r="AI47" s="451">
        <v>2.556065899</v>
      </c>
      <c r="AJ47" s="451">
        <v>2.5490984108000001</v>
      </c>
      <c r="AK47" s="451">
        <v>2.5482012446</v>
      </c>
      <c r="AL47" s="451">
        <v>2.5480611338000001</v>
      </c>
      <c r="AM47" s="451">
        <v>2.5513982585999999</v>
      </c>
      <c r="AN47" s="451">
        <v>2.5507321235</v>
      </c>
      <c r="AO47" s="451">
        <v>2.5487829087999998</v>
      </c>
      <c r="AP47" s="451">
        <v>2.5430408570999998</v>
      </c>
      <c r="AQ47" s="451">
        <v>2.5404078010000002</v>
      </c>
      <c r="AR47" s="451">
        <v>2.5383739833000001</v>
      </c>
      <c r="AS47" s="451">
        <v>2.5410087692999999</v>
      </c>
      <c r="AT47" s="451">
        <v>2.5371214042000001</v>
      </c>
      <c r="AU47" s="451">
        <v>2.5307812535999998</v>
      </c>
      <c r="AV47" s="451">
        <v>2.5144136683</v>
      </c>
      <c r="AW47" s="451">
        <v>2.5088489329999999</v>
      </c>
      <c r="AX47" s="451">
        <v>2.5065123987</v>
      </c>
      <c r="AY47" s="374">
        <v>2.51254</v>
      </c>
      <c r="AZ47" s="374">
        <v>2.5128080000000002</v>
      </c>
      <c r="BA47" s="374">
        <v>2.5124520000000001</v>
      </c>
      <c r="BB47" s="374">
        <v>2.5076269999999998</v>
      </c>
      <c r="BC47" s="374">
        <v>2.5089060000000001</v>
      </c>
      <c r="BD47" s="374">
        <v>2.5124439999999999</v>
      </c>
      <c r="BE47" s="374">
        <v>2.5203060000000002</v>
      </c>
      <c r="BF47" s="374">
        <v>2.5268139999999999</v>
      </c>
      <c r="BG47" s="374">
        <v>2.5340340000000001</v>
      </c>
      <c r="BH47" s="374">
        <v>2.5448400000000002</v>
      </c>
      <c r="BI47" s="374">
        <v>2.5513249999999998</v>
      </c>
      <c r="BJ47" s="374">
        <v>2.556365</v>
      </c>
      <c r="BK47" s="374">
        <v>2.5585490000000002</v>
      </c>
      <c r="BL47" s="374">
        <v>2.5617549999999998</v>
      </c>
      <c r="BM47" s="374">
        <v>2.5645730000000002</v>
      </c>
      <c r="BN47" s="374">
        <v>2.566719</v>
      </c>
      <c r="BO47" s="374">
        <v>2.5689730000000002</v>
      </c>
      <c r="BP47" s="374">
        <v>2.5710500000000001</v>
      </c>
      <c r="BQ47" s="374">
        <v>2.5727289999999998</v>
      </c>
      <c r="BR47" s="374">
        <v>2.574621</v>
      </c>
      <c r="BS47" s="374">
        <v>2.5765039999999999</v>
      </c>
      <c r="BT47" s="374">
        <v>2.5827800000000001</v>
      </c>
      <c r="BU47" s="374">
        <v>2.5813419999999998</v>
      </c>
      <c r="BV47" s="374">
        <v>2.5765920000000002</v>
      </c>
    </row>
    <row r="48" spans="1:74" ht="11.1"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529"/>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1"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2.2419389999999999</v>
      </c>
      <c r="AY49" s="374">
        <v>2.244218</v>
      </c>
      <c r="AZ49" s="374">
        <v>2.261619</v>
      </c>
      <c r="BA49" s="374">
        <v>2.2952789999999998</v>
      </c>
      <c r="BB49" s="374">
        <v>2.3274849999999998</v>
      </c>
      <c r="BC49" s="374">
        <v>2.37907</v>
      </c>
      <c r="BD49" s="374">
        <v>2.4263300000000001</v>
      </c>
      <c r="BE49" s="374">
        <v>2.4118729999999999</v>
      </c>
      <c r="BF49" s="374">
        <v>2.4297209999999998</v>
      </c>
      <c r="BG49" s="374">
        <v>2.42198</v>
      </c>
      <c r="BH49" s="374">
        <v>2.3422969999999999</v>
      </c>
      <c r="BI49" s="374">
        <v>2.2843420000000001</v>
      </c>
      <c r="BJ49" s="374">
        <v>2.2461760000000002</v>
      </c>
      <c r="BK49" s="374">
        <v>2.2125759999999999</v>
      </c>
      <c r="BL49" s="374">
        <v>2.1905570000000001</v>
      </c>
      <c r="BM49" s="374">
        <v>2.2249159999999999</v>
      </c>
      <c r="BN49" s="374">
        <v>2.225393</v>
      </c>
      <c r="BO49" s="374">
        <v>2.227868</v>
      </c>
      <c r="BP49" s="374">
        <v>2.2291029999999998</v>
      </c>
      <c r="BQ49" s="374">
        <v>2.2094309999999999</v>
      </c>
      <c r="BR49" s="374">
        <v>2.2243029999999999</v>
      </c>
      <c r="BS49" s="374">
        <v>2.1873749999999998</v>
      </c>
      <c r="BT49" s="374">
        <v>2.1435040000000001</v>
      </c>
      <c r="BU49" s="374">
        <v>2.0933510000000002</v>
      </c>
      <c r="BV49" s="374">
        <v>2.0158649999999998</v>
      </c>
    </row>
    <row r="50" spans="1:74" ht="11.1"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1"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126.0637065</v>
      </c>
      <c r="AW51" s="365">
        <v>126.31685372</v>
      </c>
      <c r="AX51" s="365">
        <v>126.56567733999999</v>
      </c>
      <c r="AY51" s="376">
        <v>126.7276</v>
      </c>
      <c r="AZ51" s="376">
        <v>127.02970000000001</v>
      </c>
      <c r="BA51" s="376">
        <v>127.38939999999999</v>
      </c>
      <c r="BB51" s="376">
        <v>127.8623</v>
      </c>
      <c r="BC51" s="376">
        <v>128.2955</v>
      </c>
      <c r="BD51" s="376">
        <v>128.74469999999999</v>
      </c>
      <c r="BE51" s="376">
        <v>129.22489999999999</v>
      </c>
      <c r="BF51" s="376">
        <v>129.69470000000001</v>
      </c>
      <c r="BG51" s="376">
        <v>130.16900000000001</v>
      </c>
      <c r="BH51" s="376">
        <v>130.67150000000001</v>
      </c>
      <c r="BI51" s="376">
        <v>131.13749999999999</v>
      </c>
      <c r="BJ51" s="376">
        <v>131.59059999999999</v>
      </c>
      <c r="BK51" s="376">
        <v>132.161</v>
      </c>
      <c r="BL51" s="376">
        <v>132.49029999999999</v>
      </c>
      <c r="BM51" s="376">
        <v>132.709</v>
      </c>
      <c r="BN51" s="376">
        <v>132.63390000000001</v>
      </c>
      <c r="BO51" s="376">
        <v>132.76840000000001</v>
      </c>
      <c r="BP51" s="376">
        <v>132.92939999999999</v>
      </c>
      <c r="BQ51" s="376">
        <v>133.12700000000001</v>
      </c>
      <c r="BR51" s="376">
        <v>133.33359999999999</v>
      </c>
      <c r="BS51" s="376">
        <v>133.5591</v>
      </c>
      <c r="BT51" s="376">
        <v>133.86699999999999</v>
      </c>
      <c r="BU51" s="376">
        <v>134.0831</v>
      </c>
      <c r="BV51" s="376">
        <v>134.27080000000001</v>
      </c>
    </row>
    <row r="52" spans="1:74" ht="11.1"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1"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1"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8038.9354838999998</v>
      </c>
      <c r="AB55" s="369">
        <v>8408.8214286000002</v>
      </c>
      <c r="AC55" s="369">
        <v>8829.4193548000003</v>
      </c>
      <c r="AD55" s="369">
        <v>8607.5</v>
      </c>
      <c r="AE55" s="369">
        <v>9343.2258065000005</v>
      </c>
      <c r="AF55" s="369">
        <v>9520.1666667000009</v>
      </c>
      <c r="AG55" s="369">
        <v>9348.2580644999998</v>
      </c>
      <c r="AH55" s="369">
        <v>9384.3870967999992</v>
      </c>
      <c r="AI55" s="369">
        <v>9267.8333332999991</v>
      </c>
      <c r="AJ55" s="369">
        <v>9162.8709677000006</v>
      </c>
      <c r="AK55" s="369">
        <v>8837.9666667000001</v>
      </c>
      <c r="AL55" s="369">
        <v>8502.8064515999995</v>
      </c>
      <c r="AM55" s="369">
        <v>7967.4516129000003</v>
      </c>
      <c r="AN55" s="369">
        <v>8282.5517240999998</v>
      </c>
      <c r="AO55" s="369">
        <v>8887.8709677000006</v>
      </c>
      <c r="AP55" s="369">
        <v>8798.0333332999999</v>
      </c>
      <c r="AQ55" s="369">
        <v>9466.4193548000003</v>
      </c>
      <c r="AR55" s="369">
        <v>9482.4</v>
      </c>
      <c r="AS55" s="369">
        <v>9463.0645160999993</v>
      </c>
      <c r="AT55" s="369">
        <v>9491.6774194000009</v>
      </c>
      <c r="AU55" s="369">
        <v>9263.9</v>
      </c>
      <c r="AV55" s="369">
        <v>9418.8709677000006</v>
      </c>
      <c r="AW55" s="369">
        <v>8899.3089999999993</v>
      </c>
      <c r="AX55" s="369">
        <v>8655.616</v>
      </c>
      <c r="AY55" s="380">
        <v>8126.2479999999996</v>
      </c>
      <c r="AZ55" s="380">
        <v>8423.8410000000003</v>
      </c>
      <c r="BA55" s="380">
        <v>9033.06</v>
      </c>
      <c r="BB55" s="380">
        <v>8941.241</v>
      </c>
      <c r="BC55" s="380">
        <v>9590.69</v>
      </c>
      <c r="BD55" s="380">
        <v>9583.8780000000006</v>
      </c>
      <c r="BE55" s="380">
        <v>9633.3680000000004</v>
      </c>
      <c r="BF55" s="380">
        <v>9627.6209999999992</v>
      </c>
      <c r="BG55" s="380">
        <v>9425.6170000000002</v>
      </c>
      <c r="BH55" s="380">
        <v>9278.2060000000001</v>
      </c>
      <c r="BI55" s="380">
        <v>8953.9419999999991</v>
      </c>
      <c r="BJ55" s="380">
        <v>8702.0529999999999</v>
      </c>
      <c r="BK55" s="380">
        <v>8158.7139999999999</v>
      </c>
      <c r="BL55" s="380">
        <v>8494.1509999999998</v>
      </c>
      <c r="BM55" s="380">
        <v>9054.0869999999995</v>
      </c>
      <c r="BN55" s="380">
        <v>8962.9760000000006</v>
      </c>
      <c r="BO55" s="380">
        <v>9612.8119999999999</v>
      </c>
      <c r="BP55" s="380">
        <v>9602.7540000000008</v>
      </c>
      <c r="BQ55" s="380">
        <v>9642.3719999999994</v>
      </c>
      <c r="BR55" s="380">
        <v>9634.0669999999991</v>
      </c>
      <c r="BS55" s="380">
        <v>9385.4750000000004</v>
      </c>
      <c r="BT55" s="380">
        <v>9242.6190000000006</v>
      </c>
      <c r="BU55" s="380">
        <v>8921.8619999999992</v>
      </c>
      <c r="BV55" s="380">
        <v>8722.5380000000005</v>
      </c>
    </row>
    <row r="56" spans="1:74" ht="11.1"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457">
        <v>7.6290440000000004</v>
      </c>
      <c r="AZ57" s="457">
        <v>7.09185</v>
      </c>
      <c r="BA57" s="457">
        <v>7.7609389999999996</v>
      </c>
      <c r="BB57" s="457">
        <v>7.5959000000000003</v>
      </c>
      <c r="BC57" s="457">
        <v>7.9237190000000002</v>
      </c>
      <c r="BD57" s="457">
        <v>7.7965419999999996</v>
      </c>
      <c r="BE57" s="457">
        <v>7.9853339999999999</v>
      </c>
      <c r="BF57" s="457">
        <v>8.2287750000000006</v>
      </c>
      <c r="BG57" s="457">
        <v>7.8957610000000003</v>
      </c>
      <c r="BH57" s="457">
        <v>7.9474</v>
      </c>
      <c r="BI57" s="457">
        <v>7.7409939999999997</v>
      </c>
      <c r="BJ57" s="457">
        <v>7.9425129999999999</v>
      </c>
      <c r="BK57" s="457">
        <v>8.1026480000000003</v>
      </c>
      <c r="BL57" s="457">
        <v>7.5319849999999997</v>
      </c>
      <c r="BM57" s="457">
        <v>8.2803979999999999</v>
      </c>
      <c r="BN57" s="457">
        <v>8.2949850000000005</v>
      </c>
      <c r="BO57" s="457">
        <v>8.6736149999999999</v>
      </c>
      <c r="BP57" s="457">
        <v>8.5018309999999992</v>
      </c>
      <c r="BQ57" s="457">
        <v>8.530742</v>
      </c>
      <c r="BR57" s="457">
        <v>8.7177869999999995</v>
      </c>
      <c r="BS57" s="457">
        <v>8.3092799999999993</v>
      </c>
      <c r="BT57" s="457">
        <v>8.3158799999999999</v>
      </c>
      <c r="BU57" s="457">
        <v>8.0764370000000003</v>
      </c>
      <c r="BV57" s="457">
        <v>8.2800510000000003</v>
      </c>
    </row>
    <row r="58" spans="1:74" ht="11.1"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1" customHeight="1" x14ac:dyDescent="0.25">
      <c r="A59" s="77"/>
      <c r="B59" s="305" t="s">
        <v>1426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1"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476.02727829999998</v>
      </c>
      <c r="P60" s="34">
        <v>420.73823859999999</v>
      </c>
      <c r="Q60" s="34">
        <v>416.866198</v>
      </c>
      <c r="R60" s="34">
        <v>373.09923839999999</v>
      </c>
      <c r="S60" s="34">
        <v>381.39596799999998</v>
      </c>
      <c r="T60" s="34">
        <v>395.36578980000002</v>
      </c>
      <c r="U60" s="34">
        <v>425.1305089</v>
      </c>
      <c r="V60" s="34">
        <v>427.86397529999999</v>
      </c>
      <c r="W60" s="34">
        <v>385.47303240000002</v>
      </c>
      <c r="X60" s="34">
        <v>382.2684026</v>
      </c>
      <c r="Y60" s="34">
        <v>403.78573749999998</v>
      </c>
      <c r="Z60" s="34">
        <v>452.45551690000002</v>
      </c>
      <c r="AA60" s="34">
        <v>434.20852050000002</v>
      </c>
      <c r="AB60" s="34">
        <v>388.32608190000002</v>
      </c>
      <c r="AC60" s="34">
        <v>417.93734080000002</v>
      </c>
      <c r="AD60" s="34">
        <v>362.52337490000002</v>
      </c>
      <c r="AE60" s="34">
        <v>367.97716070000001</v>
      </c>
      <c r="AF60" s="34">
        <v>384.22830119999998</v>
      </c>
      <c r="AG60" s="34">
        <v>416.17137860000003</v>
      </c>
      <c r="AH60" s="34">
        <v>427.86440570000002</v>
      </c>
      <c r="AI60" s="34">
        <v>381.25744090000001</v>
      </c>
      <c r="AJ60" s="34">
        <v>386.4248738</v>
      </c>
      <c r="AK60" s="34">
        <v>403.41308359999999</v>
      </c>
      <c r="AL60" s="34">
        <v>425.05036089999999</v>
      </c>
      <c r="AM60" s="34">
        <v>467.98892699999999</v>
      </c>
      <c r="AN60" s="34">
        <v>387.74090699999999</v>
      </c>
      <c r="AO60" s="34">
        <v>384.01671959999999</v>
      </c>
      <c r="AP60" s="34">
        <v>358.73119750000001</v>
      </c>
      <c r="AQ60" s="34">
        <v>374.63238269999999</v>
      </c>
      <c r="AR60" s="34">
        <v>381.07343029999998</v>
      </c>
      <c r="AS60" s="34">
        <v>421.18128289999999</v>
      </c>
      <c r="AT60" s="34">
        <v>415.52422890000003</v>
      </c>
      <c r="AU60" s="34">
        <v>374.49934789999998</v>
      </c>
      <c r="AV60" s="34">
        <v>372.56689999999998</v>
      </c>
      <c r="AW60" s="34">
        <v>384.77789999999999</v>
      </c>
      <c r="AX60" s="34">
        <v>444.05509999999998</v>
      </c>
      <c r="AY60" s="459">
        <v>464.89170000000001</v>
      </c>
      <c r="AZ60" s="459">
        <v>390.80110000000002</v>
      </c>
      <c r="BA60" s="459">
        <v>391.85050000000001</v>
      </c>
      <c r="BB60" s="459">
        <v>352.06909999999999</v>
      </c>
      <c r="BC60" s="459">
        <v>363.56110000000001</v>
      </c>
      <c r="BD60" s="459">
        <v>372.50990000000002</v>
      </c>
      <c r="BE60" s="459">
        <v>420.99329999999998</v>
      </c>
      <c r="BF60" s="459">
        <v>424.3098</v>
      </c>
      <c r="BG60" s="459">
        <v>380.35090000000002</v>
      </c>
      <c r="BH60" s="459">
        <v>384.91379999999998</v>
      </c>
      <c r="BI60" s="459">
        <v>394.49579999999997</v>
      </c>
      <c r="BJ60" s="459">
        <v>450.72449999999998</v>
      </c>
      <c r="BK60" s="459">
        <v>462.21710000000002</v>
      </c>
      <c r="BL60" s="459">
        <v>391.02949999999998</v>
      </c>
      <c r="BM60" s="459">
        <v>393.53280000000001</v>
      </c>
      <c r="BN60" s="459">
        <v>349.86610000000002</v>
      </c>
      <c r="BO60" s="459">
        <v>362.04500000000002</v>
      </c>
      <c r="BP60" s="459">
        <v>374.54919999999998</v>
      </c>
      <c r="BQ60" s="459">
        <v>422.24610000000001</v>
      </c>
      <c r="BR60" s="459">
        <v>423.75409999999999</v>
      </c>
      <c r="BS60" s="459">
        <v>380.17219999999998</v>
      </c>
      <c r="BT60" s="459">
        <v>379.84179999999998</v>
      </c>
      <c r="BU60" s="459">
        <v>393.82839999999999</v>
      </c>
      <c r="BV60" s="459">
        <v>449.221</v>
      </c>
    </row>
    <row r="61" spans="1:74" ht="11.1"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183.3236191</v>
      </c>
      <c r="AB61" s="365">
        <v>172.4589512</v>
      </c>
      <c r="AC61" s="365">
        <v>194.49653609999999</v>
      </c>
      <c r="AD61" s="365">
        <v>183.5676958</v>
      </c>
      <c r="AE61" s="365">
        <v>190.30498979999999</v>
      </c>
      <c r="AF61" s="365">
        <v>188.9479699</v>
      </c>
      <c r="AG61" s="365">
        <v>185.12681280000001</v>
      </c>
      <c r="AH61" s="365">
        <v>196.82677839999999</v>
      </c>
      <c r="AI61" s="365">
        <v>184.08706190000001</v>
      </c>
      <c r="AJ61" s="365">
        <v>194.162848</v>
      </c>
      <c r="AK61" s="365">
        <v>190.02371590000001</v>
      </c>
      <c r="AL61" s="365">
        <v>187.54279009999999</v>
      </c>
      <c r="AM61" s="365">
        <v>183.91924420000001</v>
      </c>
      <c r="AN61" s="365">
        <v>173.25723049999999</v>
      </c>
      <c r="AO61" s="365">
        <v>185.69758010000001</v>
      </c>
      <c r="AP61" s="365">
        <v>184.68733259999999</v>
      </c>
      <c r="AQ61" s="365">
        <v>194.97030659999999</v>
      </c>
      <c r="AR61" s="365">
        <v>181.62642729999999</v>
      </c>
      <c r="AS61" s="365">
        <v>193.6047848</v>
      </c>
      <c r="AT61" s="365">
        <v>191.3487361</v>
      </c>
      <c r="AU61" s="365">
        <v>180.36802549999999</v>
      </c>
      <c r="AV61" s="365">
        <v>193.01679999999999</v>
      </c>
      <c r="AW61" s="365">
        <v>187.0258</v>
      </c>
      <c r="AX61" s="365">
        <v>191.23339999999999</v>
      </c>
      <c r="AY61" s="376">
        <v>187.7132</v>
      </c>
      <c r="AZ61" s="376">
        <v>169.7028</v>
      </c>
      <c r="BA61" s="376">
        <v>190.88659999999999</v>
      </c>
      <c r="BB61" s="376">
        <v>184.5967</v>
      </c>
      <c r="BC61" s="376">
        <v>196.1003</v>
      </c>
      <c r="BD61" s="376">
        <v>187.2176</v>
      </c>
      <c r="BE61" s="376">
        <v>194.97489999999999</v>
      </c>
      <c r="BF61" s="376">
        <v>194.91200000000001</v>
      </c>
      <c r="BG61" s="376">
        <v>185.87190000000001</v>
      </c>
      <c r="BH61" s="376">
        <v>193.89060000000001</v>
      </c>
      <c r="BI61" s="376">
        <v>186.24979999999999</v>
      </c>
      <c r="BJ61" s="376">
        <v>191.52269999999999</v>
      </c>
      <c r="BK61" s="376">
        <v>185.8672</v>
      </c>
      <c r="BL61" s="376">
        <v>169.82210000000001</v>
      </c>
      <c r="BM61" s="376">
        <v>191.4461</v>
      </c>
      <c r="BN61" s="376">
        <v>184.18190000000001</v>
      </c>
      <c r="BO61" s="376">
        <v>193.70650000000001</v>
      </c>
      <c r="BP61" s="376">
        <v>187.5154</v>
      </c>
      <c r="BQ61" s="376">
        <v>194.56880000000001</v>
      </c>
      <c r="BR61" s="376">
        <v>193.76750000000001</v>
      </c>
      <c r="BS61" s="376">
        <v>184.357</v>
      </c>
      <c r="BT61" s="376">
        <v>192.3244</v>
      </c>
      <c r="BU61" s="376">
        <v>186.16909999999999</v>
      </c>
      <c r="BV61" s="376">
        <v>190.923</v>
      </c>
    </row>
    <row r="62" spans="1:74" ht="11.1"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194.10574489999999</v>
      </c>
      <c r="P62" s="365">
        <v>165.13801599999999</v>
      </c>
      <c r="Q62" s="365">
        <v>150.15854150000001</v>
      </c>
      <c r="R62" s="365">
        <v>127.06288189999999</v>
      </c>
      <c r="S62" s="365">
        <v>120.6696168</v>
      </c>
      <c r="T62" s="365">
        <v>124.9401131</v>
      </c>
      <c r="U62" s="365">
        <v>139.8281427</v>
      </c>
      <c r="V62" s="365">
        <v>138.5038204</v>
      </c>
      <c r="W62" s="365">
        <v>123.6175334</v>
      </c>
      <c r="X62" s="365">
        <v>127.3311698</v>
      </c>
      <c r="Y62" s="365">
        <v>149.54559380000001</v>
      </c>
      <c r="Z62" s="365">
        <v>182.91708209999999</v>
      </c>
      <c r="AA62" s="365">
        <v>179.03150980000001</v>
      </c>
      <c r="AB62" s="365">
        <v>159.70750760000001</v>
      </c>
      <c r="AC62" s="365">
        <v>163.53882680000001</v>
      </c>
      <c r="AD62" s="365">
        <v>130.4127139</v>
      </c>
      <c r="AE62" s="365">
        <v>124.5030139</v>
      </c>
      <c r="AF62" s="365">
        <v>127.6760061</v>
      </c>
      <c r="AG62" s="365">
        <v>144.05130109999999</v>
      </c>
      <c r="AH62" s="365">
        <v>144.8733719</v>
      </c>
      <c r="AI62" s="365">
        <v>128.638699</v>
      </c>
      <c r="AJ62" s="365">
        <v>131.75155749999999</v>
      </c>
      <c r="AK62" s="365">
        <v>152.7315241</v>
      </c>
      <c r="AL62" s="365">
        <v>172.81624410000001</v>
      </c>
      <c r="AM62" s="365">
        <v>200.28047119999999</v>
      </c>
      <c r="AN62" s="365">
        <v>160.4835846</v>
      </c>
      <c r="AO62" s="365">
        <v>150.94256419999999</v>
      </c>
      <c r="AP62" s="365">
        <v>128.94030219999999</v>
      </c>
      <c r="AQ62" s="365">
        <v>125.56909419999999</v>
      </c>
      <c r="AR62" s="365">
        <v>130.93025729999999</v>
      </c>
      <c r="AS62" s="365">
        <v>147.96937980000001</v>
      </c>
      <c r="AT62" s="365">
        <v>146.57507409999999</v>
      </c>
      <c r="AU62" s="365">
        <v>130.63822300000001</v>
      </c>
      <c r="AV62" s="365">
        <v>134.01689999999999</v>
      </c>
      <c r="AW62" s="365">
        <v>145.65860000000001</v>
      </c>
      <c r="AX62" s="365">
        <v>181.36920000000001</v>
      </c>
      <c r="AY62" s="376">
        <v>198.6942</v>
      </c>
      <c r="AZ62" s="376">
        <v>161.93690000000001</v>
      </c>
      <c r="BA62" s="376">
        <v>156.84360000000001</v>
      </c>
      <c r="BB62" s="376">
        <v>130.8991</v>
      </c>
      <c r="BC62" s="376">
        <v>125.1848</v>
      </c>
      <c r="BD62" s="376">
        <v>128.59479999999999</v>
      </c>
      <c r="BE62" s="376">
        <v>145.2784</v>
      </c>
      <c r="BF62" s="376">
        <v>145.17779999999999</v>
      </c>
      <c r="BG62" s="376">
        <v>127.70050000000001</v>
      </c>
      <c r="BH62" s="376">
        <v>134.12200000000001</v>
      </c>
      <c r="BI62" s="376">
        <v>148.10650000000001</v>
      </c>
      <c r="BJ62" s="376">
        <v>179.4264</v>
      </c>
      <c r="BK62" s="376">
        <v>193.2927</v>
      </c>
      <c r="BL62" s="376">
        <v>160.20060000000001</v>
      </c>
      <c r="BM62" s="376">
        <v>157.3313</v>
      </c>
      <c r="BN62" s="376">
        <v>130.59180000000001</v>
      </c>
      <c r="BO62" s="376">
        <v>124.0099</v>
      </c>
      <c r="BP62" s="376">
        <v>127.6417</v>
      </c>
      <c r="BQ62" s="376">
        <v>144.3544</v>
      </c>
      <c r="BR62" s="376">
        <v>144.375</v>
      </c>
      <c r="BS62" s="376">
        <v>129.37379999999999</v>
      </c>
      <c r="BT62" s="376">
        <v>135.7483</v>
      </c>
      <c r="BU62" s="376">
        <v>151.58590000000001</v>
      </c>
      <c r="BV62" s="376">
        <v>180.2191</v>
      </c>
    </row>
    <row r="63" spans="1:74" s="780" customFormat="1" ht="11.1"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59.268216700000004</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64.057565539999999</v>
      </c>
      <c r="AM63" s="779">
        <v>83.157181910000006</v>
      </c>
      <c r="AN63" s="779">
        <v>53.408838439999997</v>
      </c>
      <c r="AO63" s="779">
        <v>46.74454575</v>
      </c>
      <c r="AP63" s="779">
        <v>44.491921179999999</v>
      </c>
      <c r="AQ63" s="779">
        <v>53.460952280000001</v>
      </c>
      <c r="AR63" s="779">
        <v>67.90510415</v>
      </c>
      <c r="AS63" s="779">
        <v>78.975088760000006</v>
      </c>
      <c r="AT63" s="779">
        <v>76.968389060000007</v>
      </c>
      <c r="AU63" s="779">
        <v>62.881457859999998</v>
      </c>
      <c r="AV63" s="779">
        <v>44.899509999999999</v>
      </c>
      <c r="AW63" s="779">
        <v>51.480269999999997</v>
      </c>
      <c r="AX63" s="779">
        <v>70.818730000000002</v>
      </c>
      <c r="AY63" s="530">
        <v>77.852260000000001</v>
      </c>
      <c r="AZ63" s="530">
        <v>58.570140000000002</v>
      </c>
      <c r="BA63" s="530">
        <v>43.488280000000003</v>
      </c>
      <c r="BB63" s="530">
        <v>35.961730000000003</v>
      </c>
      <c r="BC63" s="530">
        <v>41.643920000000001</v>
      </c>
      <c r="BD63" s="530">
        <v>56.085839999999997</v>
      </c>
      <c r="BE63" s="530">
        <v>80.107960000000006</v>
      </c>
      <c r="BF63" s="530">
        <v>83.587900000000005</v>
      </c>
      <c r="BG63" s="530">
        <v>66.166799999999995</v>
      </c>
      <c r="BH63" s="530">
        <v>56.267490000000002</v>
      </c>
      <c r="BI63" s="530">
        <v>59.526150000000001</v>
      </c>
      <c r="BJ63" s="530">
        <v>79.141660000000002</v>
      </c>
      <c r="BK63" s="530">
        <v>82.425229999999999</v>
      </c>
      <c r="BL63" s="530">
        <v>60.415590000000002</v>
      </c>
      <c r="BM63" s="530">
        <v>44.123429999999999</v>
      </c>
      <c r="BN63" s="530">
        <v>34.480699999999999</v>
      </c>
      <c r="BO63" s="530">
        <v>43.6965</v>
      </c>
      <c r="BP63" s="530">
        <v>58.780419999999999</v>
      </c>
      <c r="BQ63" s="530">
        <v>82.690839999999994</v>
      </c>
      <c r="BR63" s="530">
        <v>84.979609999999994</v>
      </c>
      <c r="BS63" s="530">
        <v>65.829750000000004</v>
      </c>
      <c r="BT63" s="530">
        <v>51.13541</v>
      </c>
      <c r="BU63" s="530">
        <v>55.460140000000003</v>
      </c>
      <c r="BV63" s="530">
        <v>77.445120000000003</v>
      </c>
    </row>
    <row r="64" spans="1:74" s="190" customFormat="1" ht="12" customHeight="1" x14ac:dyDescent="0.2">
      <c r="A64" s="189"/>
      <c r="B64" s="1056" t="s">
        <v>1488</v>
      </c>
      <c r="C64" s="1056"/>
      <c r="D64" s="1056"/>
      <c r="E64" s="1056"/>
      <c r="F64" s="1056"/>
      <c r="G64" s="1056"/>
      <c r="H64" s="1056"/>
      <c r="I64" s="1056"/>
      <c r="J64" s="1056"/>
      <c r="K64" s="1056"/>
      <c r="L64" s="1056"/>
      <c r="M64" s="1056"/>
      <c r="N64" s="1056"/>
      <c r="O64" s="1056"/>
      <c r="P64" s="1056"/>
      <c r="Q64" s="1056"/>
      <c r="R64" s="780"/>
      <c r="AY64" s="204"/>
      <c r="AZ64" s="204"/>
      <c r="BA64" s="204"/>
      <c r="BB64" s="204"/>
      <c r="BC64" s="204"/>
      <c r="BD64" s="734"/>
      <c r="BE64" s="734"/>
      <c r="BF64" s="734"/>
      <c r="BG64" s="734"/>
      <c r="BH64" s="734"/>
      <c r="BI64" s="734"/>
      <c r="BJ64" s="204"/>
    </row>
    <row r="65" spans="1:74" s="190" customFormat="1" ht="12" customHeight="1" x14ac:dyDescent="0.2">
      <c r="A65" s="189"/>
      <c r="B65" s="1056" t="s">
        <v>1489</v>
      </c>
      <c r="C65" s="1056"/>
      <c r="D65" s="1056"/>
      <c r="E65" s="1056"/>
      <c r="F65" s="1056"/>
      <c r="G65" s="1056"/>
      <c r="H65" s="1056"/>
      <c r="I65" s="1056"/>
      <c r="J65" s="1056"/>
      <c r="K65" s="1056"/>
      <c r="L65" s="1056"/>
      <c r="M65" s="1056"/>
      <c r="N65" s="1056"/>
      <c r="O65" s="1056"/>
      <c r="P65" s="1056"/>
      <c r="Q65" s="1056"/>
      <c r="R65" s="780"/>
      <c r="AY65" s="204"/>
      <c r="AZ65" s="204"/>
      <c r="BA65" s="204"/>
      <c r="BB65" s="204"/>
      <c r="BC65" s="204"/>
      <c r="BD65" s="735"/>
      <c r="BE65" s="735"/>
      <c r="BF65" s="735"/>
      <c r="BG65" s="734"/>
      <c r="BH65" s="734"/>
      <c r="BI65" s="734"/>
      <c r="BJ65" s="204"/>
    </row>
    <row r="66" spans="1:74" s="190" customFormat="1" ht="12" customHeight="1" x14ac:dyDescent="0.25">
      <c r="A66" s="189"/>
      <c r="B66" s="1056" t="s">
        <v>1490</v>
      </c>
      <c r="C66" s="946"/>
      <c r="D66" s="946"/>
      <c r="E66" s="946"/>
      <c r="F66" s="946"/>
      <c r="G66" s="946"/>
      <c r="H66" s="946"/>
      <c r="I66" s="946"/>
      <c r="J66" s="946"/>
      <c r="K66" s="946"/>
      <c r="L66" s="946"/>
      <c r="M66" s="946"/>
      <c r="N66" s="946"/>
      <c r="O66" s="946"/>
      <c r="P66" s="946"/>
      <c r="Q66" s="946"/>
      <c r="R66" s="780"/>
      <c r="AY66" s="204"/>
      <c r="AZ66" s="204"/>
      <c r="BA66" s="204"/>
      <c r="BB66" s="204"/>
      <c r="BC66" s="204"/>
      <c r="BD66" s="735"/>
      <c r="BE66" s="735"/>
      <c r="BF66" s="735"/>
      <c r="BG66" s="734"/>
      <c r="BH66" s="734"/>
      <c r="BI66" s="734"/>
      <c r="BJ66" s="204"/>
    </row>
    <row r="67" spans="1:74" s="310" customFormat="1" ht="12" customHeight="1" x14ac:dyDescent="0.3">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2" customHeight="1" x14ac:dyDescent="0.25">
      <c r="A68" s="189"/>
      <c r="B68" s="940" t="str">
        <f>Dates!$G$2</f>
        <v>EIA completed modeling and analysis for this report on Thursday, January 9, 2025.</v>
      </c>
      <c r="C68" s="927"/>
      <c r="D68" s="927"/>
      <c r="E68" s="927"/>
      <c r="F68" s="927"/>
      <c r="G68" s="927"/>
      <c r="H68" s="927"/>
      <c r="I68" s="927"/>
      <c r="J68" s="927"/>
      <c r="K68" s="927"/>
      <c r="L68" s="927"/>
      <c r="M68" s="927"/>
      <c r="N68" s="927"/>
      <c r="O68" s="927"/>
      <c r="P68" s="927"/>
      <c r="Q68" s="927"/>
      <c r="R68" s="802"/>
      <c r="AY68" s="204"/>
      <c r="AZ68" s="204"/>
      <c r="BA68" s="204"/>
      <c r="BB68" s="204"/>
      <c r="BC68" s="204"/>
      <c r="BD68" s="735"/>
      <c r="BE68" s="735"/>
      <c r="BF68" s="735"/>
      <c r="BG68" s="734"/>
      <c r="BH68" s="734"/>
      <c r="BI68" s="734"/>
      <c r="BJ68" s="204"/>
    </row>
    <row r="69" spans="1:74" s="190" customFormat="1" ht="12" customHeight="1" x14ac:dyDescent="0.25">
      <c r="A69" s="189"/>
      <c r="B69" s="935" t="s">
        <v>483</v>
      </c>
      <c r="C69" s="936"/>
      <c r="D69" s="936"/>
      <c r="E69" s="936"/>
      <c r="F69" s="936"/>
      <c r="G69" s="936"/>
      <c r="H69" s="936"/>
      <c r="I69" s="936"/>
      <c r="J69" s="936"/>
      <c r="K69" s="936"/>
      <c r="L69" s="936"/>
      <c r="M69" s="936"/>
      <c r="N69" s="936"/>
      <c r="O69" s="936"/>
      <c r="P69" s="936"/>
      <c r="Q69" s="936"/>
      <c r="R69" s="780"/>
      <c r="AY69" s="204"/>
      <c r="AZ69" s="204"/>
      <c r="BA69" s="204"/>
      <c r="BB69" s="204"/>
      <c r="BC69" s="204"/>
      <c r="BD69" s="735"/>
      <c r="BE69" s="735"/>
      <c r="BF69" s="735"/>
      <c r="BG69" s="734"/>
      <c r="BH69" s="734"/>
      <c r="BI69" s="734"/>
      <c r="BJ69" s="204"/>
    </row>
    <row r="70" spans="1:74" s="190" customFormat="1" ht="12" customHeight="1" x14ac:dyDescent="0.25">
      <c r="A70" s="189"/>
      <c r="B70" s="808" t="s">
        <v>491</v>
      </c>
      <c r="C70" s="331"/>
      <c r="D70" s="331"/>
      <c r="E70" s="331"/>
      <c r="F70" s="331"/>
      <c r="G70" s="331"/>
      <c r="H70" s="832"/>
      <c r="I70" s="331"/>
      <c r="J70" s="331"/>
      <c r="K70" s="331"/>
      <c r="L70" s="331"/>
      <c r="M70" s="331"/>
      <c r="N70" s="331"/>
      <c r="O70" s="331"/>
      <c r="P70" s="331"/>
      <c r="Q70" s="331"/>
      <c r="R70" s="780"/>
      <c r="AY70" s="204"/>
      <c r="AZ70" s="204"/>
      <c r="BA70" s="204"/>
      <c r="BB70" s="204"/>
      <c r="BC70" s="204"/>
      <c r="BD70" s="735"/>
      <c r="BE70" s="735"/>
      <c r="BF70" s="735"/>
      <c r="BG70" s="734"/>
      <c r="BH70" s="734"/>
      <c r="BI70" s="734"/>
      <c r="BJ70" s="204"/>
    </row>
    <row r="71" spans="1:74" s="190" customFormat="1" ht="12" customHeight="1" x14ac:dyDescent="0.25">
      <c r="A71" s="189"/>
      <c r="B71" s="949" t="s">
        <v>1442</v>
      </c>
      <c r="C71" s="936"/>
      <c r="D71" s="936"/>
      <c r="E71" s="936"/>
      <c r="F71" s="936"/>
      <c r="G71" s="936"/>
      <c r="H71" s="936"/>
      <c r="I71" s="936"/>
      <c r="J71" s="936"/>
      <c r="K71" s="936"/>
      <c r="L71" s="936"/>
      <c r="M71" s="936"/>
      <c r="N71" s="936"/>
      <c r="O71" s="936"/>
      <c r="P71" s="936"/>
      <c r="Q71" s="936"/>
      <c r="R71" s="780"/>
      <c r="AY71" s="204"/>
      <c r="AZ71" s="204"/>
      <c r="BA71" s="204"/>
      <c r="BB71" s="204"/>
      <c r="BC71" s="204"/>
      <c r="BD71" s="735"/>
      <c r="BE71" s="735"/>
      <c r="BF71" s="735"/>
      <c r="BG71" s="734"/>
      <c r="BH71" s="734"/>
      <c r="BI71" s="734"/>
      <c r="BJ71" s="204"/>
    </row>
    <row r="72" spans="1:74" s="190" customFormat="1" ht="12" customHeight="1" x14ac:dyDescent="0.2">
      <c r="A72" s="189"/>
      <c r="B72" s="941" t="s">
        <v>840</v>
      </c>
      <c r="C72" s="941"/>
      <c r="D72" s="941"/>
      <c r="E72" s="941"/>
      <c r="F72" s="941"/>
      <c r="G72" s="941"/>
      <c r="H72" s="941"/>
      <c r="I72" s="941"/>
      <c r="J72" s="941"/>
      <c r="K72" s="941"/>
      <c r="L72" s="941"/>
      <c r="M72" s="941"/>
      <c r="N72" s="941"/>
      <c r="O72" s="941"/>
      <c r="P72" s="941"/>
      <c r="Q72" s="941"/>
      <c r="R72" s="941"/>
      <c r="AY72" s="204"/>
      <c r="AZ72" s="204"/>
      <c r="BA72" s="204"/>
      <c r="BB72" s="204"/>
      <c r="BC72" s="204"/>
      <c r="BD72" s="735"/>
      <c r="BE72" s="735"/>
      <c r="BF72" s="735"/>
      <c r="BG72" s="734"/>
      <c r="BH72" s="734"/>
      <c r="BI72" s="734"/>
      <c r="BJ72" s="204"/>
    </row>
    <row r="73" spans="1:74" s="190" customFormat="1" ht="12" customHeight="1" x14ac:dyDescent="0.25">
      <c r="A73" s="189"/>
      <c r="B73" s="944" t="s">
        <v>1487</v>
      </c>
      <c r="C73" s="945"/>
      <c r="D73" s="945"/>
      <c r="E73" s="945"/>
      <c r="F73" s="945"/>
      <c r="G73" s="945"/>
      <c r="H73" s="945"/>
      <c r="I73" s="945"/>
      <c r="J73" s="945"/>
      <c r="K73" s="945"/>
      <c r="L73" s="945"/>
      <c r="M73" s="945"/>
      <c r="N73" s="945"/>
      <c r="O73" s="945"/>
      <c r="P73" s="945"/>
      <c r="Q73" s="946"/>
      <c r="R73" s="780"/>
      <c r="AY73" s="204"/>
      <c r="AZ73" s="204"/>
      <c r="BA73" s="204"/>
      <c r="BB73" s="204"/>
      <c r="BC73" s="204"/>
      <c r="BD73" s="735"/>
      <c r="BE73" s="735"/>
      <c r="BF73" s="735"/>
      <c r="BG73" s="734"/>
      <c r="BH73" s="734"/>
      <c r="BI73" s="734"/>
      <c r="BJ73" s="204"/>
    </row>
    <row r="74" spans="1:74" s="190" customFormat="1" ht="12" customHeight="1" x14ac:dyDescent="0.25">
      <c r="A74" s="189"/>
      <c r="B74" s="944" t="s">
        <v>492</v>
      </c>
      <c r="C74" s="946"/>
      <c r="D74" s="946"/>
      <c r="E74" s="946"/>
      <c r="F74" s="946"/>
      <c r="G74" s="946"/>
      <c r="H74" s="946"/>
      <c r="I74" s="946"/>
      <c r="J74" s="946"/>
      <c r="K74" s="946"/>
      <c r="L74" s="946"/>
      <c r="M74" s="946"/>
      <c r="N74" s="946"/>
      <c r="O74" s="946"/>
      <c r="P74" s="946"/>
      <c r="Q74" s="946"/>
      <c r="R74" s="780"/>
      <c r="AY74" s="204"/>
      <c r="AZ74" s="204"/>
      <c r="BA74" s="204"/>
      <c r="BB74" s="204"/>
      <c r="BC74" s="204"/>
      <c r="BD74" s="735"/>
      <c r="BE74" s="735"/>
      <c r="BF74" s="735"/>
      <c r="BG74" s="734"/>
      <c r="BH74" s="734"/>
      <c r="BI74" s="734"/>
      <c r="BJ74" s="204"/>
    </row>
    <row r="75" spans="1:74" s="190" customFormat="1" ht="12" customHeight="1" x14ac:dyDescent="0.25">
      <c r="A75" s="189"/>
      <c r="B75" s="948" t="s">
        <v>1443</v>
      </c>
      <c r="C75" s="946"/>
      <c r="D75" s="946"/>
      <c r="E75" s="946"/>
      <c r="F75" s="946"/>
      <c r="G75" s="946"/>
      <c r="H75" s="946"/>
      <c r="I75" s="946"/>
      <c r="J75" s="946"/>
      <c r="K75" s="946"/>
      <c r="L75" s="946"/>
      <c r="M75" s="946"/>
      <c r="N75" s="946"/>
      <c r="O75" s="946"/>
      <c r="P75" s="946"/>
      <c r="Q75" s="946"/>
      <c r="R75" s="780"/>
      <c r="AY75" s="204"/>
      <c r="AZ75" s="20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5" width="7.44140625" style="134" customWidth="1"/>
    <col min="56" max="58" width="7.44140625" style="736" customWidth="1"/>
    <col min="59" max="61" width="7.44140625" style="867" customWidth="1"/>
    <col min="62" max="62" width="7.44140625" style="134" customWidth="1"/>
    <col min="63" max="74" width="7.44140625" style="91" customWidth="1"/>
    <col min="75" max="16384" width="9.5546875" style="91"/>
  </cols>
  <sheetData>
    <row r="1" spans="1:74" ht="13.35" customHeight="1" x14ac:dyDescent="0.25">
      <c r="A1" s="924" t="s">
        <v>479</v>
      </c>
      <c r="B1" s="1059" t="s">
        <v>761</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row>
    <row r="2" spans="1:74" s="8"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4"/>
      <c r="AZ2" s="154"/>
      <c r="BA2" s="154"/>
      <c r="BB2" s="154"/>
      <c r="BC2" s="154"/>
      <c r="BD2" s="349"/>
      <c r="BE2" s="349"/>
      <c r="BF2" s="349"/>
      <c r="BG2" s="847"/>
      <c r="BH2" s="847"/>
      <c r="BI2" s="847"/>
      <c r="BJ2" s="154"/>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1435</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11"/>
      <c r="AZ5" s="911"/>
      <c r="BA5" s="911"/>
      <c r="BB5" s="911"/>
      <c r="BC5" s="911"/>
      <c r="BD5" s="912"/>
      <c r="BE5" s="912"/>
      <c r="BF5" s="912"/>
      <c r="BG5" s="912"/>
      <c r="BH5" s="912"/>
      <c r="BI5" s="912"/>
      <c r="BJ5" s="546"/>
      <c r="BK5" s="546"/>
      <c r="BL5" s="546"/>
      <c r="BM5" s="546"/>
      <c r="BN5" s="546"/>
      <c r="BO5" s="546"/>
      <c r="BP5" s="546"/>
      <c r="BQ5" s="546"/>
      <c r="BR5" s="546"/>
      <c r="BS5" s="546"/>
      <c r="BT5" s="546"/>
      <c r="BU5" s="546"/>
      <c r="BV5" s="546"/>
    </row>
    <row r="6" spans="1:74" ht="11.1"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1195.5375623</v>
      </c>
      <c r="AQ6" s="369">
        <v>1197.6242772000001</v>
      </c>
      <c r="AR6" s="369">
        <v>1199.6925337</v>
      </c>
      <c r="AS6" s="369">
        <v>1201.9478263000001</v>
      </c>
      <c r="AT6" s="369">
        <v>1203.8250455</v>
      </c>
      <c r="AU6" s="369">
        <v>1205.5296857000001</v>
      </c>
      <c r="AV6" s="369">
        <v>1206.9037433999999</v>
      </c>
      <c r="AW6" s="369">
        <v>1208.3817282</v>
      </c>
      <c r="AX6" s="369">
        <v>1209.8056365</v>
      </c>
      <c r="AY6" s="380">
        <v>1211.0329999999999</v>
      </c>
      <c r="AZ6" s="380">
        <v>1212.4559999999999</v>
      </c>
      <c r="BA6" s="380">
        <v>1213.931</v>
      </c>
      <c r="BB6" s="380">
        <v>1215.5119999999999</v>
      </c>
      <c r="BC6" s="380">
        <v>1217.0519999999999</v>
      </c>
      <c r="BD6" s="380">
        <v>1218.6030000000001</v>
      </c>
      <c r="BE6" s="380">
        <v>1220.124</v>
      </c>
      <c r="BF6" s="380">
        <v>1221.732</v>
      </c>
      <c r="BG6" s="380">
        <v>1223.383</v>
      </c>
      <c r="BH6" s="380">
        <v>1225.1679999999999</v>
      </c>
      <c r="BI6" s="380">
        <v>1226.8409999999999</v>
      </c>
      <c r="BJ6" s="380">
        <v>1228.491</v>
      </c>
      <c r="BK6" s="380">
        <v>1229.8150000000001</v>
      </c>
      <c r="BL6" s="380">
        <v>1231.6479999999999</v>
      </c>
      <c r="BM6" s="380">
        <v>1233.6859999999999</v>
      </c>
      <c r="BN6" s="380">
        <v>1236.425</v>
      </c>
      <c r="BO6" s="380">
        <v>1238.5</v>
      </c>
      <c r="BP6" s="380">
        <v>1240.4079999999999</v>
      </c>
      <c r="BQ6" s="380">
        <v>1241.95</v>
      </c>
      <c r="BR6" s="380">
        <v>1243.671</v>
      </c>
      <c r="BS6" s="380">
        <v>1245.373</v>
      </c>
      <c r="BT6" s="380">
        <v>1247.0550000000001</v>
      </c>
      <c r="BU6" s="380">
        <v>1248.7190000000001</v>
      </c>
      <c r="BV6" s="380">
        <v>1250.3630000000001</v>
      </c>
    </row>
    <row r="7" spans="1:74" ht="11.1"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3310.2146613</v>
      </c>
      <c r="AQ7" s="369">
        <v>3319.4127045999999</v>
      </c>
      <c r="AR7" s="369">
        <v>3328.7884036999999</v>
      </c>
      <c r="AS7" s="369">
        <v>3340.4298781000002</v>
      </c>
      <c r="AT7" s="369">
        <v>3348.5947993999998</v>
      </c>
      <c r="AU7" s="369">
        <v>3355.3712870999998</v>
      </c>
      <c r="AV7" s="369">
        <v>3359.5054074999998</v>
      </c>
      <c r="AW7" s="369">
        <v>3364.4454780000001</v>
      </c>
      <c r="AX7" s="369">
        <v>3368.9375650000002</v>
      </c>
      <c r="AY7" s="380">
        <v>3372.4090000000001</v>
      </c>
      <c r="AZ7" s="380">
        <v>3376.4349999999999</v>
      </c>
      <c r="BA7" s="380">
        <v>3380.4409999999998</v>
      </c>
      <c r="BB7" s="380">
        <v>3384.384</v>
      </c>
      <c r="BC7" s="380">
        <v>3388.3879999999999</v>
      </c>
      <c r="BD7" s="380">
        <v>3392.4070000000002</v>
      </c>
      <c r="BE7" s="380">
        <v>3396.3359999999998</v>
      </c>
      <c r="BF7" s="380">
        <v>3400.4679999999998</v>
      </c>
      <c r="BG7" s="380">
        <v>3404.6959999999999</v>
      </c>
      <c r="BH7" s="380">
        <v>3409.0140000000001</v>
      </c>
      <c r="BI7" s="380">
        <v>3413.4389999999999</v>
      </c>
      <c r="BJ7" s="380">
        <v>3417.9639999999999</v>
      </c>
      <c r="BK7" s="380">
        <v>3421.991</v>
      </c>
      <c r="BL7" s="380">
        <v>3427.1680000000001</v>
      </c>
      <c r="BM7" s="380">
        <v>3432.8969999999999</v>
      </c>
      <c r="BN7" s="380">
        <v>3440.7849999999999</v>
      </c>
      <c r="BO7" s="380">
        <v>3446.41</v>
      </c>
      <c r="BP7" s="380">
        <v>3451.38</v>
      </c>
      <c r="BQ7" s="380">
        <v>3454.654</v>
      </c>
      <c r="BR7" s="380">
        <v>3459.096</v>
      </c>
      <c r="BS7" s="380">
        <v>3463.665</v>
      </c>
      <c r="BT7" s="380">
        <v>3468.3609999999999</v>
      </c>
      <c r="BU7" s="380">
        <v>3473.1840000000002</v>
      </c>
      <c r="BV7" s="380">
        <v>3478.1329999999998</v>
      </c>
    </row>
    <row r="8" spans="1:74" ht="11.1"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2944.1738765</v>
      </c>
      <c r="AQ8" s="369">
        <v>2951.7355518999998</v>
      </c>
      <c r="AR8" s="369">
        <v>2958.7761824999998</v>
      </c>
      <c r="AS8" s="369">
        <v>2965.6092748000001</v>
      </c>
      <c r="AT8" s="369">
        <v>2971.3726861999999</v>
      </c>
      <c r="AU8" s="369">
        <v>2976.379923</v>
      </c>
      <c r="AV8" s="369">
        <v>2980.2516221999999</v>
      </c>
      <c r="AW8" s="369">
        <v>2984.0310321000002</v>
      </c>
      <c r="AX8" s="369">
        <v>2987.3387898000001</v>
      </c>
      <c r="AY8" s="380">
        <v>2989.02</v>
      </c>
      <c r="AZ8" s="380">
        <v>2992.2510000000002</v>
      </c>
      <c r="BA8" s="380">
        <v>2995.8760000000002</v>
      </c>
      <c r="BB8" s="380">
        <v>3000.2689999999998</v>
      </c>
      <c r="BC8" s="380">
        <v>3004.402</v>
      </c>
      <c r="BD8" s="380">
        <v>3008.6489999999999</v>
      </c>
      <c r="BE8" s="380">
        <v>3013.2669999999998</v>
      </c>
      <c r="BF8" s="380">
        <v>3017.547</v>
      </c>
      <c r="BG8" s="380">
        <v>3021.748</v>
      </c>
      <c r="BH8" s="380">
        <v>3025.7959999999998</v>
      </c>
      <c r="BI8" s="380">
        <v>3029.89</v>
      </c>
      <c r="BJ8" s="380">
        <v>3033.9580000000001</v>
      </c>
      <c r="BK8" s="380">
        <v>3037.2190000000001</v>
      </c>
      <c r="BL8" s="380">
        <v>3041.8229999999999</v>
      </c>
      <c r="BM8" s="380">
        <v>3046.9870000000001</v>
      </c>
      <c r="BN8" s="380">
        <v>3053.9090000000001</v>
      </c>
      <c r="BO8" s="380">
        <v>3059.297</v>
      </c>
      <c r="BP8" s="380">
        <v>3064.348</v>
      </c>
      <c r="BQ8" s="380">
        <v>3068.5990000000002</v>
      </c>
      <c r="BR8" s="380">
        <v>3073.3249999999998</v>
      </c>
      <c r="BS8" s="380">
        <v>3078.0619999999999</v>
      </c>
      <c r="BT8" s="380">
        <v>3082.8110000000001</v>
      </c>
      <c r="BU8" s="380">
        <v>3087.5709999999999</v>
      </c>
      <c r="BV8" s="380">
        <v>3092.3429999999998</v>
      </c>
    </row>
    <row r="9" spans="1:74" ht="11.1"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1395.7693795</v>
      </c>
      <c r="AQ9" s="369">
        <v>1398.9783869</v>
      </c>
      <c r="AR9" s="369">
        <v>1402.0071390999999</v>
      </c>
      <c r="AS9" s="369">
        <v>1405.0624149</v>
      </c>
      <c r="AT9" s="369">
        <v>1407.5755721999999</v>
      </c>
      <c r="AU9" s="369">
        <v>1409.7533900000001</v>
      </c>
      <c r="AV9" s="369">
        <v>1411.1423061</v>
      </c>
      <c r="AW9" s="369">
        <v>1412.9896163999999</v>
      </c>
      <c r="AX9" s="369">
        <v>1414.8417586999999</v>
      </c>
      <c r="AY9" s="380">
        <v>1416.6220000000001</v>
      </c>
      <c r="AZ9" s="380">
        <v>1418.5409999999999</v>
      </c>
      <c r="BA9" s="380">
        <v>1420.5229999999999</v>
      </c>
      <c r="BB9" s="380">
        <v>1422.6110000000001</v>
      </c>
      <c r="BC9" s="380">
        <v>1424.682</v>
      </c>
      <c r="BD9" s="380">
        <v>1426.7819999999999</v>
      </c>
      <c r="BE9" s="380">
        <v>1428.8869999999999</v>
      </c>
      <c r="BF9" s="380">
        <v>1431.06</v>
      </c>
      <c r="BG9" s="380">
        <v>1433.278</v>
      </c>
      <c r="BH9" s="380">
        <v>1435.57</v>
      </c>
      <c r="BI9" s="380">
        <v>1437.857</v>
      </c>
      <c r="BJ9" s="380">
        <v>1440.1690000000001</v>
      </c>
      <c r="BK9" s="380">
        <v>1442.1579999999999</v>
      </c>
      <c r="BL9" s="380">
        <v>1444.777</v>
      </c>
      <c r="BM9" s="380">
        <v>1447.68</v>
      </c>
      <c r="BN9" s="380">
        <v>1451.4929999999999</v>
      </c>
      <c r="BO9" s="380">
        <v>1454.492</v>
      </c>
      <c r="BP9" s="380">
        <v>1457.3040000000001</v>
      </c>
      <c r="BQ9" s="380">
        <v>1459.7180000000001</v>
      </c>
      <c r="BR9" s="380">
        <v>1462.317</v>
      </c>
      <c r="BS9" s="380">
        <v>1464.8869999999999</v>
      </c>
      <c r="BT9" s="380">
        <v>1467.43</v>
      </c>
      <c r="BU9" s="380">
        <v>1469.944</v>
      </c>
      <c r="BV9" s="380">
        <v>1472.432</v>
      </c>
    </row>
    <row r="10" spans="1:74" ht="11.1"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4303.8907445000004</v>
      </c>
      <c r="AQ10" s="369">
        <v>4315.2362749000004</v>
      </c>
      <c r="AR10" s="369">
        <v>4326.6255574999996</v>
      </c>
      <c r="AS10" s="369">
        <v>4340.9325895000002</v>
      </c>
      <c r="AT10" s="369">
        <v>4350.2538783999998</v>
      </c>
      <c r="AU10" s="369">
        <v>4357.4634213999998</v>
      </c>
      <c r="AV10" s="369">
        <v>4359.069281</v>
      </c>
      <c r="AW10" s="369">
        <v>4364.6742856000001</v>
      </c>
      <c r="AX10" s="369">
        <v>4370.7864977999998</v>
      </c>
      <c r="AY10" s="380">
        <v>4377.8670000000002</v>
      </c>
      <c r="AZ10" s="380">
        <v>4384.6480000000001</v>
      </c>
      <c r="BA10" s="380">
        <v>4391.59</v>
      </c>
      <c r="BB10" s="380">
        <v>4398.9570000000003</v>
      </c>
      <c r="BC10" s="380">
        <v>4406.0240000000003</v>
      </c>
      <c r="BD10" s="380">
        <v>4413.0540000000001</v>
      </c>
      <c r="BE10" s="380">
        <v>4419.7979999999998</v>
      </c>
      <c r="BF10" s="380">
        <v>4426.9440000000004</v>
      </c>
      <c r="BG10" s="380">
        <v>4434.241</v>
      </c>
      <c r="BH10" s="380">
        <v>4442.0590000000002</v>
      </c>
      <c r="BI10" s="380">
        <v>4449.3829999999998</v>
      </c>
      <c r="BJ10" s="380">
        <v>4456.5820000000003</v>
      </c>
      <c r="BK10" s="380">
        <v>4462.5</v>
      </c>
      <c r="BL10" s="380">
        <v>4470.317</v>
      </c>
      <c r="BM10" s="380">
        <v>4478.8779999999997</v>
      </c>
      <c r="BN10" s="380">
        <v>4489.8649999999998</v>
      </c>
      <c r="BO10" s="380">
        <v>4498.6499999999996</v>
      </c>
      <c r="BP10" s="380">
        <v>4506.915</v>
      </c>
      <c r="BQ10" s="380">
        <v>4513.9669999999996</v>
      </c>
      <c r="BR10" s="380">
        <v>4521.7160000000003</v>
      </c>
      <c r="BS10" s="380">
        <v>4529.4679999999998</v>
      </c>
      <c r="BT10" s="380">
        <v>4537.2219999999998</v>
      </c>
      <c r="BU10" s="380">
        <v>4544.9780000000001</v>
      </c>
      <c r="BV10" s="380">
        <v>4552.7370000000001</v>
      </c>
    </row>
    <row r="11" spans="1:74" ht="11.1"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1027.8681763</v>
      </c>
      <c r="AQ11" s="369">
        <v>1030.4219277</v>
      </c>
      <c r="AR11" s="369">
        <v>1032.8890607000001</v>
      </c>
      <c r="AS11" s="369">
        <v>1035.5062935999999</v>
      </c>
      <c r="AT11" s="369">
        <v>1037.6226509999999</v>
      </c>
      <c r="AU11" s="369">
        <v>1039.4748513</v>
      </c>
      <c r="AV11" s="369">
        <v>1040.8354414999999</v>
      </c>
      <c r="AW11" s="369">
        <v>1042.3299172</v>
      </c>
      <c r="AX11" s="369">
        <v>1043.7308255</v>
      </c>
      <c r="AY11" s="380">
        <v>1044.8119999999999</v>
      </c>
      <c r="AZ11" s="380">
        <v>1046.1949999999999</v>
      </c>
      <c r="BA11" s="380">
        <v>1047.655</v>
      </c>
      <c r="BB11" s="380">
        <v>1049.31</v>
      </c>
      <c r="BC11" s="380">
        <v>1050.8320000000001</v>
      </c>
      <c r="BD11" s="380">
        <v>1052.3399999999999</v>
      </c>
      <c r="BE11" s="380">
        <v>1053.7750000000001</v>
      </c>
      <c r="BF11" s="380">
        <v>1055.3009999999999</v>
      </c>
      <c r="BG11" s="380">
        <v>1056.857</v>
      </c>
      <c r="BH11" s="380">
        <v>1058.5129999999999</v>
      </c>
      <c r="BI11" s="380">
        <v>1060.079</v>
      </c>
      <c r="BJ11" s="380">
        <v>1061.6220000000001</v>
      </c>
      <c r="BK11" s="380">
        <v>1062.827</v>
      </c>
      <c r="BL11" s="380">
        <v>1064.5640000000001</v>
      </c>
      <c r="BM11" s="380">
        <v>1066.5170000000001</v>
      </c>
      <c r="BN11" s="380">
        <v>1069.1500000000001</v>
      </c>
      <c r="BO11" s="380">
        <v>1071.1859999999999</v>
      </c>
      <c r="BP11" s="380">
        <v>1073.0909999999999</v>
      </c>
      <c r="BQ11" s="380">
        <v>1074.7</v>
      </c>
      <c r="BR11" s="380">
        <v>1076.4639999999999</v>
      </c>
      <c r="BS11" s="380">
        <v>1078.22</v>
      </c>
      <c r="BT11" s="380">
        <v>1079.9670000000001</v>
      </c>
      <c r="BU11" s="380">
        <v>1081.7049999999999</v>
      </c>
      <c r="BV11" s="380">
        <v>1083.4349999999999</v>
      </c>
    </row>
    <row r="12" spans="1:74" ht="11.1"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2764.7228498999998</v>
      </c>
      <c r="AQ12" s="369">
        <v>2771.4102446000002</v>
      </c>
      <c r="AR12" s="369">
        <v>2778.6899320000002</v>
      </c>
      <c r="AS12" s="369">
        <v>2788.110318</v>
      </c>
      <c r="AT12" s="369">
        <v>2795.4132865000001</v>
      </c>
      <c r="AU12" s="369">
        <v>2802.1472432999999</v>
      </c>
      <c r="AV12" s="369">
        <v>2808.2408043</v>
      </c>
      <c r="AW12" s="369">
        <v>2813.8902758999998</v>
      </c>
      <c r="AX12" s="369">
        <v>2819.0242739</v>
      </c>
      <c r="AY12" s="380">
        <v>2822.7150000000001</v>
      </c>
      <c r="AZ12" s="380">
        <v>2827.5140000000001</v>
      </c>
      <c r="BA12" s="380">
        <v>2832.4929999999999</v>
      </c>
      <c r="BB12" s="380">
        <v>2837.6089999999999</v>
      </c>
      <c r="BC12" s="380">
        <v>2842.9830000000002</v>
      </c>
      <c r="BD12" s="380">
        <v>2848.57</v>
      </c>
      <c r="BE12" s="380">
        <v>2854.5880000000002</v>
      </c>
      <c r="BF12" s="380">
        <v>2860.4409999999998</v>
      </c>
      <c r="BG12" s="380">
        <v>2866.3449999999998</v>
      </c>
      <c r="BH12" s="380">
        <v>2872.5929999999998</v>
      </c>
      <c r="BI12" s="380">
        <v>2878.38</v>
      </c>
      <c r="BJ12" s="380">
        <v>2884</v>
      </c>
      <c r="BK12" s="380">
        <v>2888.7069999999999</v>
      </c>
      <c r="BL12" s="380">
        <v>2894.5479999999998</v>
      </c>
      <c r="BM12" s="380">
        <v>2900.779</v>
      </c>
      <c r="BN12" s="380">
        <v>2908.2310000000002</v>
      </c>
      <c r="BO12" s="380">
        <v>2914.62</v>
      </c>
      <c r="BP12" s="380">
        <v>2920.7759999999998</v>
      </c>
      <c r="BQ12" s="380">
        <v>2926.39</v>
      </c>
      <c r="BR12" s="380">
        <v>2932.3110000000001</v>
      </c>
      <c r="BS12" s="380">
        <v>2938.2310000000002</v>
      </c>
      <c r="BT12" s="380">
        <v>2944.1489999999999</v>
      </c>
      <c r="BU12" s="380">
        <v>2950.0659999999998</v>
      </c>
      <c r="BV12" s="380">
        <v>2955.982</v>
      </c>
    </row>
    <row r="13" spans="1:74" ht="11.1"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1614.9015457999999</v>
      </c>
      <c r="AQ13" s="369">
        <v>1619.2844078999999</v>
      </c>
      <c r="AR13" s="369">
        <v>1623.9265104000001</v>
      </c>
      <c r="AS13" s="369">
        <v>1629.5272087000001</v>
      </c>
      <c r="AT13" s="369">
        <v>1634.1632754</v>
      </c>
      <c r="AU13" s="369">
        <v>1638.5340659999999</v>
      </c>
      <c r="AV13" s="369">
        <v>1642.8683378000001</v>
      </c>
      <c r="AW13" s="369">
        <v>1646.5370081999999</v>
      </c>
      <c r="AX13" s="369">
        <v>1649.7688346</v>
      </c>
      <c r="AY13" s="380">
        <v>1651.809</v>
      </c>
      <c r="AZ13" s="380">
        <v>1654.7329999999999</v>
      </c>
      <c r="BA13" s="380">
        <v>1657.787</v>
      </c>
      <c r="BB13" s="380">
        <v>1661.0150000000001</v>
      </c>
      <c r="BC13" s="380">
        <v>1664.2929999999999</v>
      </c>
      <c r="BD13" s="380">
        <v>1667.6669999999999</v>
      </c>
      <c r="BE13" s="380">
        <v>1671.2270000000001</v>
      </c>
      <c r="BF13" s="380">
        <v>1674.723</v>
      </c>
      <c r="BG13" s="380">
        <v>1678.2460000000001</v>
      </c>
      <c r="BH13" s="380">
        <v>1681.8979999999999</v>
      </c>
      <c r="BI13" s="380">
        <v>1685.3979999999999</v>
      </c>
      <c r="BJ13" s="380">
        <v>1688.848</v>
      </c>
      <c r="BK13" s="380">
        <v>1691.84</v>
      </c>
      <c r="BL13" s="380">
        <v>1695.4960000000001</v>
      </c>
      <c r="BM13" s="380">
        <v>1699.4090000000001</v>
      </c>
      <c r="BN13" s="380">
        <v>1704.211</v>
      </c>
      <c r="BO13" s="380">
        <v>1708.162</v>
      </c>
      <c r="BP13" s="380">
        <v>1711.894</v>
      </c>
      <c r="BQ13" s="380">
        <v>1715.0840000000001</v>
      </c>
      <c r="BR13" s="380">
        <v>1718.624</v>
      </c>
      <c r="BS13" s="380">
        <v>1722.1890000000001</v>
      </c>
      <c r="BT13" s="380">
        <v>1725.78</v>
      </c>
      <c r="BU13" s="380">
        <v>1729.396</v>
      </c>
      <c r="BV13" s="380">
        <v>1733.038</v>
      </c>
    </row>
    <row r="14" spans="1:74" ht="11.1"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4449.2509306000002</v>
      </c>
      <c r="AQ14" s="369">
        <v>4459.2860442000001</v>
      </c>
      <c r="AR14" s="369">
        <v>4469.7196379999996</v>
      </c>
      <c r="AS14" s="369">
        <v>4484.2151997999999</v>
      </c>
      <c r="AT14" s="369">
        <v>4492.6981378</v>
      </c>
      <c r="AU14" s="369">
        <v>4498.8319398000003</v>
      </c>
      <c r="AV14" s="369">
        <v>4497.6343704000001</v>
      </c>
      <c r="AW14" s="369">
        <v>4502.8065773999997</v>
      </c>
      <c r="AX14" s="369">
        <v>4509.3663251999997</v>
      </c>
      <c r="AY14" s="380">
        <v>4519.5510000000004</v>
      </c>
      <c r="AZ14" s="380">
        <v>4527.2079999999996</v>
      </c>
      <c r="BA14" s="380">
        <v>4534.5739999999996</v>
      </c>
      <c r="BB14" s="380">
        <v>4541.0540000000001</v>
      </c>
      <c r="BC14" s="380">
        <v>4548.2870000000003</v>
      </c>
      <c r="BD14" s="380">
        <v>4555.6760000000004</v>
      </c>
      <c r="BE14" s="380">
        <v>4563.558</v>
      </c>
      <c r="BF14" s="380">
        <v>4571.01</v>
      </c>
      <c r="BG14" s="380">
        <v>4578.3680000000004</v>
      </c>
      <c r="BH14" s="380">
        <v>4585.5889999999999</v>
      </c>
      <c r="BI14" s="380">
        <v>4592.7910000000002</v>
      </c>
      <c r="BJ14" s="380">
        <v>4599.9309999999996</v>
      </c>
      <c r="BK14" s="380">
        <v>4605.8999999999996</v>
      </c>
      <c r="BL14" s="380">
        <v>4613.7479999999996</v>
      </c>
      <c r="BM14" s="380">
        <v>4622.3670000000002</v>
      </c>
      <c r="BN14" s="380">
        <v>4633.7979999999998</v>
      </c>
      <c r="BO14" s="380">
        <v>4642.4250000000002</v>
      </c>
      <c r="BP14" s="380">
        <v>4650.29</v>
      </c>
      <c r="BQ14" s="380">
        <v>4656.2860000000001</v>
      </c>
      <c r="BR14" s="380">
        <v>4663.4570000000003</v>
      </c>
      <c r="BS14" s="380">
        <v>4670.6970000000001</v>
      </c>
      <c r="BT14" s="380">
        <v>4678.0050000000001</v>
      </c>
      <c r="BU14" s="380">
        <v>4685.3819999999996</v>
      </c>
      <c r="BV14" s="380">
        <v>4692.8280000000004</v>
      </c>
    </row>
    <row r="15" spans="1:74" ht="11.1" customHeight="1" x14ac:dyDescent="0.2">
      <c r="A15" s="82"/>
      <c r="B15" s="92" t="s">
        <v>1436</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1" customHeight="1" x14ac:dyDescent="0.2">
      <c r="A16" s="82" t="s">
        <v>393</v>
      </c>
      <c r="B16" s="551" t="s">
        <v>1025</v>
      </c>
      <c r="C16" s="365">
        <v>93.951542916999998</v>
      </c>
      <c r="D16" s="365">
        <v>94.082238598000004</v>
      </c>
      <c r="E16" s="365">
        <v>94.440253549000005</v>
      </c>
      <c r="F16" s="365">
        <v>95.538827703999999</v>
      </c>
      <c r="G16" s="365">
        <v>95.966551246999998</v>
      </c>
      <c r="H16" s="365">
        <v>96.236664112</v>
      </c>
      <c r="I16" s="365">
        <v>96.042745092999994</v>
      </c>
      <c r="J16" s="365">
        <v>96.227452505000002</v>
      </c>
      <c r="K16" s="365">
        <v>96.484365143000005</v>
      </c>
      <c r="L16" s="365">
        <v>97.029353159999999</v>
      </c>
      <c r="M16" s="365">
        <v>97.268773636000006</v>
      </c>
      <c r="N16" s="365">
        <v>97.418496723999993</v>
      </c>
      <c r="O16" s="365">
        <v>97.333498022000001</v>
      </c>
      <c r="P16" s="365">
        <v>97.412594635000005</v>
      </c>
      <c r="Q16" s="365">
        <v>97.510762159999999</v>
      </c>
      <c r="R16" s="365">
        <v>97.725278263000007</v>
      </c>
      <c r="S16" s="365">
        <v>97.788629365000006</v>
      </c>
      <c r="T16" s="365">
        <v>97.798093132000005</v>
      </c>
      <c r="U16" s="365">
        <v>97.840893713</v>
      </c>
      <c r="V16" s="365">
        <v>97.677164696999995</v>
      </c>
      <c r="W16" s="365">
        <v>97.394130234000002</v>
      </c>
      <c r="X16" s="365">
        <v>96.649028184000002</v>
      </c>
      <c r="Y16" s="365">
        <v>96.384454430000005</v>
      </c>
      <c r="Z16" s="365">
        <v>96.257646832000006</v>
      </c>
      <c r="AA16" s="365">
        <v>96.509402761999993</v>
      </c>
      <c r="AB16" s="365">
        <v>96.477529450000006</v>
      </c>
      <c r="AC16" s="365">
        <v>96.402824268000003</v>
      </c>
      <c r="AD16" s="365">
        <v>96.231301611000006</v>
      </c>
      <c r="AE16" s="365">
        <v>96.111421887999995</v>
      </c>
      <c r="AF16" s="365">
        <v>95.989199495999998</v>
      </c>
      <c r="AG16" s="365">
        <v>95.907914945000002</v>
      </c>
      <c r="AH16" s="365">
        <v>95.748546832000002</v>
      </c>
      <c r="AI16" s="365">
        <v>95.554375667000002</v>
      </c>
      <c r="AJ16" s="365">
        <v>95.194558111999996</v>
      </c>
      <c r="AK16" s="365">
        <v>95.028913345999996</v>
      </c>
      <c r="AL16" s="365">
        <v>94.926598032000001</v>
      </c>
      <c r="AM16" s="365">
        <v>94.985624028000004</v>
      </c>
      <c r="AN16" s="365">
        <v>94.936458720999994</v>
      </c>
      <c r="AO16" s="365">
        <v>94.877113971</v>
      </c>
      <c r="AP16" s="365">
        <v>94.786898622999999</v>
      </c>
      <c r="AQ16" s="365">
        <v>94.722713353000003</v>
      </c>
      <c r="AR16" s="365">
        <v>94.663867006000004</v>
      </c>
      <c r="AS16" s="365">
        <v>94.624160880999995</v>
      </c>
      <c r="AT16" s="365">
        <v>94.565641404999994</v>
      </c>
      <c r="AU16" s="365">
        <v>94.502109876999995</v>
      </c>
      <c r="AV16" s="365">
        <v>94.307105390000004</v>
      </c>
      <c r="AW16" s="365">
        <v>94.328395438000001</v>
      </c>
      <c r="AX16" s="365">
        <v>94.439519114999996</v>
      </c>
      <c r="AY16" s="376">
        <v>94.780799999999999</v>
      </c>
      <c r="AZ16" s="376">
        <v>94.966350000000006</v>
      </c>
      <c r="BA16" s="376">
        <v>95.136489999999995</v>
      </c>
      <c r="BB16" s="376">
        <v>95.259910000000005</v>
      </c>
      <c r="BC16" s="376">
        <v>95.422730000000001</v>
      </c>
      <c r="BD16" s="376">
        <v>95.593620000000001</v>
      </c>
      <c r="BE16" s="376">
        <v>95.782809999999998</v>
      </c>
      <c r="BF16" s="376">
        <v>95.962199999999996</v>
      </c>
      <c r="BG16" s="376">
        <v>96.142009999999999</v>
      </c>
      <c r="BH16" s="376">
        <v>96.332279999999997</v>
      </c>
      <c r="BI16" s="376">
        <v>96.505399999999995</v>
      </c>
      <c r="BJ16" s="376">
        <v>96.671419999999998</v>
      </c>
      <c r="BK16" s="376">
        <v>96.685760000000002</v>
      </c>
      <c r="BL16" s="376">
        <v>96.945989999999995</v>
      </c>
      <c r="BM16" s="376">
        <v>97.30753</v>
      </c>
      <c r="BN16" s="376">
        <v>98.052109999999999</v>
      </c>
      <c r="BO16" s="376">
        <v>98.405000000000001</v>
      </c>
      <c r="BP16" s="376">
        <v>98.647940000000006</v>
      </c>
      <c r="BQ16" s="376">
        <v>98.640190000000004</v>
      </c>
      <c r="BR16" s="376">
        <v>98.768720000000002</v>
      </c>
      <c r="BS16" s="376">
        <v>98.89282</v>
      </c>
      <c r="BT16" s="376">
        <v>99.01249</v>
      </c>
      <c r="BU16" s="376">
        <v>99.127719999999997</v>
      </c>
      <c r="BV16" s="376">
        <v>99.238519999999994</v>
      </c>
    </row>
    <row r="17" spans="1:74" ht="11.1" customHeight="1" x14ac:dyDescent="0.2">
      <c r="A17" s="82" t="s">
        <v>394</v>
      </c>
      <c r="B17" s="551" t="s">
        <v>1026</v>
      </c>
      <c r="C17" s="365">
        <v>91.819646930000005</v>
      </c>
      <c r="D17" s="365">
        <v>91.921079397</v>
      </c>
      <c r="E17" s="365">
        <v>92.187896397000003</v>
      </c>
      <c r="F17" s="365">
        <v>92.973125338000003</v>
      </c>
      <c r="G17" s="365">
        <v>93.305940848999995</v>
      </c>
      <c r="H17" s="365">
        <v>93.539370337999998</v>
      </c>
      <c r="I17" s="365">
        <v>93.380996175999996</v>
      </c>
      <c r="J17" s="365">
        <v>93.634966840000004</v>
      </c>
      <c r="K17" s="365">
        <v>94.008864701999997</v>
      </c>
      <c r="L17" s="365">
        <v>94.773186800000005</v>
      </c>
      <c r="M17" s="365">
        <v>95.184066279999996</v>
      </c>
      <c r="N17" s="365">
        <v>95.512000178999998</v>
      </c>
      <c r="O17" s="365">
        <v>95.677086098000004</v>
      </c>
      <c r="P17" s="365">
        <v>95.899055636</v>
      </c>
      <c r="Q17" s="365">
        <v>96.098006393000006</v>
      </c>
      <c r="R17" s="365">
        <v>96.338223052999993</v>
      </c>
      <c r="S17" s="365">
        <v>96.442922734999996</v>
      </c>
      <c r="T17" s="365">
        <v>96.476390123000002</v>
      </c>
      <c r="U17" s="365">
        <v>96.504819015999999</v>
      </c>
      <c r="V17" s="365">
        <v>96.346176467999996</v>
      </c>
      <c r="W17" s="365">
        <v>96.066656277000007</v>
      </c>
      <c r="X17" s="365">
        <v>95.299158527000003</v>
      </c>
      <c r="Y17" s="365">
        <v>95.053207987999997</v>
      </c>
      <c r="Z17" s="365">
        <v>94.961704745000006</v>
      </c>
      <c r="AA17" s="365">
        <v>95.264730512</v>
      </c>
      <c r="AB17" s="365">
        <v>95.302060572000002</v>
      </c>
      <c r="AC17" s="365">
        <v>95.313776641000004</v>
      </c>
      <c r="AD17" s="365">
        <v>95.250655961000007</v>
      </c>
      <c r="AE17" s="365">
        <v>95.248061113000006</v>
      </c>
      <c r="AF17" s="365">
        <v>95.256769340000005</v>
      </c>
      <c r="AG17" s="365">
        <v>95.393716408000003</v>
      </c>
      <c r="AH17" s="365">
        <v>95.337328960999997</v>
      </c>
      <c r="AI17" s="365">
        <v>95.204542764999999</v>
      </c>
      <c r="AJ17" s="365">
        <v>94.857816047</v>
      </c>
      <c r="AK17" s="365">
        <v>94.675388682999994</v>
      </c>
      <c r="AL17" s="365">
        <v>94.519718901000005</v>
      </c>
      <c r="AM17" s="365">
        <v>94.335009592000006</v>
      </c>
      <c r="AN17" s="365">
        <v>94.274702804</v>
      </c>
      <c r="AO17" s="365">
        <v>94.283001427000002</v>
      </c>
      <c r="AP17" s="365">
        <v>94.462070905999994</v>
      </c>
      <c r="AQ17" s="365">
        <v>94.530956271999997</v>
      </c>
      <c r="AR17" s="365">
        <v>94.591822966999999</v>
      </c>
      <c r="AS17" s="365">
        <v>94.741331883000001</v>
      </c>
      <c r="AT17" s="365">
        <v>94.713665570000003</v>
      </c>
      <c r="AU17" s="365">
        <v>94.605484919000006</v>
      </c>
      <c r="AV17" s="365">
        <v>94.143788611999994</v>
      </c>
      <c r="AW17" s="365">
        <v>94.079330272999997</v>
      </c>
      <c r="AX17" s="365">
        <v>94.139108583999999</v>
      </c>
      <c r="AY17" s="376">
        <v>94.516859999999994</v>
      </c>
      <c r="AZ17" s="376">
        <v>94.679810000000003</v>
      </c>
      <c r="BA17" s="376">
        <v>94.821700000000007</v>
      </c>
      <c r="BB17" s="376">
        <v>94.90804</v>
      </c>
      <c r="BC17" s="376">
        <v>95.033670000000001</v>
      </c>
      <c r="BD17" s="376">
        <v>95.164100000000005</v>
      </c>
      <c r="BE17" s="376">
        <v>95.298190000000005</v>
      </c>
      <c r="BF17" s="376">
        <v>95.439070000000001</v>
      </c>
      <c r="BG17" s="376">
        <v>95.585599999999999</v>
      </c>
      <c r="BH17" s="376">
        <v>95.766930000000002</v>
      </c>
      <c r="BI17" s="376">
        <v>95.902900000000002</v>
      </c>
      <c r="BJ17" s="376">
        <v>96.022670000000005</v>
      </c>
      <c r="BK17" s="376">
        <v>95.972149999999999</v>
      </c>
      <c r="BL17" s="376">
        <v>96.175049999999999</v>
      </c>
      <c r="BM17" s="376">
        <v>96.477310000000003</v>
      </c>
      <c r="BN17" s="376">
        <v>97.155510000000007</v>
      </c>
      <c r="BO17" s="376">
        <v>97.449020000000004</v>
      </c>
      <c r="BP17" s="376">
        <v>97.634429999999995</v>
      </c>
      <c r="BQ17" s="376">
        <v>97.560980000000001</v>
      </c>
      <c r="BR17" s="376">
        <v>97.643259999999998</v>
      </c>
      <c r="BS17" s="376">
        <v>97.730509999999995</v>
      </c>
      <c r="BT17" s="376">
        <v>97.822730000000007</v>
      </c>
      <c r="BU17" s="376">
        <v>97.919920000000005</v>
      </c>
      <c r="BV17" s="376">
        <v>98.022090000000006</v>
      </c>
    </row>
    <row r="18" spans="1:74" ht="11.1" customHeight="1" x14ac:dyDescent="0.2">
      <c r="A18" s="82" t="s">
        <v>395</v>
      </c>
      <c r="B18" s="551" t="s">
        <v>1027</v>
      </c>
      <c r="C18" s="365">
        <v>94.167102240999995</v>
      </c>
      <c r="D18" s="365">
        <v>94.272456484000003</v>
      </c>
      <c r="E18" s="365">
        <v>94.439087555</v>
      </c>
      <c r="F18" s="365">
        <v>94.781535231999996</v>
      </c>
      <c r="G18" s="365">
        <v>94.984815123999994</v>
      </c>
      <c r="H18" s="365">
        <v>95.163467009000001</v>
      </c>
      <c r="I18" s="365">
        <v>95.118223387</v>
      </c>
      <c r="J18" s="365">
        <v>95.397069884999993</v>
      </c>
      <c r="K18" s="365">
        <v>95.800739003000004</v>
      </c>
      <c r="L18" s="365">
        <v>96.692882698999995</v>
      </c>
      <c r="M18" s="365">
        <v>97.073458086000002</v>
      </c>
      <c r="N18" s="365">
        <v>97.306117123000007</v>
      </c>
      <c r="O18" s="365">
        <v>97.151201486000005</v>
      </c>
      <c r="P18" s="365">
        <v>97.267771565000004</v>
      </c>
      <c r="Q18" s="365">
        <v>97.416169037000003</v>
      </c>
      <c r="R18" s="365">
        <v>97.708586744000002</v>
      </c>
      <c r="S18" s="365">
        <v>97.836494369999997</v>
      </c>
      <c r="T18" s="365">
        <v>97.912084758000006</v>
      </c>
      <c r="U18" s="365">
        <v>98.040615533999997</v>
      </c>
      <c r="V18" s="365">
        <v>97.932628222999995</v>
      </c>
      <c r="W18" s="365">
        <v>97.693380453000003</v>
      </c>
      <c r="X18" s="365">
        <v>96.993280709000004</v>
      </c>
      <c r="Y18" s="365">
        <v>96.738705655999993</v>
      </c>
      <c r="Z18" s="365">
        <v>96.600063779999999</v>
      </c>
      <c r="AA18" s="365">
        <v>96.726004066000002</v>
      </c>
      <c r="AB18" s="365">
        <v>96.707741803999994</v>
      </c>
      <c r="AC18" s="365">
        <v>96.693925978999999</v>
      </c>
      <c r="AD18" s="365">
        <v>96.709595094999997</v>
      </c>
      <c r="AE18" s="365">
        <v>96.685893268000001</v>
      </c>
      <c r="AF18" s="365">
        <v>96.647859001</v>
      </c>
      <c r="AG18" s="365">
        <v>96.637408141999998</v>
      </c>
      <c r="AH18" s="365">
        <v>96.539272108999995</v>
      </c>
      <c r="AI18" s="365">
        <v>96.395366749999994</v>
      </c>
      <c r="AJ18" s="365">
        <v>96.106490128999994</v>
      </c>
      <c r="AK18" s="365">
        <v>95.945447569999999</v>
      </c>
      <c r="AL18" s="365">
        <v>95.813037136999995</v>
      </c>
      <c r="AM18" s="365">
        <v>95.662194850000006</v>
      </c>
      <c r="AN18" s="365">
        <v>95.622346652000004</v>
      </c>
      <c r="AO18" s="365">
        <v>95.646428564000004</v>
      </c>
      <c r="AP18" s="365">
        <v>95.899001756999994</v>
      </c>
      <c r="AQ18" s="365">
        <v>95.927523008999998</v>
      </c>
      <c r="AR18" s="365">
        <v>95.896553491999995</v>
      </c>
      <c r="AS18" s="365">
        <v>95.747664040000004</v>
      </c>
      <c r="AT18" s="365">
        <v>95.641534859000004</v>
      </c>
      <c r="AU18" s="365">
        <v>95.519736784000003</v>
      </c>
      <c r="AV18" s="365">
        <v>95.175892239999996</v>
      </c>
      <c r="AW18" s="365">
        <v>95.177539554999996</v>
      </c>
      <c r="AX18" s="365">
        <v>95.318301153999997</v>
      </c>
      <c r="AY18" s="376">
        <v>95.795289999999994</v>
      </c>
      <c r="AZ18" s="376">
        <v>96.066450000000003</v>
      </c>
      <c r="BA18" s="376">
        <v>96.328879999999998</v>
      </c>
      <c r="BB18" s="376">
        <v>96.573340000000002</v>
      </c>
      <c r="BC18" s="376">
        <v>96.82526</v>
      </c>
      <c r="BD18" s="376">
        <v>97.075389999999999</v>
      </c>
      <c r="BE18" s="376">
        <v>97.333709999999996</v>
      </c>
      <c r="BF18" s="376">
        <v>97.572770000000006</v>
      </c>
      <c r="BG18" s="376">
        <v>97.802549999999997</v>
      </c>
      <c r="BH18" s="376">
        <v>98.038089999999997</v>
      </c>
      <c r="BI18" s="376">
        <v>98.238020000000006</v>
      </c>
      <c r="BJ18" s="376">
        <v>98.417389999999997</v>
      </c>
      <c r="BK18" s="376">
        <v>98.413640000000001</v>
      </c>
      <c r="BL18" s="376">
        <v>98.673789999999997</v>
      </c>
      <c r="BM18" s="376">
        <v>99.035269999999997</v>
      </c>
      <c r="BN18" s="376">
        <v>99.779839999999993</v>
      </c>
      <c r="BO18" s="376">
        <v>100.1327</v>
      </c>
      <c r="BP18" s="376">
        <v>100.37560000000001</v>
      </c>
      <c r="BQ18" s="376">
        <v>100.3717</v>
      </c>
      <c r="BR18" s="376">
        <v>100.4973</v>
      </c>
      <c r="BS18" s="376">
        <v>100.6157</v>
      </c>
      <c r="BT18" s="376">
        <v>100.7266</v>
      </c>
      <c r="BU18" s="376">
        <v>100.83029999999999</v>
      </c>
      <c r="BV18" s="376">
        <v>100.92659999999999</v>
      </c>
    </row>
    <row r="19" spans="1:74" ht="11.1" customHeight="1" x14ac:dyDescent="0.2">
      <c r="A19" s="82" t="s">
        <v>396</v>
      </c>
      <c r="B19" s="551" t="s">
        <v>1028</v>
      </c>
      <c r="C19" s="365">
        <v>96.970535615000003</v>
      </c>
      <c r="D19" s="365">
        <v>97.124208764000002</v>
      </c>
      <c r="E19" s="365">
        <v>97.400468860000004</v>
      </c>
      <c r="F19" s="365">
        <v>98.041662575999993</v>
      </c>
      <c r="G19" s="365">
        <v>98.381336564999998</v>
      </c>
      <c r="H19" s="365">
        <v>98.661837499000001</v>
      </c>
      <c r="I19" s="365">
        <v>98.752752153000003</v>
      </c>
      <c r="J19" s="365">
        <v>99.012716894999997</v>
      </c>
      <c r="K19" s="365">
        <v>99.311318499999999</v>
      </c>
      <c r="L19" s="365">
        <v>99.746288559000007</v>
      </c>
      <c r="M19" s="365">
        <v>100.04886519999999</v>
      </c>
      <c r="N19" s="365">
        <v>100.31678001</v>
      </c>
      <c r="O19" s="365">
        <v>100.48688185</v>
      </c>
      <c r="P19" s="365">
        <v>100.73283635999999</v>
      </c>
      <c r="Q19" s="365">
        <v>100.9914924</v>
      </c>
      <c r="R19" s="365">
        <v>101.35464355000001</v>
      </c>
      <c r="S19" s="365">
        <v>101.56985745999999</v>
      </c>
      <c r="T19" s="365">
        <v>101.72892770999999</v>
      </c>
      <c r="U19" s="365">
        <v>101.92649555</v>
      </c>
      <c r="V19" s="365">
        <v>101.90229755</v>
      </c>
      <c r="W19" s="365">
        <v>101.75097495</v>
      </c>
      <c r="X19" s="365">
        <v>101.12901825</v>
      </c>
      <c r="Y19" s="365">
        <v>100.98107859</v>
      </c>
      <c r="Z19" s="365">
        <v>100.96364647</v>
      </c>
      <c r="AA19" s="365">
        <v>101.27984192</v>
      </c>
      <c r="AB19" s="365">
        <v>101.37108483</v>
      </c>
      <c r="AC19" s="365">
        <v>101.44049525</v>
      </c>
      <c r="AD19" s="365">
        <v>101.4950087</v>
      </c>
      <c r="AE19" s="365">
        <v>101.51555248</v>
      </c>
      <c r="AF19" s="365">
        <v>101.50906213</v>
      </c>
      <c r="AG19" s="365">
        <v>101.50301639</v>
      </c>
      <c r="AH19" s="365">
        <v>101.42184871000001</v>
      </c>
      <c r="AI19" s="365">
        <v>101.29303783</v>
      </c>
      <c r="AJ19" s="365">
        <v>100.98569136</v>
      </c>
      <c r="AK19" s="365">
        <v>100.85976339</v>
      </c>
      <c r="AL19" s="365">
        <v>100.78436152</v>
      </c>
      <c r="AM19" s="365">
        <v>100.72912555000001</v>
      </c>
      <c r="AN19" s="365">
        <v>100.77754604</v>
      </c>
      <c r="AO19" s="365">
        <v>100.8992628</v>
      </c>
      <c r="AP19" s="365">
        <v>101.36548912000001</v>
      </c>
      <c r="AQ19" s="365">
        <v>101.43038841000001</v>
      </c>
      <c r="AR19" s="365">
        <v>101.36517397999999</v>
      </c>
      <c r="AS19" s="365">
        <v>101.00425726</v>
      </c>
      <c r="AT19" s="365">
        <v>100.80300680000001</v>
      </c>
      <c r="AU19" s="365">
        <v>100.59583403000001</v>
      </c>
      <c r="AV19" s="365">
        <v>100.17973169</v>
      </c>
      <c r="AW19" s="365">
        <v>100.11296978</v>
      </c>
      <c r="AX19" s="365">
        <v>100.19254103</v>
      </c>
      <c r="AY19" s="376">
        <v>100.64790000000001</v>
      </c>
      <c r="AZ19" s="376">
        <v>100.848</v>
      </c>
      <c r="BA19" s="376">
        <v>101.02249999999999</v>
      </c>
      <c r="BB19" s="376">
        <v>101.1216</v>
      </c>
      <c r="BC19" s="376">
        <v>101.2817</v>
      </c>
      <c r="BD19" s="376">
        <v>101.45310000000001</v>
      </c>
      <c r="BE19" s="376">
        <v>101.6429</v>
      </c>
      <c r="BF19" s="376">
        <v>101.83199999999999</v>
      </c>
      <c r="BG19" s="376">
        <v>102.0273</v>
      </c>
      <c r="BH19" s="376">
        <v>102.2612</v>
      </c>
      <c r="BI19" s="376">
        <v>102.4447</v>
      </c>
      <c r="BJ19" s="376">
        <v>102.61020000000001</v>
      </c>
      <c r="BK19" s="376">
        <v>102.5951</v>
      </c>
      <c r="BL19" s="376">
        <v>102.84650000000001</v>
      </c>
      <c r="BM19" s="376">
        <v>103.20189999999999</v>
      </c>
      <c r="BN19" s="376">
        <v>103.9487</v>
      </c>
      <c r="BO19" s="376">
        <v>104.2963</v>
      </c>
      <c r="BP19" s="376">
        <v>104.5322</v>
      </c>
      <c r="BQ19" s="376">
        <v>104.5031</v>
      </c>
      <c r="BR19" s="376">
        <v>104.6305</v>
      </c>
      <c r="BS19" s="376">
        <v>104.7612</v>
      </c>
      <c r="BT19" s="376">
        <v>104.8952</v>
      </c>
      <c r="BU19" s="376">
        <v>105.0324</v>
      </c>
      <c r="BV19" s="376">
        <v>105.1728</v>
      </c>
    </row>
    <row r="20" spans="1:74" ht="11.1" customHeight="1" x14ac:dyDescent="0.2">
      <c r="A20" s="82" t="s">
        <v>397</v>
      </c>
      <c r="B20" s="551" t="s">
        <v>1029</v>
      </c>
      <c r="C20" s="365">
        <v>97.879201949000006</v>
      </c>
      <c r="D20" s="365">
        <v>98.084221565999997</v>
      </c>
      <c r="E20" s="365">
        <v>98.417501841000004</v>
      </c>
      <c r="F20" s="365">
        <v>99.177443625999999</v>
      </c>
      <c r="G20" s="365">
        <v>99.543444581000003</v>
      </c>
      <c r="H20" s="365">
        <v>99.813905555000005</v>
      </c>
      <c r="I20" s="365">
        <v>99.681808009999997</v>
      </c>
      <c r="J20" s="365">
        <v>99.991452929999994</v>
      </c>
      <c r="K20" s="365">
        <v>100.43582177</v>
      </c>
      <c r="L20" s="365">
        <v>101.35584375000001</v>
      </c>
      <c r="M20" s="365">
        <v>101.81396354</v>
      </c>
      <c r="N20" s="365">
        <v>102.15111035</v>
      </c>
      <c r="O20" s="365">
        <v>102.19468667</v>
      </c>
      <c r="P20" s="365">
        <v>102.41933566</v>
      </c>
      <c r="Q20" s="365">
        <v>102.65245978999999</v>
      </c>
      <c r="R20" s="365">
        <v>102.98611748</v>
      </c>
      <c r="S20" s="365">
        <v>103.16714813999999</v>
      </c>
      <c r="T20" s="365">
        <v>103.28761015000001</v>
      </c>
      <c r="U20" s="365">
        <v>103.43970817</v>
      </c>
      <c r="V20" s="365">
        <v>103.3698794</v>
      </c>
      <c r="W20" s="365">
        <v>103.1703285</v>
      </c>
      <c r="X20" s="365">
        <v>102.49051888</v>
      </c>
      <c r="Y20" s="365">
        <v>102.29442615000001</v>
      </c>
      <c r="Z20" s="365">
        <v>102.23151374</v>
      </c>
      <c r="AA20" s="365">
        <v>102.46085074</v>
      </c>
      <c r="AB20" s="365">
        <v>102.54499712</v>
      </c>
      <c r="AC20" s="365">
        <v>102.64302197000001</v>
      </c>
      <c r="AD20" s="365">
        <v>102.80882991999999</v>
      </c>
      <c r="AE20" s="365">
        <v>102.89418327</v>
      </c>
      <c r="AF20" s="365">
        <v>102.95298665</v>
      </c>
      <c r="AG20" s="365">
        <v>102.9876151</v>
      </c>
      <c r="AH20" s="365">
        <v>102.99153722</v>
      </c>
      <c r="AI20" s="365">
        <v>102.96712805999999</v>
      </c>
      <c r="AJ20" s="365">
        <v>102.87056204</v>
      </c>
      <c r="AK20" s="365">
        <v>102.82235953</v>
      </c>
      <c r="AL20" s="365">
        <v>102.77869493999999</v>
      </c>
      <c r="AM20" s="365">
        <v>102.62960794999999</v>
      </c>
      <c r="AN20" s="365">
        <v>102.67748944</v>
      </c>
      <c r="AO20" s="365">
        <v>102.81237908</v>
      </c>
      <c r="AP20" s="365">
        <v>103.27785577</v>
      </c>
      <c r="AQ20" s="365">
        <v>103.40407757</v>
      </c>
      <c r="AR20" s="365">
        <v>103.43462338</v>
      </c>
      <c r="AS20" s="365">
        <v>103.31821536</v>
      </c>
      <c r="AT20" s="365">
        <v>103.19586753</v>
      </c>
      <c r="AU20" s="365">
        <v>103.01630208</v>
      </c>
      <c r="AV20" s="365">
        <v>102.48185345</v>
      </c>
      <c r="AW20" s="365">
        <v>102.41110189</v>
      </c>
      <c r="AX20" s="365">
        <v>102.50638185</v>
      </c>
      <c r="AY20" s="376">
        <v>102.99890000000001</v>
      </c>
      <c r="AZ20" s="376">
        <v>103.25279999999999</v>
      </c>
      <c r="BA20" s="376">
        <v>103.49939999999999</v>
      </c>
      <c r="BB20" s="376">
        <v>103.714</v>
      </c>
      <c r="BC20" s="376">
        <v>103.96420000000001</v>
      </c>
      <c r="BD20" s="376">
        <v>104.22539999999999</v>
      </c>
      <c r="BE20" s="376">
        <v>104.51439999999999</v>
      </c>
      <c r="BF20" s="376">
        <v>104.7852</v>
      </c>
      <c r="BG20" s="376">
        <v>105.0545</v>
      </c>
      <c r="BH20" s="376">
        <v>105.34990000000001</v>
      </c>
      <c r="BI20" s="376">
        <v>105.5954</v>
      </c>
      <c r="BJ20" s="376">
        <v>105.8186</v>
      </c>
      <c r="BK20" s="376">
        <v>105.8462</v>
      </c>
      <c r="BL20" s="376">
        <v>106.1549</v>
      </c>
      <c r="BM20" s="376">
        <v>106.5714</v>
      </c>
      <c r="BN20" s="376">
        <v>107.3969</v>
      </c>
      <c r="BO20" s="376">
        <v>107.803</v>
      </c>
      <c r="BP20" s="376">
        <v>108.09099999999999</v>
      </c>
      <c r="BQ20" s="376">
        <v>108.10590000000001</v>
      </c>
      <c r="BR20" s="376">
        <v>108.27379999999999</v>
      </c>
      <c r="BS20" s="376">
        <v>108.43989999999999</v>
      </c>
      <c r="BT20" s="376">
        <v>108.604</v>
      </c>
      <c r="BU20" s="376">
        <v>108.7662</v>
      </c>
      <c r="BV20" s="376">
        <v>108.9264</v>
      </c>
    </row>
    <row r="21" spans="1:74" ht="11.1" customHeight="1" x14ac:dyDescent="0.2">
      <c r="A21" s="82" t="s">
        <v>398</v>
      </c>
      <c r="B21" s="551" t="s">
        <v>1030</v>
      </c>
      <c r="C21" s="365">
        <v>96.407056452999996</v>
      </c>
      <c r="D21" s="365">
        <v>96.531863818000005</v>
      </c>
      <c r="E21" s="365">
        <v>96.763284892000001</v>
      </c>
      <c r="F21" s="365">
        <v>97.310979168000003</v>
      </c>
      <c r="G21" s="365">
        <v>97.598383040000002</v>
      </c>
      <c r="H21" s="365">
        <v>97.835155999999998</v>
      </c>
      <c r="I21" s="365">
        <v>97.844605931999993</v>
      </c>
      <c r="J21" s="365">
        <v>98.112636158000001</v>
      </c>
      <c r="K21" s="365">
        <v>98.462554561000005</v>
      </c>
      <c r="L21" s="365">
        <v>99.092512279999994</v>
      </c>
      <c r="M21" s="365">
        <v>99.457593681999995</v>
      </c>
      <c r="N21" s="365">
        <v>99.755949907000002</v>
      </c>
      <c r="O21" s="365">
        <v>99.866015410000003</v>
      </c>
      <c r="P21" s="365">
        <v>100.12209544</v>
      </c>
      <c r="Q21" s="365">
        <v>100.40262445</v>
      </c>
      <c r="R21" s="365">
        <v>100.84589404</v>
      </c>
      <c r="S21" s="365">
        <v>101.0716023</v>
      </c>
      <c r="T21" s="365">
        <v>101.21804084</v>
      </c>
      <c r="U21" s="365">
        <v>101.36694356</v>
      </c>
      <c r="V21" s="365">
        <v>101.29354222000001</v>
      </c>
      <c r="W21" s="365">
        <v>101.07957072000001</v>
      </c>
      <c r="X21" s="365">
        <v>100.37472049</v>
      </c>
      <c r="Y21" s="365">
        <v>100.14234012</v>
      </c>
      <c r="Z21" s="365">
        <v>100.03212103</v>
      </c>
      <c r="AA21" s="365">
        <v>100.20268775</v>
      </c>
      <c r="AB21" s="365">
        <v>100.21782281999999</v>
      </c>
      <c r="AC21" s="365">
        <v>100.23615078</v>
      </c>
      <c r="AD21" s="365">
        <v>100.30119716</v>
      </c>
      <c r="AE21" s="365">
        <v>100.29326674000001</v>
      </c>
      <c r="AF21" s="365">
        <v>100.25588504</v>
      </c>
      <c r="AG21" s="365">
        <v>100.17428251</v>
      </c>
      <c r="AH21" s="365">
        <v>100.08907547</v>
      </c>
      <c r="AI21" s="365">
        <v>99.985494344000003</v>
      </c>
      <c r="AJ21" s="365">
        <v>99.786813851000005</v>
      </c>
      <c r="AK21" s="365">
        <v>99.704028527999995</v>
      </c>
      <c r="AL21" s="365">
        <v>99.660413087999999</v>
      </c>
      <c r="AM21" s="365">
        <v>99.639905314000004</v>
      </c>
      <c r="AN21" s="365">
        <v>99.686676300000002</v>
      </c>
      <c r="AO21" s="365">
        <v>99.784663831000003</v>
      </c>
      <c r="AP21" s="365">
        <v>100.05512985999999</v>
      </c>
      <c r="AQ21" s="365">
        <v>100.16460401000001</v>
      </c>
      <c r="AR21" s="365">
        <v>100.23434825</v>
      </c>
      <c r="AS21" s="365">
        <v>100.27012015</v>
      </c>
      <c r="AT21" s="365">
        <v>100.25608636</v>
      </c>
      <c r="AU21" s="365">
        <v>100.19800446000001</v>
      </c>
      <c r="AV21" s="365">
        <v>99.861965921999996</v>
      </c>
      <c r="AW21" s="365">
        <v>99.891219219999996</v>
      </c>
      <c r="AX21" s="365">
        <v>100.05185582</v>
      </c>
      <c r="AY21" s="376">
        <v>100.5273</v>
      </c>
      <c r="AZ21" s="376">
        <v>100.81310000000001</v>
      </c>
      <c r="BA21" s="376">
        <v>101.09269999999999</v>
      </c>
      <c r="BB21" s="376">
        <v>101.34990000000001</v>
      </c>
      <c r="BC21" s="376">
        <v>101.6293</v>
      </c>
      <c r="BD21" s="376">
        <v>101.91459999999999</v>
      </c>
      <c r="BE21" s="376">
        <v>102.22709999999999</v>
      </c>
      <c r="BF21" s="376">
        <v>102.5086</v>
      </c>
      <c r="BG21" s="376">
        <v>102.78019999999999</v>
      </c>
      <c r="BH21" s="376">
        <v>103.0505</v>
      </c>
      <c r="BI21" s="376">
        <v>103.2959</v>
      </c>
      <c r="BJ21" s="376">
        <v>103.5249</v>
      </c>
      <c r="BK21" s="376">
        <v>103.5915</v>
      </c>
      <c r="BL21" s="376">
        <v>103.8973</v>
      </c>
      <c r="BM21" s="376">
        <v>104.2962</v>
      </c>
      <c r="BN21" s="376">
        <v>105.0595</v>
      </c>
      <c r="BO21" s="376">
        <v>105.4415</v>
      </c>
      <c r="BP21" s="376">
        <v>105.7132</v>
      </c>
      <c r="BQ21" s="376">
        <v>105.7354</v>
      </c>
      <c r="BR21" s="376">
        <v>105.8912</v>
      </c>
      <c r="BS21" s="376">
        <v>106.0414</v>
      </c>
      <c r="BT21" s="376">
        <v>106.18600000000001</v>
      </c>
      <c r="BU21" s="376">
        <v>106.3248</v>
      </c>
      <c r="BV21" s="376">
        <v>106.458</v>
      </c>
    </row>
    <row r="22" spans="1:74" ht="11.1" customHeight="1" x14ac:dyDescent="0.2">
      <c r="A22" s="82" t="s">
        <v>399</v>
      </c>
      <c r="B22" s="551" t="s">
        <v>1031</v>
      </c>
      <c r="C22" s="365">
        <v>97.274046333000001</v>
      </c>
      <c r="D22" s="365">
        <v>97.412130847</v>
      </c>
      <c r="E22" s="365">
        <v>97.751384560000005</v>
      </c>
      <c r="F22" s="365">
        <v>98.712764421000003</v>
      </c>
      <c r="G22" s="365">
        <v>99.138638823999997</v>
      </c>
      <c r="H22" s="365">
        <v>99.449964715999997</v>
      </c>
      <c r="I22" s="365">
        <v>99.317602566000005</v>
      </c>
      <c r="J22" s="365">
        <v>99.646686086000003</v>
      </c>
      <c r="K22" s="365">
        <v>100.10807574</v>
      </c>
      <c r="L22" s="365">
        <v>101.01659991</v>
      </c>
      <c r="M22" s="365">
        <v>101.50648056</v>
      </c>
      <c r="N22" s="365">
        <v>101.89254606999999</v>
      </c>
      <c r="O22" s="365">
        <v>101.96950171</v>
      </c>
      <c r="P22" s="365">
        <v>102.30190798</v>
      </c>
      <c r="Q22" s="365">
        <v>102.68447015</v>
      </c>
      <c r="R22" s="365">
        <v>103.25829441</v>
      </c>
      <c r="S22" s="365">
        <v>103.63533873999999</v>
      </c>
      <c r="T22" s="365">
        <v>103.95670933</v>
      </c>
      <c r="U22" s="365">
        <v>104.34534395</v>
      </c>
      <c r="V22" s="365">
        <v>104.46316373000001</v>
      </c>
      <c r="W22" s="365">
        <v>104.43310644</v>
      </c>
      <c r="X22" s="365">
        <v>103.89270549</v>
      </c>
      <c r="Y22" s="365">
        <v>103.83874401999999</v>
      </c>
      <c r="Z22" s="365">
        <v>103.90875542000001</v>
      </c>
      <c r="AA22" s="365">
        <v>104.24727853</v>
      </c>
      <c r="AB22" s="365">
        <v>104.45683157000001</v>
      </c>
      <c r="AC22" s="365">
        <v>104.68195339</v>
      </c>
      <c r="AD22" s="365">
        <v>105.00973426</v>
      </c>
      <c r="AE22" s="365">
        <v>105.20067588000001</v>
      </c>
      <c r="AF22" s="365">
        <v>105.34186853999999</v>
      </c>
      <c r="AG22" s="365">
        <v>105.4722754</v>
      </c>
      <c r="AH22" s="365">
        <v>105.48474779</v>
      </c>
      <c r="AI22" s="365">
        <v>105.41824887</v>
      </c>
      <c r="AJ22" s="365">
        <v>105.07597712</v>
      </c>
      <c r="AK22" s="365">
        <v>104.99913671</v>
      </c>
      <c r="AL22" s="365">
        <v>104.99092611</v>
      </c>
      <c r="AM22" s="365">
        <v>105.01480245</v>
      </c>
      <c r="AN22" s="365">
        <v>105.17125867</v>
      </c>
      <c r="AO22" s="365">
        <v>105.42375188</v>
      </c>
      <c r="AP22" s="365">
        <v>105.99469784999999</v>
      </c>
      <c r="AQ22" s="365">
        <v>106.27245323</v>
      </c>
      <c r="AR22" s="365">
        <v>106.47943377</v>
      </c>
      <c r="AS22" s="365">
        <v>106.61765327000001</v>
      </c>
      <c r="AT22" s="365">
        <v>106.6815738</v>
      </c>
      <c r="AU22" s="365">
        <v>106.67320915000001</v>
      </c>
      <c r="AV22" s="365">
        <v>106.34567706</v>
      </c>
      <c r="AW22" s="365">
        <v>106.37790373</v>
      </c>
      <c r="AX22" s="365">
        <v>106.52300691000001</v>
      </c>
      <c r="AY22" s="376">
        <v>106.9546</v>
      </c>
      <c r="AZ22" s="376">
        <v>107.1952</v>
      </c>
      <c r="BA22" s="376">
        <v>107.4186</v>
      </c>
      <c r="BB22" s="376">
        <v>107.5872</v>
      </c>
      <c r="BC22" s="376">
        <v>107.8039</v>
      </c>
      <c r="BD22" s="376">
        <v>108.0312</v>
      </c>
      <c r="BE22" s="376">
        <v>108.28579999999999</v>
      </c>
      <c r="BF22" s="376">
        <v>108.52200000000001</v>
      </c>
      <c r="BG22" s="376">
        <v>108.75660000000001</v>
      </c>
      <c r="BH22" s="376">
        <v>109.0107</v>
      </c>
      <c r="BI22" s="376">
        <v>109.22580000000001</v>
      </c>
      <c r="BJ22" s="376">
        <v>109.423</v>
      </c>
      <c r="BK22" s="376">
        <v>109.43210000000001</v>
      </c>
      <c r="BL22" s="376">
        <v>109.7217</v>
      </c>
      <c r="BM22" s="376">
        <v>110.1212</v>
      </c>
      <c r="BN22" s="376">
        <v>110.9395</v>
      </c>
      <c r="BO22" s="376">
        <v>111.32769999999999</v>
      </c>
      <c r="BP22" s="376">
        <v>111.5945</v>
      </c>
      <c r="BQ22" s="376">
        <v>111.57129999999999</v>
      </c>
      <c r="BR22" s="376">
        <v>111.7216</v>
      </c>
      <c r="BS22" s="376">
        <v>111.877</v>
      </c>
      <c r="BT22" s="376">
        <v>112.0373</v>
      </c>
      <c r="BU22" s="376">
        <v>112.2025</v>
      </c>
      <c r="BV22" s="376">
        <v>112.3728</v>
      </c>
    </row>
    <row r="23" spans="1:74" ht="11.1" customHeight="1" x14ac:dyDescent="0.2">
      <c r="A23" s="82" t="s">
        <v>400</v>
      </c>
      <c r="B23" s="551" t="s">
        <v>1032</v>
      </c>
      <c r="C23" s="365">
        <v>105.04170624</v>
      </c>
      <c r="D23" s="365">
        <v>105.52146985</v>
      </c>
      <c r="E23" s="365">
        <v>106.16042100999999</v>
      </c>
      <c r="F23" s="365">
        <v>107.39420653000001</v>
      </c>
      <c r="G23" s="365">
        <v>108.02479768000001</v>
      </c>
      <c r="H23" s="365">
        <v>108.48784128</v>
      </c>
      <c r="I23" s="365">
        <v>108.42214414999999</v>
      </c>
      <c r="J23" s="365">
        <v>108.82098750999999</v>
      </c>
      <c r="K23" s="365">
        <v>109.3231782</v>
      </c>
      <c r="L23" s="365">
        <v>110.21604316</v>
      </c>
      <c r="M23" s="365">
        <v>110.7094333</v>
      </c>
      <c r="N23" s="365">
        <v>111.09067557</v>
      </c>
      <c r="O23" s="365">
        <v>111.22810286000001</v>
      </c>
      <c r="P23" s="365">
        <v>111.48379970000001</v>
      </c>
      <c r="Q23" s="365">
        <v>111.72609898</v>
      </c>
      <c r="R23" s="365">
        <v>111.96389911999999</v>
      </c>
      <c r="S23" s="365">
        <v>112.17272948999999</v>
      </c>
      <c r="T23" s="365">
        <v>112.36148849</v>
      </c>
      <c r="U23" s="365">
        <v>112.78483174</v>
      </c>
      <c r="V23" s="365">
        <v>112.7424563</v>
      </c>
      <c r="W23" s="365">
        <v>112.48901778</v>
      </c>
      <c r="X23" s="365">
        <v>111.56274008</v>
      </c>
      <c r="Y23" s="365">
        <v>111.23350748</v>
      </c>
      <c r="Z23" s="365">
        <v>111.0395439</v>
      </c>
      <c r="AA23" s="365">
        <v>111.12576564</v>
      </c>
      <c r="AB23" s="365">
        <v>111.09365282</v>
      </c>
      <c r="AC23" s="365">
        <v>111.08812175</v>
      </c>
      <c r="AD23" s="365">
        <v>111.15606404</v>
      </c>
      <c r="AE23" s="365">
        <v>111.16852780000001</v>
      </c>
      <c r="AF23" s="365">
        <v>111.17240461999999</v>
      </c>
      <c r="AG23" s="365">
        <v>111.18361778000001</v>
      </c>
      <c r="AH23" s="365">
        <v>111.1583783</v>
      </c>
      <c r="AI23" s="365">
        <v>111.11260943000001</v>
      </c>
      <c r="AJ23" s="365">
        <v>110.93695640999999</v>
      </c>
      <c r="AK23" s="365">
        <v>110.93214485</v>
      </c>
      <c r="AL23" s="365">
        <v>110.98881999</v>
      </c>
      <c r="AM23" s="365">
        <v>111.11107353</v>
      </c>
      <c r="AN23" s="365">
        <v>111.28765327000001</v>
      </c>
      <c r="AO23" s="365">
        <v>111.52265093</v>
      </c>
      <c r="AP23" s="365">
        <v>112.03986992</v>
      </c>
      <c r="AQ23" s="365">
        <v>112.22385084</v>
      </c>
      <c r="AR23" s="365">
        <v>112.2983971</v>
      </c>
      <c r="AS23" s="365">
        <v>112.12895841</v>
      </c>
      <c r="AT23" s="365">
        <v>112.08554809</v>
      </c>
      <c r="AU23" s="365">
        <v>112.03361583</v>
      </c>
      <c r="AV23" s="365">
        <v>111.8176212</v>
      </c>
      <c r="AW23" s="365">
        <v>111.86530042</v>
      </c>
      <c r="AX23" s="365">
        <v>112.02111304</v>
      </c>
      <c r="AY23" s="376">
        <v>112.43600000000001</v>
      </c>
      <c r="AZ23" s="376">
        <v>112.6949</v>
      </c>
      <c r="BA23" s="376">
        <v>112.9486</v>
      </c>
      <c r="BB23" s="376">
        <v>113.17610000000001</v>
      </c>
      <c r="BC23" s="376">
        <v>113.4355</v>
      </c>
      <c r="BD23" s="376">
        <v>113.7056</v>
      </c>
      <c r="BE23" s="376">
        <v>114.01</v>
      </c>
      <c r="BF23" s="376">
        <v>114.2839</v>
      </c>
      <c r="BG23" s="376">
        <v>114.5509</v>
      </c>
      <c r="BH23" s="376">
        <v>114.8219</v>
      </c>
      <c r="BI23" s="376">
        <v>115.0668</v>
      </c>
      <c r="BJ23" s="376">
        <v>115.29649999999999</v>
      </c>
      <c r="BK23" s="376">
        <v>115.339</v>
      </c>
      <c r="BL23" s="376">
        <v>115.6675</v>
      </c>
      <c r="BM23" s="376">
        <v>116.1099</v>
      </c>
      <c r="BN23" s="376">
        <v>116.9876</v>
      </c>
      <c r="BO23" s="376">
        <v>117.41670000000001</v>
      </c>
      <c r="BP23" s="376">
        <v>117.7186</v>
      </c>
      <c r="BQ23" s="376">
        <v>117.72799999999999</v>
      </c>
      <c r="BR23" s="376">
        <v>117.8995</v>
      </c>
      <c r="BS23" s="376">
        <v>118.06780000000001</v>
      </c>
      <c r="BT23" s="376">
        <v>118.2328</v>
      </c>
      <c r="BU23" s="376">
        <v>118.3946</v>
      </c>
      <c r="BV23" s="376">
        <v>118.5532</v>
      </c>
    </row>
    <row r="24" spans="1:74" ht="11.1" customHeight="1" x14ac:dyDescent="0.2">
      <c r="A24" s="82" t="s">
        <v>401</v>
      </c>
      <c r="B24" s="551" t="s">
        <v>1035</v>
      </c>
      <c r="C24" s="365">
        <v>92.896136734999999</v>
      </c>
      <c r="D24" s="365">
        <v>92.996775920999994</v>
      </c>
      <c r="E24" s="365">
        <v>93.350918722000003</v>
      </c>
      <c r="F24" s="365">
        <v>94.525891689000005</v>
      </c>
      <c r="G24" s="365">
        <v>94.961546804999998</v>
      </c>
      <c r="H24" s="365">
        <v>95.225210621000002</v>
      </c>
      <c r="I24" s="365">
        <v>94.872203413999998</v>
      </c>
      <c r="J24" s="365">
        <v>95.125394424999996</v>
      </c>
      <c r="K24" s="365">
        <v>95.540103930000001</v>
      </c>
      <c r="L24" s="365">
        <v>96.472481462999994</v>
      </c>
      <c r="M24" s="365">
        <v>96.943115805000005</v>
      </c>
      <c r="N24" s="365">
        <v>97.308156491999995</v>
      </c>
      <c r="O24" s="365">
        <v>97.451265061000001</v>
      </c>
      <c r="P24" s="365">
        <v>97.692372280000001</v>
      </c>
      <c r="Q24" s="365">
        <v>97.915139687999996</v>
      </c>
      <c r="R24" s="365">
        <v>98.157300414000005</v>
      </c>
      <c r="S24" s="365">
        <v>98.315088353999997</v>
      </c>
      <c r="T24" s="365">
        <v>98.426236638000006</v>
      </c>
      <c r="U24" s="365">
        <v>98.641531155999999</v>
      </c>
      <c r="V24" s="365">
        <v>98.546310707000004</v>
      </c>
      <c r="W24" s="365">
        <v>98.291361183999996</v>
      </c>
      <c r="X24" s="365">
        <v>97.503143660999996</v>
      </c>
      <c r="Y24" s="365">
        <v>97.208890181000001</v>
      </c>
      <c r="Z24" s="365">
        <v>97.035061819999996</v>
      </c>
      <c r="AA24" s="365">
        <v>97.173717135000004</v>
      </c>
      <c r="AB24" s="365">
        <v>97.096695092000004</v>
      </c>
      <c r="AC24" s="365">
        <v>96.99605425</v>
      </c>
      <c r="AD24" s="365">
        <v>96.864461645000006</v>
      </c>
      <c r="AE24" s="365">
        <v>96.722082924999995</v>
      </c>
      <c r="AF24" s="365">
        <v>96.561585125999997</v>
      </c>
      <c r="AG24" s="365">
        <v>96.267463542000002</v>
      </c>
      <c r="AH24" s="365">
        <v>96.157356118999999</v>
      </c>
      <c r="AI24" s="365">
        <v>96.115758150000005</v>
      </c>
      <c r="AJ24" s="365">
        <v>96.353671578999993</v>
      </c>
      <c r="AK24" s="365">
        <v>96.290841057999998</v>
      </c>
      <c r="AL24" s="365">
        <v>96.138268530999994</v>
      </c>
      <c r="AM24" s="365">
        <v>95.732792234000001</v>
      </c>
      <c r="AN24" s="365">
        <v>95.523107022000005</v>
      </c>
      <c r="AO24" s="365">
        <v>95.346051127999999</v>
      </c>
      <c r="AP24" s="365">
        <v>95.285610938000005</v>
      </c>
      <c r="AQ24" s="365">
        <v>95.110823894999996</v>
      </c>
      <c r="AR24" s="365">
        <v>94.905676384000003</v>
      </c>
      <c r="AS24" s="365">
        <v>94.694184927999999</v>
      </c>
      <c r="AT24" s="365">
        <v>94.410304088000004</v>
      </c>
      <c r="AU24" s="365">
        <v>94.078050387999994</v>
      </c>
      <c r="AV24" s="365">
        <v>93.312679168000003</v>
      </c>
      <c r="AW24" s="365">
        <v>93.172238242000006</v>
      </c>
      <c r="AX24" s="365">
        <v>93.271982950999998</v>
      </c>
      <c r="AY24" s="376">
        <v>94.033580000000001</v>
      </c>
      <c r="AZ24" s="376">
        <v>94.297449999999998</v>
      </c>
      <c r="BA24" s="376">
        <v>94.485249999999994</v>
      </c>
      <c r="BB24" s="376">
        <v>94.478949999999998</v>
      </c>
      <c r="BC24" s="376">
        <v>94.603149999999999</v>
      </c>
      <c r="BD24" s="376">
        <v>94.739789999999999</v>
      </c>
      <c r="BE24" s="376">
        <v>94.894490000000005</v>
      </c>
      <c r="BF24" s="376">
        <v>95.051850000000002</v>
      </c>
      <c r="BG24" s="376">
        <v>95.217479999999995</v>
      </c>
      <c r="BH24" s="376">
        <v>95.408439999999999</v>
      </c>
      <c r="BI24" s="376">
        <v>95.577789999999993</v>
      </c>
      <c r="BJ24" s="376">
        <v>95.742599999999996</v>
      </c>
      <c r="BK24" s="376">
        <v>95.763940000000005</v>
      </c>
      <c r="BL24" s="376">
        <v>96.023849999999996</v>
      </c>
      <c r="BM24" s="376">
        <v>96.383420000000001</v>
      </c>
      <c r="BN24" s="376">
        <v>97.116690000000006</v>
      </c>
      <c r="BO24" s="376">
        <v>97.470020000000005</v>
      </c>
      <c r="BP24" s="376">
        <v>97.717460000000003</v>
      </c>
      <c r="BQ24" s="376">
        <v>97.724649999999997</v>
      </c>
      <c r="BR24" s="376">
        <v>97.861090000000004</v>
      </c>
      <c r="BS24" s="376">
        <v>97.992410000000007</v>
      </c>
      <c r="BT24" s="376">
        <v>98.118610000000004</v>
      </c>
      <c r="BU24" s="376">
        <v>98.239689999999996</v>
      </c>
      <c r="BV24" s="376">
        <v>98.355649999999997</v>
      </c>
    </row>
    <row r="25" spans="1:74" ht="11.1" customHeight="1" x14ac:dyDescent="0.2">
      <c r="A25" s="82"/>
      <c r="B25" s="92" t="s">
        <v>1437</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1" customHeight="1" x14ac:dyDescent="0.2">
      <c r="A26" s="82" t="s">
        <v>402</v>
      </c>
      <c r="B26" s="551" t="s">
        <v>1025</v>
      </c>
      <c r="C26" s="369">
        <v>1067.9652192999999</v>
      </c>
      <c r="D26" s="369">
        <v>1084.3689181</v>
      </c>
      <c r="E26" s="369">
        <v>1085.0439243000001</v>
      </c>
      <c r="F26" s="369">
        <v>1043.9922038</v>
      </c>
      <c r="G26" s="369">
        <v>1032.7083502999999</v>
      </c>
      <c r="H26" s="369">
        <v>1025.1943299</v>
      </c>
      <c r="I26" s="369">
        <v>1027.7049887000001</v>
      </c>
      <c r="J26" s="369">
        <v>1023.0394994</v>
      </c>
      <c r="K26" s="369">
        <v>1017.4527083</v>
      </c>
      <c r="L26" s="369">
        <v>1009.9873376</v>
      </c>
      <c r="M26" s="369">
        <v>1003.2759012</v>
      </c>
      <c r="N26" s="369">
        <v>996.36112146000005</v>
      </c>
      <c r="O26" s="369">
        <v>988.23478289000002</v>
      </c>
      <c r="P26" s="369">
        <v>981.66947775000006</v>
      </c>
      <c r="Q26" s="369">
        <v>975.65699067000003</v>
      </c>
      <c r="R26" s="369">
        <v>968.47437237999998</v>
      </c>
      <c r="S26" s="369">
        <v>964.85973343000001</v>
      </c>
      <c r="T26" s="369">
        <v>963.09012452000002</v>
      </c>
      <c r="U26" s="369">
        <v>963.84827543999995</v>
      </c>
      <c r="V26" s="369">
        <v>965.25667928999997</v>
      </c>
      <c r="W26" s="369">
        <v>967.99806584999999</v>
      </c>
      <c r="X26" s="369">
        <v>976.24338608999994</v>
      </c>
      <c r="Y26" s="369">
        <v>978.52252483999996</v>
      </c>
      <c r="Z26" s="369">
        <v>979.00643307999997</v>
      </c>
      <c r="AA26" s="369">
        <v>973.51358511000001</v>
      </c>
      <c r="AB26" s="369">
        <v>973.54317659000003</v>
      </c>
      <c r="AC26" s="369">
        <v>974.91368183999998</v>
      </c>
      <c r="AD26" s="369">
        <v>980.04160468999999</v>
      </c>
      <c r="AE26" s="369">
        <v>982.28155958000002</v>
      </c>
      <c r="AF26" s="369">
        <v>984.05005036</v>
      </c>
      <c r="AG26" s="369">
        <v>983.79559308</v>
      </c>
      <c r="AH26" s="369">
        <v>985.78476856999998</v>
      </c>
      <c r="AI26" s="369">
        <v>988.46609289000003</v>
      </c>
      <c r="AJ26" s="369">
        <v>991.26319874000001</v>
      </c>
      <c r="AK26" s="369">
        <v>995.76109622000001</v>
      </c>
      <c r="AL26" s="369">
        <v>1001.383418</v>
      </c>
      <c r="AM26" s="369">
        <v>1012.6077795</v>
      </c>
      <c r="AN26" s="369">
        <v>1017.1207384000001</v>
      </c>
      <c r="AO26" s="369">
        <v>1019.39991</v>
      </c>
      <c r="AP26" s="369">
        <v>1016.0664582000001</v>
      </c>
      <c r="AQ26" s="369">
        <v>1016.4121824</v>
      </c>
      <c r="AR26" s="369">
        <v>1017.0582466</v>
      </c>
      <c r="AS26" s="369">
        <v>1017.6783656</v>
      </c>
      <c r="AT26" s="369">
        <v>1019.1698234</v>
      </c>
      <c r="AU26" s="369">
        <v>1021.2063349</v>
      </c>
      <c r="AV26" s="369">
        <v>1024.6274162</v>
      </c>
      <c r="AW26" s="369">
        <v>1027.1243979999999</v>
      </c>
      <c r="AX26" s="369">
        <v>1029.5367963000001</v>
      </c>
      <c r="AY26" s="380">
        <v>1031.925</v>
      </c>
      <c r="AZ26" s="380">
        <v>1034.123</v>
      </c>
      <c r="BA26" s="380">
        <v>1036.192</v>
      </c>
      <c r="BB26" s="380">
        <v>1038.1110000000001</v>
      </c>
      <c r="BC26" s="380">
        <v>1039.9349999999999</v>
      </c>
      <c r="BD26" s="380">
        <v>1041.645</v>
      </c>
      <c r="BE26" s="380">
        <v>1043.0920000000001</v>
      </c>
      <c r="BF26" s="380">
        <v>1044.684</v>
      </c>
      <c r="BG26" s="380">
        <v>1046.2719999999999</v>
      </c>
      <c r="BH26" s="380">
        <v>1047.5139999999999</v>
      </c>
      <c r="BI26" s="380">
        <v>1049.355</v>
      </c>
      <c r="BJ26" s="380">
        <v>1051.45</v>
      </c>
      <c r="BK26" s="380">
        <v>1054.0029999999999</v>
      </c>
      <c r="BL26" s="380">
        <v>1056.4570000000001</v>
      </c>
      <c r="BM26" s="380">
        <v>1059.0139999999999</v>
      </c>
      <c r="BN26" s="380">
        <v>1062.26</v>
      </c>
      <c r="BO26" s="380">
        <v>1064.5840000000001</v>
      </c>
      <c r="BP26" s="380">
        <v>1066.5719999999999</v>
      </c>
      <c r="BQ26" s="380">
        <v>1067.6590000000001</v>
      </c>
      <c r="BR26" s="380">
        <v>1069.4000000000001</v>
      </c>
      <c r="BS26" s="380">
        <v>1071.23</v>
      </c>
      <c r="BT26" s="380">
        <v>1073.1479999999999</v>
      </c>
      <c r="BU26" s="380">
        <v>1075.155</v>
      </c>
      <c r="BV26" s="380">
        <v>1077.251</v>
      </c>
    </row>
    <row r="27" spans="1:74" ht="11.1" customHeight="1" x14ac:dyDescent="0.2">
      <c r="A27" s="82" t="s">
        <v>403</v>
      </c>
      <c r="B27" s="551" t="s">
        <v>1026</v>
      </c>
      <c r="C27" s="369">
        <v>2770.3422417000002</v>
      </c>
      <c r="D27" s="369">
        <v>2809.5557385000002</v>
      </c>
      <c r="E27" s="369">
        <v>2800.8640722</v>
      </c>
      <c r="F27" s="369">
        <v>2659.0234307999999</v>
      </c>
      <c r="G27" s="369">
        <v>2618.4542972999998</v>
      </c>
      <c r="H27" s="369">
        <v>2593.9128598000002</v>
      </c>
      <c r="I27" s="369">
        <v>2606.5557008999999</v>
      </c>
      <c r="J27" s="369">
        <v>2598.2022181000002</v>
      </c>
      <c r="K27" s="369">
        <v>2590.0089941000001</v>
      </c>
      <c r="L27" s="369">
        <v>2582.7583657999999</v>
      </c>
      <c r="M27" s="369">
        <v>2574.2989068000002</v>
      </c>
      <c r="N27" s="369">
        <v>2565.4129541000002</v>
      </c>
      <c r="O27" s="369">
        <v>2552.7302897999998</v>
      </c>
      <c r="P27" s="369">
        <v>2545.5190127000001</v>
      </c>
      <c r="Q27" s="369">
        <v>2540.4089051999999</v>
      </c>
      <c r="R27" s="369">
        <v>2536.3860841000001</v>
      </c>
      <c r="S27" s="369">
        <v>2536.2387279</v>
      </c>
      <c r="T27" s="369">
        <v>2538.9529535000001</v>
      </c>
      <c r="U27" s="369">
        <v>2548.7302555000001</v>
      </c>
      <c r="V27" s="369">
        <v>2554.0165237000001</v>
      </c>
      <c r="W27" s="369">
        <v>2559.0132527999999</v>
      </c>
      <c r="X27" s="369">
        <v>2564.1862074000001</v>
      </c>
      <c r="Y27" s="369">
        <v>2568.2545344999999</v>
      </c>
      <c r="Z27" s="369">
        <v>2571.6839989</v>
      </c>
      <c r="AA27" s="369">
        <v>2571.6629585999999</v>
      </c>
      <c r="AB27" s="369">
        <v>2575.9234289000001</v>
      </c>
      <c r="AC27" s="369">
        <v>2581.6537678</v>
      </c>
      <c r="AD27" s="369">
        <v>2592.3750052999999</v>
      </c>
      <c r="AE27" s="369">
        <v>2598.4043092000002</v>
      </c>
      <c r="AF27" s="369">
        <v>2603.2627093000001</v>
      </c>
      <c r="AG27" s="369">
        <v>2605.6977253</v>
      </c>
      <c r="AH27" s="369">
        <v>2609.1536783000001</v>
      </c>
      <c r="AI27" s="369">
        <v>2612.3780876999999</v>
      </c>
      <c r="AJ27" s="369">
        <v>2612.52259</v>
      </c>
      <c r="AK27" s="369">
        <v>2617.4201853</v>
      </c>
      <c r="AL27" s="369">
        <v>2624.2225100000001</v>
      </c>
      <c r="AM27" s="369">
        <v>2637.9762458999999</v>
      </c>
      <c r="AN27" s="369">
        <v>2644.8030176000002</v>
      </c>
      <c r="AO27" s="369">
        <v>2649.7495072000002</v>
      </c>
      <c r="AP27" s="369">
        <v>2650.0657900000001</v>
      </c>
      <c r="AQ27" s="369">
        <v>2653.3141584999998</v>
      </c>
      <c r="AR27" s="369">
        <v>2656.7446882999998</v>
      </c>
      <c r="AS27" s="369">
        <v>2658.9241295000002</v>
      </c>
      <c r="AT27" s="369">
        <v>2663.7939191</v>
      </c>
      <c r="AU27" s="369">
        <v>2669.9208072000001</v>
      </c>
      <c r="AV27" s="369">
        <v>2678.3634489000001</v>
      </c>
      <c r="AW27" s="369">
        <v>2686.2105428</v>
      </c>
      <c r="AX27" s="369">
        <v>2694.5207438000002</v>
      </c>
      <c r="AY27" s="380">
        <v>2706.6370000000002</v>
      </c>
      <c r="AZ27" s="380">
        <v>2713.366</v>
      </c>
      <c r="BA27" s="380">
        <v>2718.0509999999999</v>
      </c>
      <c r="BB27" s="380">
        <v>2717.2469999999998</v>
      </c>
      <c r="BC27" s="380">
        <v>2720.4270000000001</v>
      </c>
      <c r="BD27" s="380">
        <v>2724.1469999999999</v>
      </c>
      <c r="BE27" s="380">
        <v>2729.0360000000001</v>
      </c>
      <c r="BF27" s="380">
        <v>2733.3620000000001</v>
      </c>
      <c r="BG27" s="380">
        <v>2737.7530000000002</v>
      </c>
      <c r="BH27" s="380">
        <v>2741.4920000000002</v>
      </c>
      <c r="BI27" s="380">
        <v>2746.556</v>
      </c>
      <c r="BJ27" s="380">
        <v>2752.2249999999999</v>
      </c>
      <c r="BK27" s="380">
        <v>2759.0549999999998</v>
      </c>
      <c r="BL27" s="380">
        <v>2765.52</v>
      </c>
      <c r="BM27" s="380">
        <v>2772.1750000000002</v>
      </c>
      <c r="BN27" s="380">
        <v>2780.471</v>
      </c>
      <c r="BO27" s="380">
        <v>2786.4169999999999</v>
      </c>
      <c r="BP27" s="380">
        <v>2791.4639999999999</v>
      </c>
      <c r="BQ27" s="380">
        <v>2794.0549999999998</v>
      </c>
      <c r="BR27" s="380">
        <v>2798.4720000000002</v>
      </c>
      <c r="BS27" s="380">
        <v>2803.1590000000001</v>
      </c>
      <c r="BT27" s="380">
        <v>2808.114</v>
      </c>
      <c r="BU27" s="380">
        <v>2813.3389999999999</v>
      </c>
      <c r="BV27" s="380">
        <v>2818.8330000000001</v>
      </c>
    </row>
    <row r="28" spans="1:74" ht="11.1" customHeight="1" x14ac:dyDescent="0.2">
      <c r="A28" s="82" t="s">
        <v>404</v>
      </c>
      <c r="B28" s="551" t="s">
        <v>1027</v>
      </c>
      <c r="C28" s="369">
        <v>2903.452894</v>
      </c>
      <c r="D28" s="369">
        <v>2945.1908868</v>
      </c>
      <c r="E28" s="369">
        <v>2928.6169605</v>
      </c>
      <c r="F28" s="369">
        <v>2748.1722696000002</v>
      </c>
      <c r="G28" s="369">
        <v>2694.1436394000002</v>
      </c>
      <c r="H28" s="369">
        <v>2660.9722241999998</v>
      </c>
      <c r="I28" s="369">
        <v>2674.263884</v>
      </c>
      <c r="J28" s="369">
        <v>2663.6025040999998</v>
      </c>
      <c r="K28" s="369">
        <v>2654.5939444000001</v>
      </c>
      <c r="L28" s="369">
        <v>2647.0930306999999</v>
      </c>
      <c r="M28" s="369">
        <v>2641.4989921000001</v>
      </c>
      <c r="N28" s="369">
        <v>2637.6666541999998</v>
      </c>
      <c r="O28" s="369">
        <v>2638.9359419000002</v>
      </c>
      <c r="P28" s="369">
        <v>2636.1220622999999</v>
      </c>
      <c r="Q28" s="369">
        <v>2632.5649398999999</v>
      </c>
      <c r="R28" s="369">
        <v>2622.8258627999999</v>
      </c>
      <c r="S28" s="369">
        <v>2621.8612892000001</v>
      </c>
      <c r="T28" s="369">
        <v>2624.2325071</v>
      </c>
      <c r="U28" s="369">
        <v>2635.5294586</v>
      </c>
      <c r="V28" s="369">
        <v>2640.3798025999999</v>
      </c>
      <c r="W28" s="369">
        <v>2644.3734811999998</v>
      </c>
      <c r="X28" s="369">
        <v>2646.4634587999999</v>
      </c>
      <c r="Y28" s="369">
        <v>2649.5290836999998</v>
      </c>
      <c r="Z28" s="369">
        <v>2652.5233201000001</v>
      </c>
      <c r="AA28" s="369">
        <v>2654.4585292000002</v>
      </c>
      <c r="AB28" s="369">
        <v>2658.0507179000001</v>
      </c>
      <c r="AC28" s="369">
        <v>2662.3122474000002</v>
      </c>
      <c r="AD28" s="369">
        <v>2669.2351978000002</v>
      </c>
      <c r="AE28" s="369">
        <v>2673.3413483999998</v>
      </c>
      <c r="AF28" s="369">
        <v>2676.6227795</v>
      </c>
      <c r="AG28" s="369">
        <v>2676.3871638000001</v>
      </c>
      <c r="AH28" s="369">
        <v>2680.0384011000001</v>
      </c>
      <c r="AI28" s="369">
        <v>2684.8841642000002</v>
      </c>
      <c r="AJ28" s="369">
        <v>2691.0065241000002</v>
      </c>
      <c r="AK28" s="369">
        <v>2698.1797855</v>
      </c>
      <c r="AL28" s="369">
        <v>2706.4860193999998</v>
      </c>
      <c r="AM28" s="369">
        <v>2720.4853807999998</v>
      </c>
      <c r="AN28" s="369">
        <v>2727.6374433999999</v>
      </c>
      <c r="AO28" s="369">
        <v>2732.5023623000002</v>
      </c>
      <c r="AP28" s="369">
        <v>2731.6504653000002</v>
      </c>
      <c r="AQ28" s="369">
        <v>2734.5133507999999</v>
      </c>
      <c r="AR28" s="369">
        <v>2737.6613468</v>
      </c>
      <c r="AS28" s="369">
        <v>2739.6861743999998</v>
      </c>
      <c r="AT28" s="369">
        <v>2744.4606002</v>
      </c>
      <c r="AU28" s="369">
        <v>2750.5763453999998</v>
      </c>
      <c r="AV28" s="369">
        <v>2760.171194</v>
      </c>
      <c r="AW28" s="369">
        <v>2767.3662402999998</v>
      </c>
      <c r="AX28" s="369">
        <v>2774.2992681000001</v>
      </c>
      <c r="AY28" s="380">
        <v>2781.134</v>
      </c>
      <c r="AZ28" s="380">
        <v>2787.42</v>
      </c>
      <c r="BA28" s="380">
        <v>2793.3209999999999</v>
      </c>
      <c r="BB28" s="380">
        <v>2798.6529999999998</v>
      </c>
      <c r="BC28" s="380">
        <v>2803.9209999999998</v>
      </c>
      <c r="BD28" s="380">
        <v>2808.942</v>
      </c>
      <c r="BE28" s="380">
        <v>2813.415</v>
      </c>
      <c r="BF28" s="380">
        <v>2818.1680000000001</v>
      </c>
      <c r="BG28" s="380">
        <v>2822.8980000000001</v>
      </c>
      <c r="BH28" s="380">
        <v>2826.5830000000001</v>
      </c>
      <c r="BI28" s="380">
        <v>2832.038</v>
      </c>
      <c r="BJ28" s="380">
        <v>2838.24</v>
      </c>
      <c r="BK28" s="380">
        <v>2845.97</v>
      </c>
      <c r="BL28" s="380">
        <v>2853.0770000000002</v>
      </c>
      <c r="BM28" s="380">
        <v>2860.3440000000001</v>
      </c>
      <c r="BN28" s="380">
        <v>2869.3229999999999</v>
      </c>
      <c r="BO28" s="380">
        <v>2875.7449999999999</v>
      </c>
      <c r="BP28" s="380">
        <v>2881.1619999999998</v>
      </c>
      <c r="BQ28" s="380">
        <v>2883.8989999999999</v>
      </c>
      <c r="BR28" s="380">
        <v>2888.5639999999999</v>
      </c>
      <c r="BS28" s="380">
        <v>2893.48</v>
      </c>
      <c r="BT28" s="380">
        <v>2898.6489999999999</v>
      </c>
      <c r="BU28" s="380">
        <v>2904.069</v>
      </c>
      <c r="BV28" s="380">
        <v>2909.741</v>
      </c>
    </row>
    <row r="29" spans="1:74" ht="11.1" customHeight="1" x14ac:dyDescent="0.2">
      <c r="A29" s="82" t="s">
        <v>405</v>
      </c>
      <c r="B29" s="551" t="s">
        <v>1028</v>
      </c>
      <c r="C29" s="369">
        <v>1363.4327720000001</v>
      </c>
      <c r="D29" s="369">
        <v>1385.4376050999999</v>
      </c>
      <c r="E29" s="369">
        <v>1384.1428450999999</v>
      </c>
      <c r="F29" s="369">
        <v>1320.0134281000001</v>
      </c>
      <c r="G29" s="369">
        <v>1301.7707797999999</v>
      </c>
      <c r="H29" s="369">
        <v>1289.8798363000001</v>
      </c>
      <c r="I29" s="369">
        <v>1292.3252116000001</v>
      </c>
      <c r="J29" s="369">
        <v>1287.1492171</v>
      </c>
      <c r="K29" s="369">
        <v>1282.3364669</v>
      </c>
      <c r="L29" s="369">
        <v>1273.1218811000001</v>
      </c>
      <c r="M29" s="369">
        <v>1272.6094292</v>
      </c>
      <c r="N29" s="369">
        <v>1276.0340314</v>
      </c>
      <c r="O29" s="369">
        <v>1291.7416452</v>
      </c>
      <c r="P29" s="369">
        <v>1296.7808874</v>
      </c>
      <c r="Q29" s="369">
        <v>1299.4977154999999</v>
      </c>
      <c r="R29" s="369">
        <v>1294.1382016</v>
      </c>
      <c r="S29" s="369">
        <v>1296.5256474</v>
      </c>
      <c r="T29" s="369">
        <v>1300.9061251000001</v>
      </c>
      <c r="U29" s="369">
        <v>1312.4911176000001</v>
      </c>
      <c r="V29" s="369">
        <v>1316.9490466</v>
      </c>
      <c r="W29" s="369">
        <v>1319.4913951999999</v>
      </c>
      <c r="X29" s="369">
        <v>1317.4336074</v>
      </c>
      <c r="Y29" s="369">
        <v>1318.1582119</v>
      </c>
      <c r="Z29" s="369">
        <v>1318.9806529</v>
      </c>
      <c r="AA29" s="369">
        <v>1320.0721529</v>
      </c>
      <c r="AB29" s="369">
        <v>1320.9618496999999</v>
      </c>
      <c r="AC29" s="369">
        <v>1321.820966</v>
      </c>
      <c r="AD29" s="369">
        <v>1322.6877652000001</v>
      </c>
      <c r="AE29" s="369">
        <v>1323.4570228</v>
      </c>
      <c r="AF29" s="369">
        <v>1324.1670022000001</v>
      </c>
      <c r="AG29" s="369">
        <v>1324.509397</v>
      </c>
      <c r="AH29" s="369">
        <v>1325.33205</v>
      </c>
      <c r="AI29" s="369">
        <v>1326.3266546</v>
      </c>
      <c r="AJ29" s="369">
        <v>1327.8036967999999</v>
      </c>
      <c r="AK29" s="369">
        <v>1328.9093404</v>
      </c>
      <c r="AL29" s="369">
        <v>1329.9540714</v>
      </c>
      <c r="AM29" s="369">
        <v>1330.9181997999999</v>
      </c>
      <c r="AN29" s="369">
        <v>1331.8558728</v>
      </c>
      <c r="AO29" s="369">
        <v>1332.7474004999999</v>
      </c>
      <c r="AP29" s="369">
        <v>1333.3932628</v>
      </c>
      <c r="AQ29" s="369">
        <v>1334.34214</v>
      </c>
      <c r="AR29" s="369">
        <v>1335.3945119</v>
      </c>
      <c r="AS29" s="369">
        <v>1335.7528209</v>
      </c>
      <c r="AT29" s="369">
        <v>1337.6103507</v>
      </c>
      <c r="AU29" s="369">
        <v>1340.1695436</v>
      </c>
      <c r="AV29" s="369">
        <v>1344.3428289000001</v>
      </c>
      <c r="AW29" s="369">
        <v>1347.6210261000001</v>
      </c>
      <c r="AX29" s="369">
        <v>1350.9165644</v>
      </c>
      <c r="AY29" s="380">
        <v>1354.5329999999999</v>
      </c>
      <c r="AZ29" s="380">
        <v>1357.636</v>
      </c>
      <c r="BA29" s="380">
        <v>1360.528</v>
      </c>
      <c r="BB29" s="380">
        <v>1362.981</v>
      </c>
      <c r="BC29" s="380">
        <v>1365.624</v>
      </c>
      <c r="BD29" s="380">
        <v>1368.23</v>
      </c>
      <c r="BE29" s="380">
        <v>1370.68</v>
      </c>
      <c r="BF29" s="380">
        <v>1373.296</v>
      </c>
      <c r="BG29" s="380">
        <v>1375.962</v>
      </c>
      <c r="BH29" s="380">
        <v>1378.2280000000001</v>
      </c>
      <c r="BI29" s="380">
        <v>1381.33</v>
      </c>
      <c r="BJ29" s="380">
        <v>1384.817</v>
      </c>
      <c r="BK29" s="380">
        <v>1389.0840000000001</v>
      </c>
      <c r="BL29" s="380">
        <v>1393.05</v>
      </c>
      <c r="BM29" s="380">
        <v>1397.107</v>
      </c>
      <c r="BN29" s="380">
        <v>1402.0129999999999</v>
      </c>
      <c r="BO29" s="380">
        <v>1405.6869999999999</v>
      </c>
      <c r="BP29" s="380">
        <v>1408.886</v>
      </c>
      <c r="BQ29" s="380">
        <v>1410.866</v>
      </c>
      <c r="BR29" s="380">
        <v>1413.673</v>
      </c>
      <c r="BS29" s="380">
        <v>1416.5630000000001</v>
      </c>
      <c r="BT29" s="380">
        <v>1419.537</v>
      </c>
      <c r="BU29" s="380">
        <v>1422.5930000000001</v>
      </c>
      <c r="BV29" s="380">
        <v>1425.7329999999999</v>
      </c>
    </row>
    <row r="30" spans="1:74" ht="11.1" customHeight="1" x14ac:dyDescent="0.2">
      <c r="A30" s="82" t="s">
        <v>406</v>
      </c>
      <c r="B30" s="551" t="s">
        <v>1029</v>
      </c>
      <c r="C30" s="369">
        <v>3962.3703707999998</v>
      </c>
      <c r="D30" s="369">
        <v>4024.3251577999999</v>
      </c>
      <c r="E30" s="369">
        <v>4005.8010623999999</v>
      </c>
      <c r="F30" s="369">
        <v>3759.8875274000002</v>
      </c>
      <c r="G30" s="369">
        <v>3690.5885853</v>
      </c>
      <c r="H30" s="369">
        <v>3650.9936787000001</v>
      </c>
      <c r="I30" s="369">
        <v>3677.3218723999998</v>
      </c>
      <c r="J30" s="369">
        <v>3669.9707383999998</v>
      </c>
      <c r="K30" s="369">
        <v>3665.1593416000001</v>
      </c>
      <c r="L30" s="369">
        <v>3667.1271793999999</v>
      </c>
      <c r="M30" s="369">
        <v>3664.2156334000001</v>
      </c>
      <c r="N30" s="369">
        <v>3660.6642013000001</v>
      </c>
      <c r="O30" s="369">
        <v>3653.5622041000001</v>
      </c>
      <c r="P30" s="369">
        <v>3650.9140089000002</v>
      </c>
      <c r="Q30" s="369">
        <v>3649.8089368000001</v>
      </c>
      <c r="R30" s="369">
        <v>3646.0271975999999</v>
      </c>
      <c r="S30" s="369">
        <v>3651.1732142999999</v>
      </c>
      <c r="T30" s="369">
        <v>3661.0271966</v>
      </c>
      <c r="U30" s="369">
        <v>3683.9971566999998</v>
      </c>
      <c r="V30" s="369">
        <v>3696.9610613999998</v>
      </c>
      <c r="W30" s="369">
        <v>3708.3269227999999</v>
      </c>
      <c r="X30" s="369">
        <v>3716.0948586999998</v>
      </c>
      <c r="Y30" s="369">
        <v>3725.7645452000002</v>
      </c>
      <c r="Z30" s="369">
        <v>3735.3361002000001</v>
      </c>
      <c r="AA30" s="369">
        <v>3744.5890889000002</v>
      </c>
      <c r="AB30" s="369">
        <v>3754.1297066000002</v>
      </c>
      <c r="AC30" s="369">
        <v>3763.7375186999998</v>
      </c>
      <c r="AD30" s="369">
        <v>3774.8359126</v>
      </c>
      <c r="AE30" s="369">
        <v>3783.5105727</v>
      </c>
      <c r="AF30" s="369">
        <v>3791.1848865000002</v>
      </c>
      <c r="AG30" s="369">
        <v>3792.8325335</v>
      </c>
      <c r="AH30" s="369">
        <v>3802.2758950000002</v>
      </c>
      <c r="AI30" s="369">
        <v>3814.4886504999999</v>
      </c>
      <c r="AJ30" s="369">
        <v>3830.5685017999999</v>
      </c>
      <c r="AK30" s="369">
        <v>3847.4967689</v>
      </c>
      <c r="AL30" s="369">
        <v>3866.3711536000001</v>
      </c>
      <c r="AM30" s="369">
        <v>3896.9997306</v>
      </c>
      <c r="AN30" s="369">
        <v>3912.4102944000001</v>
      </c>
      <c r="AO30" s="369">
        <v>3922.4109195999999</v>
      </c>
      <c r="AP30" s="369">
        <v>3919.1974392000002</v>
      </c>
      <c r="AQ30" s="369">
        <v>3924.2313128000001</v>
      </c>
      <c r="AR30" s="369">
        <v>3929.7083730999998</v>
      </c>
      <c r="AS30" s="369">
        <v>3934.4609885999998</v>
      </c>
      <c r="AT30" s="369">
        <v>3941.7001463000001</v>
      </c>
      <c r="AU30" s="369">
        <v>3950.2582145000001</v>
      </c>
      <c r="AV30" s="369">
        <v>3961.8737848999999</v>
      </c>
      <c r="AW30" s="369">
        <v>3971.7657304999998</v>
      </c>
      <c r="AX30" s="369">
        <v>3981.6726429999999</v>
      </c>
      <c r="AY30" s="380">
        <v>3991.9450000000002</v>
      </c>
      <c r="AZ30" s="380">
        <v>4001.6190000000001</v>
      </c>
      <c r="BA30" s="380">
        <v>4011.0459999999998</v>
      </c>
      <c r="BB30" s="380">
        <v>4020.2550000000001</v>
      </c>
      <c r="BC30" s="380">
        <v>4029.1640000000002</v>
      </c>
      <c r="BD30" s="380">
        <v>4037.8040000000001</v>
      </c>
      <c r="BE30" s="380">
        <v>4045.9140000000002</v>
      </c>
      <c r="BF30" s="380">
        <v>4054.2080000000001</v>
      </c>
      <c r="BG30" s="380">
        <v>4062.4270000000001</v>
      </c>
      <c r="BH30" s="380">
        <v>4069.0569999999998</v>
      </c>
      <c r="BI30" s="380">
        <v>4078.261</v>
      </c>
      <c r="BJ30" s="380">
        <v>4088.5250000000001</v>
      </c>
      <c r="BK30" s="380">
        <v>4100.915</v>
      </c>
      <c r="BL30" s="380">
        <v>4112.4989999999998</v>
      </c>
      <c r="BM30" s="380">
        <v>4124.3419999999996</v>
      </c>
      <c r="BN30" s="380">
        <v>4138.6530000000002</v>
      </c>
      <c r="BO30" s="380">
        <v>4149.3609999999999</v>
      </c>
      <c r="BP30" s="380">
        <v>4158.6729999999998</v>
      </c>
      <c r="BQ30" s="380">
        <v>4164.2370000000001</v>
      </c>
      <c r="BR30" s="380">
        <v>4172.5209999999997</v>
      </c>
      <c r="BS30" s="380">
        <v>4181.174</v>
      </c>
      <c r="BT30" s="380">
        <v>4190.1959999999999</v>
      </c>
      <c r="BU30" s="380">
        <v>4199.585</v>
      </c>
      <c r="BV30" s="380">
        <v>4209.3429999999998</v>
      </c>
    </row>
    <row r="31" spans="1:74" ht="11.1" customHeight="1" x14ac:dyDescent="0.2">
      <c r="A31" s="82" t="s">
        <v>407</v>
      </c>
      <c r="B31" s="551" t="s">
        <v>1030</v>
      </c>
      <c r="C31" s="369">
        <v>1127.5158511</v>
      </c>
      <c r="D31" s="369">
        <v>1149.1170750000001</v>
      </c>
      <c r="E31" s="369">
        <v>1143.2264092999999</v>
      </c>
      <c r="F31" s="369">
        <v>1059.5475901</v>
      </c>
      <c r="G31" s="369">
        <v>1036.3953432000001</v>
      </c>
      <c r="H31" s="369">
        <v>1023.4734046</v>
      </c>
      <c r="I31" s="369">
        <v>1034.2704979</v>
      </c>
      <c r="J31" s="369">
        <v>1031.6926335000001</v>
      </c>
      <c r="K31" s="369">
        <v>1029.2285349000001</v>
      </c>
      <c r="L31" s="369">
        <v>1026.9160649999999</v>
      </c>
      <c r="M31" s="369">
        <v>1024.6511008</v>
      </c>
      <c r="N31" s="369">
        <v>1022.4715052</v>
      </c>
      <c r="O31" s="369">
        <v>1020.8649588</v>
      </c>
      <c r="P31" s="369">
        <v>1018.4903399999999</v>
      </c>
      <c r="Q31" s="369">
        <v>1015.8353293</v>
      </c>
      <c r="R31" s="369">
        <v>1010.5394937</v>
      </c>
      <c r="S31" s="369">
        <v>1009.0940241</v>
      </c>
      <c r="T31" s="369">
        <v>1009.1384876</v>
      </c>
      <c r="U31" s="369">
        <v>1012.6374802</v>
      </c>
      <c r="V31" s="369">
        <v>1014.1883626</v>
      </c>
      <c r="W31" s="369">
        <v>1015.7557308</v>
      </c>
      <c r="X31" s="369">
        <v>1017.0703569999999</v>
      </c>
      <c r="Y31" s="369">
        <v>1018.8726179</v>
      </c>
      <c r="Z31" s="369">
        <v>1020.8932857999999</v>
      </c>
      <c r="AA31" s="369">
        <v>1023.5333144</v>
      </c>
      <c r="AB31" s="369">
        <v>1025.6900805</v>
      </c>
      <c r="AC31" s="369">
        <v>1027.7645379999999</v>
      </c>
      <c r="AD31" s="369">
        <v>1029.7586409</v>
      </c>
      <c r="AE31" s="369">
        <v>1031.6670157999999</v>
      </c>
      <c r="AF31" s="369">
        <v>1033.4916166999999</v>
      </c>
      <c r="AG31" s="369">
        <v>1034.4862022</v>
      </c>
      <c r="AH31" s="369">
        <v>1036.7029362000001</v>
      </c>
      <c r="AI31" s="369">
        <v>1039.3955771999999</v>
      </c>
      <c r="AJ31" s="369">
        <v>1042.4756336</v>
      </c>
      <c r="AK31" s="369">
        <v>1046.1864575</v>
      </c>
      <c r="AL31" s="369">
        <v>1050.4395572999999</v>
      </c>
      <c r="AM31" s="369">
        <v>1057.2998677</v>
      </c>
      <c r="AN31" s="369">
        <v>1061.0888179999999</v>
      </c>
      <c r="AO31" s="369">
        <v>1063.8713428999999</v>
      </c>
      <c r="AP31" s="369">
        <v>1064.2536129</v>
      </c>
      <c r="AQ31" s="369">
        <v>1066.0686593</v>
      </c>
      <c r="AR31" s="369">
        <v>1067.9226526</v>
      </c>
      <c r="AS31" s="369">
        <v>1069.4446869000001</v>
      </c>
      <c r="AT31" s="369">
        <v>1071.6547532</v>
      </c>
      <c r="AU31" s="369">
        <v>1074.1819456999999</v>
      </c>
      <c r="AV31" s="369">
        <v>1077.4854945</v>
      </c>
      <c r="AW31" s="369">
        <v>1080.3025167999999</v>
      </c>
      <c r="AX31" s="369">
        <v>1083.0922427999999</v>
      </c>
      <c r="AY31" s="380">
        <v>1086.1859999999999</v>
      </c>
      <c r="AZ31" s="380">
        <v>1088.673</v>
      </c>
      <c r="BA31" s="380">
        <v>1090.883</v>
      </c>
      <c r="BB31" s="380">
        <v>1092.5840000000001</v>
      </c>
      <c r="BC31" s="380">
        <v>1094.4179999999999</v>
      </c>
      <c r="BD31" s="380">
        <v>1096.153</v>
      </c>
      <c r="BE31" s="380">
        <v>1097.614</v>
      </c>
      <c r="BF31" s="380">
        <v>1099.28</v>
      </c>
      <c r="BG31" s="380">
        <v>1100.9770000000001</v>
      </c>
      <c r="BH31" s="380">
        <v>1102.2909999999999</v>
      </c>
      <c r="BI31" s="380">
        <v>1104.3589999999999</v>
      </c>
      <c r="BJ31" s="380">
        <v>1106.769</v>
      </c>
      <c r="BK31" s="380">
        <v>1109.9059999999999</v>
      </c>
      <c r="BL31" s="380">
        <v>1112.7090000000001</v>
      </c>
      <c r="BM31" s="380">
        <v>1115.5640000000001</v>
      </c>
      <c r="BN31" s="380">
        <v>1118.8879999999999</v>
      </c>
      <c r="BO31" s="380">
        <v>1121.5340000000001</v>
      </c>
      <c r="BP31" s="380">
        <v>1123.9179999999999</v>
      </c>
      <c r="BQ31" s="380">
        <v>1125.653</v>
      </c>
      <c r="BR31" s="380">
        <v>1127.806</v>
      </c>
      <c r="BS31" s="380">
        <v>1129.99</v>
      </c>
      <c r="BT31" s="380">
        <v>1132.203</v>
      </c>
      <c r="BU31" s="380">
        <v>1134.4469999999999</v>
      </c>
      <c r="BV31" s="380">
        <v>1136.72</v>
      </c>
    </row>
    <row r="32" spans="1:74" ht="11.1" customHeight="1" x14ac:dyDescent="0.2">
      <c r="A32" s="82" t="s">
        <v>408</v>
      </c>
      <c r="B32" s="551" t="s">
        <v>1031</v>
      </c>
      <c r="C32" s="369">
        <v>2387.6616124000002</v>
      </c>
      <c r="D32" s="369">
        <v>2432.7757729999998</v>
      </c>
      <c r="E32" s="369">
        <v>2429.4595382000002</v>
      </c>
      <c r="F32" s="369">
        <v>2290.6398000999998</v>
      </c>
      <c r="G32" s="369">
        <v>2255.7676055000002</v>
      </c>
      <c r="H32" s="369">
        <v>2237.7698464</v>
      </c>
      <c r="I32" s="369">
        <v>2256.4512986999998</v>
      </c>
      <c r="J32" s="369">
        <v>2257.3488287</v>
      </c>
      <c r="K32" s="369">
        <v>2260.2672124000001</v>
      </c>
      <c r="L32" s="369">
        <v>2270.0601636000001</v>
      </c>
      <c r="M32" s="369">
        <v>2273.3799690999999</v>
      </c>
      <c r="N32" s="369">
        <v>2275.0803428999998</v>
      </c>
      <c r="O32" s="369">
        <v>2270.2738030999999</v>
      </c>
      <c r="P32" s="369">
        <v>2272.4009246999999</v>
      </c>
      <c r="Q32" s="369">
        <v>2276.5742258999999</v>
      </c>
      <c r="R32" s="369">
        <v>2282.8955802999999</v>
      </c>
      <c r="S32" s="369">
        <v>2291.0848356000001</v>
      </c>
      <c r="T32" s="369">
        <v>2301.2438655000001</v>
      </c>
      <c r="U32" s="369">
        <v>2319.3315664000002</v>
      </c>
      <c r="V32" s="369">
        <v>2328.9609725999999</v>
      </c>
      <c r="W32" s="369">
        <v>2336.0909809</v>
      </c>
      <c r="X32" s="369">
        <v>2336.6358630999998</v>
      </c>
      <c r="Y32" s="369">
        <v>2341.8313712999998</v>
      </c>
      <c r="Z32" s="369">
        <v>2347.5917774999998</v>
      </c>
      <c r="AA32" s="369">
        <v>2357.4651511000002</v>
      </c>
      <c r="AB32" s="369">
        <v>2361.6943013999999</v>
      </c>
      <c r="AC32" s="369">
        <v>2363.8272978</v>
      </c>
      <c r="AD32" s="369">
        <v>2359.4823707</v>
      </c>
      <c r="AE32" s="369">
        <v>2360.7093863999999</v>
      </c>
      <c r="AF32" s="369">
        <v>2363.1265752999998</v>
      </c>
      <c r="AG32" s="369">
        <v>2366.8403100999999</v>
      </c>
      <c r="AH32" s="369">
        <v>2371.5580660999999</v>
      </c>
      <c r="AI32" s="369">
        <v>2377.3862159</v>
      </c>
      <c r="AJ32" s="369">
        <v>2385.1117273999998</v>
      </c>
      <c r="AK32" s="369">
        <v>2392.5704387999999</v>
      </c>
      <c r="AL32" s="369">
        <v>2400.5493181000002</v>
      </c>
      <c r="AM32" s="369">
        <v>2413.2256652999999</v>
      </c>
      <c r="AN32" s="369">
        <v>2419.1119051999999</v>
      </c>
      <c r="AO32" s="369">
        <v>2422.3853379000002</v>
      </c>
      <c r="AP32" s="369">
        <v>2418.0661842</v>
      </c>
      <c r="AQ32" s="369">
        <v>2419.8488367</v>
      </c>
      <c r="AR32" s="369">
        <v>2422.7535161999999</v>
      </c>
      <c r="AS32" s="369">
        <v>2427.1141134999998</v>
      </c>
      <c r="AT32" s="369">
        <v>2432.0124292</v>
      </c>
      <c r="AU32" s="369">
        <v>2437.7823537999998</v>
      </c>
      <c r="AV32" s="369">
        <v>2445.8991913999998</v>
      </c>
      <c r="AW32" s="369">
        <v>2452.3058562000001</v>
      </c>
      <c r="AX32" s="369">
        <v>2458.4776522000002</v>
      </c>
      <c r="AY32" s="380">
        <v>2464.6550000000002</v>
      </c>
      <c r="AZ32" s="380">
        <v>2470.1770000000001</v>
      </c>
      <c r="BA32" s="380">
        <v>2475.2829999999999</v>
      </c>
      <c r="BB32" s="380">
        <v>2479.6880000000001</v>
      </c>
      <c r="BC32" s="380">
        <v>2484.1790000000001</v>
      </c>
      <c r="BD32" s="380">
        <v>2488.4720000000002</v>
      </c>
      <c r="BE32" s="380">
        <v>2492.163</v>
      </c>
      <c r="BF32" s="380">
        <v>2496.3560000000002</v>
      </c>
      <c r="BG32" s="380">
        <v>2500.6509999999998</v>
      </c>
      <c r="BH32" s="380">
        <v>2504.0990000000002</v>
      </c>
      <c r="BI32" s="380">
        <v>2509.306</v>
      </c>
      <c r="BJ32" s="380">
        <v>2515.3249999999998</v>
      </c>
      <c r="BK32" s="380">
        <v>2523.0740000000001</v>
      </c>
      <c r="BL32" s="380">
        <v>2530.0259999999998</v>
      </c>
      <c r="BM32" s="380">
        <v>2537.098</v>
      </c>
      <c r="BN32" s="380">
        <v>2545.3589999999999</v>
      </c>
      <c r="BO32" s="380">
        <v>2551.8739999999998</v>
      </c>
      <c r="BP32" s="380">
        <v>2557.7109999999998</v>
      </c>
      <c r="BQ32" s="380">
        <v>2561.4940000000001</v>
      </c>
      <c r="BR32" s="380">
        <v>2567.0039999999999</v>
      </c>
      <c r="BS32" s="380">
        <v>2572.8649999999998</v>
      </c>
      <c r="BT32" s="380">
        <v>2579.0790000000002</v>
      </c>
      <c r="BU32" s="380">
        <v>2585.6439999999998</v>
      </c>
      <c r="BV32" s="380">
        <v>2592.5619999999999</v>
      </c>
    </row>
    <row r="33" spans="1:74" ht="11.1" customHeight="1" x14ac:dyDescent="0.2">
      <c r="A33" s="82" t="s">
        <v>409</v>
      </c>
      <c r="B33" s="551" t="s">
        <v>1032</v>
      </c>
      <c r="C33" s="369">
        <v>1511.5961832</v>
      </c>
      <c r="D33" s="369">
        <v>1540.692534</v>
      </c>
      <c r="E33" s="369">
        <v>1539.5521226000001</v>
      </c>
      <c r="F33" s="369">
        <v>1453.8663156</v>
      </c>
      <c r="G33" s="369">
        <v>1432.9838552000001</v>
      </c>
      <c r="H33" s="369">
        <v>1422.5961076999999</v>
      </c>
      <c r="I33" s="369">
        <v>1436.8022629</v>
      </c>
      <c r="J33" s="369">
        <v>1436.8295493000001</v>
      </c>
      <c r="K33" s="369">
        <v>1436.7771564</v>
      </c>
      <c r="L33" s="369">
        <v>1437.1885801000001</v>
      </c>
      <c r="M33" s="369">
        <v>1436.569207</v>
      </c>
      <c r="N33" s="369">
        <v>1435.4625329999999</v>
      </c>
      <c r="O33" s="369">
        <v>1433.7769504</v>
      </c>
      <c r="P33" s="369">
        <v>1431.7643800000001</v>
      </c>
      <c r="Q33" s="369">
        <v>1429.3332143</v>
      </c>
      <c r="R33" s="369">
        <v>1421.7267538000001</v>
      </c>
      <c r="S33" s="369">
        <v>1422.0259219</v>
      </c>
      <c r="T33" s="369">
        <v>1425.4740191000001</v>
      </c>
      <c r="U33" s="369">
        <v>1439.4103371000001</v>
      </c>
      <c r="V33" s="369">
        <v>1443.6518239</v>
      </c>
      <c r="W33" s="369">
        <v>1445.5377711000001</v>
      </c>
      <c r="X33" s="369">
        <v>1440.592367</v>
      </c>
      <c r="Y33" s="369">
        <v>1441.1240938000001</v>
      </c>
      <c r="Z33" s="369">
        <v>1442.6571398999999</v>
      </c>
      <c r="AA33" s="369">
        <v>1445.8224074</v>
      </c>
      <c r="AB33" s="369">
        <v>1448.8849150999999</v>
      </c>
      <c r="AC33" s="369">
        <v>1452.4755654000001</v>
      </c>
      <c r="AD33" s="369">
        <v>1458.5026514000001</v>
      </c>
      <c r="AE33" s="369">
        <v>1461.7183668</v>
      </c>
      <c r="AF33" s="369">
        <v>1464.0310047</v>
      </c>
      <c r="AG33" s="369">
        <v>1462.7466241</v>
      </c>
      <c r="AH33" s="369">
        <v>1465.2735631999999</v>
      </c>
      <c r="AI33" s="369">
        <v>1468.9178807999999</v>
      </c>
      <c r="AJ33" s="369">
        <v>1474.4678096</v>
      </c>
      <c r="AK33" s="369">
        <v>1479.7557096</v>
      </c>
      <c r="AL33" s="369">
        <v>1485.5698136999999</v>
      </c>
      <c r="AM33" s="369">
        <v>1494.6963131</v>
      </c>
      <c r="AN33" s="369">
        <v>1499.4731815</v>
      </c>
      <c r="AO33" s="369">
        <v>1502.6866103</v>
      </c>
      <c r="AP33" s="369">
        <v>1502.2199295</v>
      </c>
      <c r="AQ33" s="369">
        <v>1503.8939817</v>
      </c>
      <c r="AR33" s="369">
        <v>1505.5920968999999</v>
      </c>
      <c r="AS33" s="369">
        <v>1506.0907361</v>
      </c>
      <c r="AT33" s="369">
        <v>1508.7546314000001</v>
      </c>
      <c r="AU33" s="369">
        <v>1512.3602438</v>
      </c>
      <c r="AV33" s="369">
        <v>1518.4226887</v>
      </c>
      <c r="AW33" s="369">
        <v>1522.7753987999999</v>
      </c>
      <c r="AX33" s="369">
        <v>1526.9334895</v>
      </c>
      <c r="AY33" s="380">
        <v>1530.8130000000001</v>
      </c>
      <c r="AZ33" s="380">
        <v>1534.645</v>
      </c>
      <c r="BA33" s="380">
        <v>1538.345</v>
      </c>
      <c r="BB33" s="380">
        <v>1541.921</v>
      </c>
      <c r="BC33" s="380">
        <v>1545.354</v>
      </c>
      <c r="BD33" s="380">
        <v>1548.6489999999999</v>
      </c>
      <c r="BE33" s="380">
        <v>1551.559</v>
      </c>
      <c r="BF33" s="380">
        <v>1554.768</v>
      </c>
      <c r="BG33" s="380">
        <v>1558.028</v>
      </c>
      <c r="BH33" s="380">
        <v>1560.883</v>
      </c>
      <c r="BI33" s="380">
        <v>1564.5840000000001</v>
      </c>
      <c r="BJ33" s="380">
        <v>1568.6769999999999</v>
      </c>
      <c r="BK33" s="380">
        <v>1573.3979999999999</v>
      </c>
      <c r="BL33" s="380">
        <v>1578.095</v>
      </c>
      <c r="BM33" s="380">
        <v>1583.0070000000001</v>
      </c>
      <c r="BN33" s="380">
        <v>1589.0830000000001</v>
      </c>
      <c r="BO33" s="380">
        <v>1593.7080000000001</v>
      </c>
      <c r="BP33" s="380">
        <v>1597.8320000000001</v>
      </c>
      <c r="BQ33" s="380">
        <v>1600.683</v>
      </c>
      <c r="BR33" s="380">
        <v>1604.386</v>
      </c>
      <c r="BS33" s="380">
        <v>1608.1679999999999</v>
      </c>
      <c r="BT33" s="380">
        <v>1612.03</v>
      </c>
      <c r="BU33" s="380">
        <v>1615.971</v>
      </c>
      <c r="BV33" s="380">
        <v>1619.991</v>
      </c>
    </row>
    <row r="34" spans="1:74" ht="11.1" customHeight="1" x14ac:dyDescent="0.2">
      <c r="A34" s="82" t="s">
        <v>410</v>
      </c>
      <c r="B34" s="551" t="s">
        <v>1035</v>
      </c>
      <c r="C34" s="369">
        <v>3454.5377265000002</v>
      </c>
      <c r="D34" s="369">
        <v>3499.3040053999998</v>
      </c>
      <c r="E34" s="369">
        <v>3487.9596803999998</v>
      </c>
      <c r="F34" s="369">
        <v>3319.7615681000002</v>
      </c>
      <c r="G34" s="369">
        <v>3271.7534228</v>
      </c>
      <c r="H34" s="369">
        <v>3243.1920611</v>
      </c>
      <c r="I34" s="369">
        <v>3264.6378497000001</v>
      </c>
      <c r="J34" s="369">
        <v>3252.0497802999998</v>
      </c>
      <c r="K34" s="369">
        <v>3235.9882195999999</v>
      </c>
      <c r="L34" s="369">
        <v>3213.9371682999999</v>
      </c>
      <c r="M34" s="369">
        <v>3192.8156244000002</v>
      </c>
      <c r="N34" s="369">
        <v>3170.1075885</v>
      </c>
      <c r="O34" s="369">
        <v>3139.6088101</v>
      </c>
      <c r="P34" s="369">
        <v>3118.3809784</v>
      </c>
      <c r="Q34" s="369">
        <v>3100.2198428000002</v>
      </c>
      <c r="R34" s="369">
        <v>3080.7905725000001</v>
      </c>
      <c r="S34" s="369">
        <v>3072.0139521999999</v>
      </c>
      <c r="T34" s="369">
        <v>3069.555151</v>
      </c>
      <c r="U34" s="369">
        <v>3080.5277443</v>
      </c>
      <c r="V34" s="369">
        <v>3085.3694</v>
      </c>
      <c r="W34" s="369">
        <v>3091.1936934999999</v>
      </c>
      <c r="X34" s="369">
        <v>3099.5144107000001</v>
      </c>
      <c r="Y34" s="369">
        <v>3106.1686402</v>
      </c>
      <c r="Z34" s="369">
        <v>3112.6701680000001</v>
      </c>
      <c r="AA34" s="369">
        <v>3118.1770093</v>
      </c>
      <c r="AB34" s="369">
        <v>3125.0046222999999</v>
      </c>
      <c r="AC34" s="369">
        <v>3132.3110222999999</v>
      </c>
      <c r="AD34" s="369">
        <v>3142.9654010999998</v>
      </c>
      <c r="AE34" s="369">
        <v>3149.0774811000001</v>
      </c>
      <c r="AF34" s="369">
        <v>3153.5164540999999</v>
      </c>
      <c r="AG34" s="369">
        <v>3152.7749684</v>
      </c>
      <c r="AH34" s="369">
        <v>3156.4982414000001</v>
      </c>
      <c r="AI34" s="369">
        <v>3161.1789211999999</v>
      </c>
      <c r="AJ34" s="369">
        <v>3159.6055952000002</v>
      </c>
      <c r="AK34" s="369">
        <v>3171.6096484</v>
      </c>
      <c r="AL34" s="369">
        <v>3189.9796679999999</v>
      </c>
      <c r="AM34" s="369">
        <v>3231.6930341000002</v>
      </c>
      <c r="AN34" s="369">
        <v>3250.0619517</v>
      </c>
      <c r="AO34" s="369">
        <v>3262.0638009999998</v>
      </c>
      <c r="AP34" s="369">
        <v>3260.1119789999998</v>
      </c>
      <c r="AQ34" s="369">
        <v>3265.0696434000001</v>
      </c>
      <c r="AR34" s="369">
        <v>3269.3501913</v>
      </c>
      <c r="AS34" s="369">
        <v>3270.7606568000001</v>
      </c>
      <c r="AT34" s="369">
        <v>3275.3316963000002</v>
      </c>
      <c r="AU34" s="369">
        <v>3280.8703437999998</v>
      </c>
      <c r="AV34" s="369">
        <v>3288.5899401000001</v>
      </c>
      <c r="AW34" s="369">
        <v>3295.1537981000001</v>
      </c>
      <c r="AX34" s="369">
        <v>3301.7752587</v>
      </c>
      <c r="AY34" s="380">
        <v>3308.68</v>
      </c>
      <c r="AZ34" s="380">
        <v>3315.2469999999998</v>
      </c>
      <c r="BA34" s="380">
        <v>3321.703</v>
      </c>
      <c r="BB34" s="380">
        <v>3328.212</v>
      </c>
      <c r="BC34" s="380">
        <v>3334.32</v>
      </c>
      <c r="BD34" s="380">
        <v>3340.1930000000002</v>
      </c>
      <c r="BE34" s="380">
        <v>3345.4360000000001</v>
      </c>
      <c r="BF34" s="380">
        <v>3351.1320000000001</v>
      </c>
      <c r="BG34" s="380">
        <v>3356.8879999999999</v>
      </c>
      <c r="BH34" s="380">
        <v>3361.777</v>
      </c>
      <c r="BI34" s="380">
        <v>3368.348</v>
      </c>
      <c r="BJ34" s="380">
        <v>3375.6750000000002</v>
      </c>
      <c r="BK34" s="380">
        <v>3384.4609999999998</v>
      </c>
      <c r="BL34" s="380">
        <v>3392.77</v>
      </c>
      <c r="BM34" s="380">
        <v>3401.3069999999998</v>
      </c>
      <c r="BN34" s="380">
        <v>3412.1610000000001</v>
      </c>
      <c r="BO34" s="380">
        <v>3419.585</v>
      </c>
      <c r="BP34" s="380">
        <v>3425.6689999999999</v>
      </c>
      <c r="BQ34" s="380">
        <v>3428.172</v>
      </c>
      <c r="BR34" s="380">
        <v>3433.2550000000001</v>
      </c>
      <c r="BS34" s="380">
        <v>3438.6759999999999</v>
      </c>
      <c r="BT34" s="380">
        <v>3444.4369999999999</v>
      </c>
      <c r="BU34" s="380">
        <v>3450.5369999999998</v>
      </c>
      <c r="BV34" s="380">
        <v>3456.9760000000001</v>
      </c>
    </row>
    <row r="35" spans="1:74" ht="11.1" customHeight="1" x14ac:dyDescent="0.2">
      <c r="A35" s="82"/>
      <c r="B35" s="92" t="s">
        <v>1438</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1" customHeight="1" x14ac:dyDescent="0.2">
      <c r="A36" s="82" t="s">
        <v>411</v>
      </c>
      <c r="B36" s="551" t="s">
        <v>1025</v>
      </c>
      <c r="C36" s="369">
        <v>6028.9889181999997</v>
      </c>
      <c r="D36" s="369">
        <v>6032.5769094999996</v>
      </c>
      <c r="E36" s="369">
        <v>6037.7801562000004</v>
      </c>
      <c r="F36" s="369">
        <v>6045.2506075000001</v>
      </c>
      <c r="G36" s="369">
        <v>6053.9855219999999</v>
      </c>
      <c r="H36" s="369">
        <v>6062.5684855</v>
      </c>
      <c r="I36" s="369">
        <v>6069.867416</v>
      </c>
      <c r="J36" s="369">
        <v>6075.8875602999997</v>
      </c>
      <c r="K36" s="369">
        <v>6080.9184971000004</v>
      </c>
      <c r="L36" s="369">
        <v>6085.2920599999998</v>
      </c>
      <c r="M36" s="369">
        <v>6089.5091012000003</v>
      </c>
      <c r="N36" s="369">
        <v>6094.1127273000002</v>
      </c>
      <c r="O36" s="369">
        <v>6099.2515719000003</v>
      </c>
      <c r="P36" s="369">
        <v>6103.4963755999997</v>
      </c>
      <c r="Q36" s="369">
        <v>6105.0234056999998</v>
      </c>
      <c r="R36" s="369">
        <v>6102.6833106000004</v>
      </c>
      <c r="S36" s="369">
        <v>6098.0242624000002</v>
      </c>
      <c r="T36" s="369">
        <v>6093.2688145000002</v>
      </c>
      <c r="U36" s="369">
        <v>6090.1362067999999</v>
      </c>
      <c r="V36" s="369">
        <v>6088.3324270000003</v>
      </c>
      <c r="W36" s="369">
        <v>6087.0601494000002</v>
      </c>
      <c r="X36" s="369">
        <v>6085.6428549000002</v>
      </c>
      <c r="Y36" s="369">
        <v>6083.8872492</v>
      </c>
      <c r="Z36" s="369">
        <v>6081.7208447000003</v>
      </c>
      <c r="AA36" s="369">
        <v>6079.2389118999999</v>
      </c>
      <c r="AB36" s="369">
        <v>6077.2077541999997</v>
      </c>
      <c r="AC36" s="369">
        <v>6076.5614336999997</v>
      </c>
      <c r="AD36" s="369">
        <v>6077.9959485999998</v>
      </c>
      <c r="AE36" s="369">
        <v>6081.2550425999998</v>
      </c>
      <c r="AF36" s="369">
        <v>6085.8443958999997</v>
      </c>
      <c r="AG36" s="369">
        <v>6091.2063360000002</v>
      </c>
      <c r="AH36" s="369">
        <v>6096.5297799</v>
      </c>
      <c r="AI36" s="369">
        <v>6100.9402917999996</v>
      </c>
      <c r="AJ36" s="369">
        <v>6103.9018267000001</v>
      </c>
      <c r="AK36" s="369">
        <v>6106.2319012999997</v>
      </c>
      <c r="AL36" s="369">
        <v>6109.0864228</v>
      </c>
      <c r="AM36" s="369">
        <v>6113.2890583999997</v>
      </c>
      <c r="AN36" s="369">
        <v>6118.3345145000003</v>
      </c>
      <c r="AO36" s="369">
        <v>6123.3852575999999</v>
      </c>
      <c r="AP36" s="369">
        <v>6127.8442529000004</v>
      </c>
      <c r="AQ36" s="369">
        <v>6132.0764617000004</v>
      </c>
      <c r="AR36" s="369">
        <v>6136.6873443000004</v>
      </c>
      <c r="AS36" s="369">
        <v>6142.0526499999996</v>
      </c>
      <c r="AT36" s="369">
        <v>6147.6292854000003</v>
      </c>
      <c r="AU36" s="369">
        <v>6152.6444456999998</v>
      </c>
      <c r="AV36" s="369">
        <v>6156.5466732000004</v>
      </c>
      <c r="AW36" s="369">
        <v>6159.6698967000002</v>
      </c>
      <c r="AX36" s="369">
        <v>6162.5693914000003</v>
      </c>
      <c r="AY36" s="380">
        <v>6165.7079999999996</v>
      </c>
      <c r="AZ36" s="380">
        <v>6169.1769999999997</v>
      </c>
      <c r="BA36" s="380">
        <v>6172.9759999999997</v>
      </c>
      <c r="BB36" s="380">
        <v>6177.0370000000003</v>
      </c>
      <c r="BC36" s="380">
        <v>6181.0190000000002</v>
      </c>
      <c r="BD36" s="380">
        <v>6184.5150000000003</v>
      </c>
      <c r="BE36" s="380">
        <v>6187.2529999999997</v>
      </c>
      <c r="BF36" s="380">
        <v>6189.5010000000002</v>
      </c>
      <c r="BG36" s="380">
        <v>6191.6639999999998</v>
      </c>
      <c r="BH36" s="380">
        <v>6194.049</v>
      </c>
      <c r="BI36" s="380">
        <v>6196.56</v>
      </c>
      <c r="BJ36" s="380">
        <v>6199.0050000000001</v>
      </c>
      <c r="BK36" s="380">
        <v>6201.2529999999997</v>
      </c>
      <c r="BL36" s="380">
        <v>6203.4179999999997</v>
      </c>
      <c r="BM36" s="380">
        <v>6205.674</v>
      </c>
      <c r="BN36" s="380">
        <v>6208.1329999999998</v>
      </c>
      <c r="BO36" s="380">
        <v>6210.6450000000004</v>
      </c>
      <c r="BP36" s="380">
        <v>6212.9930000000004</v>
      </c>
      <c r="BQ36" s="380">
        <v>6215.03</v>
      </c>
      <c r="BR36" s="380">
        <v>6216.8649999999998</v>
      </c>
      <c r="BS36" s="380">
        <v>6218.6750000000002</v>
      </c>
      <c r="BT36" s="380">
        <v>6220.6</v>
      </c>
      <c r="BU36" s="380">
        <v>6222.625</v>
      </c>
      <c r="BV36" s="380">
        <v>6224.7020000000002</v>
      </c>
    </row>
    <row r="37" spans="1:74" ht="11.1" customHeight="1" x14ac:dyDescent="0.2">
      <c r="A37" s="82" t="s">
        <v>412</v>
      </c>
      <c r="B37" s="551" t="s">
        <v>1026</v>
      </c>
      <c r="C37" s="369">
        <v>16115.435367</v>
      </c>
      <c r="D37" s="369">
        <v>16092.472202999999</v>
      </c>
      <c r="E37" s="369">
        <v>16071.292538</v>
      </c>
      <c r="F37" s="369">
        <v>16053.612236999999</v>
      </c>
      <c r="G37" s="369">
        <v>16042.240768</v>
      </c>
      <c r="H37" s="369">
        <v>16040.260999</v>
      </c>
      <c r="I37" s="369">
        <v>16049.249893</v>
      </c>
      <c r="J37" s="369">
        <v>16064.760791000001</v>
      </c>
      <c r="K37" s="369">
        <v>16080.841129</v>
      </c>
      <c r="L37" s="369">
        <v>16093.034866</v>
      </c>
      <c r="M37" s="369">
        <v>16102.872069999999</v>
      </c>
      <c r="N37" s="369">
        <v>16113.379331</v>
      </c>
      <c r="O37" s="369">
        <v>16126.261345000001</v>
      </c>
      <c r="P37" s="369">
        <v>16137.935226</v>
      </c>
      <c r="Q37" s="369">
        <v>16143.496192000001</v>
      </c>
      <c r="R37" s="369">
        <v>16139.657153</v>
      </c>
      <c r="S37" s="369">
        <v>16129.601796999999</v>
      </c>
      <c r="T37" s="369">
        <v>16118.131507</v>
      </c>
      <c r="U37" s="369">
        <v>16109.056658</v>
      </c>
      <c r="V37" s="369">
        <v>16102.223618</v>
      </c>
      <c r="W37" s="369">
        <v>16096.487748</v>
      </c>
      <c r="X37" s="369">
        <v>16090.830753</v>
      </c>
      <c r="Y37" s="369">
        <v>16084.739715</v>
      </c>
      <c r="Z37" s="369">
        <v>16077.828058999999</v>
      </c>
      <c r="AA37" s="369">
        <v>16070.206158999999</v>
      </c>
      <c r="AB37" s="369">
        <v>16063.972177</v>
      </c>
      <c r="AC37" s="369">
        <v>16061.721221</v>
      </c>
      <c r="AD37" s="369">
        <v>16065.246563999999</v>
      </c>
      <c r="AE37" s="369">
        <v>16073.134126000001</v>
      </c>
      <c r="AF37" s="369">
        <v>16083.167987000001</v>
      </c>
      <c r="AG37" s="369">
        <v>16093.370192</v>
      </c>
      <c r="AH37" s="369">
        <v>16102.714637999999</v>
      </c>
      <c r="AI37" s="369">
        <v>16110.413183999999</v>
      </c>
      <c r="AJ37" s="369">
        <v>16116.166628999999</v>
      </c>
      <c r="AK37" s="369">
        <v>16121.631535</v>
      </c>
      <c r="AL37" s="369">
        <v>16128.953404</v>
      </c>
      <c r="AM37" s="369">
        <v>16139.571759</v>
      </c>
      <c r="AN37" s="369">
        <v>16152.102206</v>
      </c>
      <c r="AO37" s="369">
        <v>16164.454373</v>
      </c>
      <c r="AP37" s="369">
        <v>16175.125348</v>
      </c>
      <c r="AQ37" s="369">
        <v>16184.962055</v>
      </c>
      <c r="AR37" s="369">
        <v>16195.398879</v>
      </c>
      <c r="AS37" s="369">
        <v>16207.410478</v>
      </c>
      <c r="AT37" s="369">
        <v>16220.132607</v>
      </c>
      <c r="AU37" s="369">
        <v>16232.241292000001</v>
      </c>
      <c r="AV37" s="369">
        <v>16242.743224</v>
      </c>
      <c r="AW37" s="369">
        <v>16251.967745</v>
      </c>
      <c r="AX37" s="369">
        <v>16260.574857</v>
      </c>
      <c r="AY37" s="380">
        <v>16269.12</v>
      </c>
      <c r="AZ37" s="380">
        <v>16277.78</v>
      </c>
      <c r="BA37" s="380">
        <v>16286.59</v>
      </c>
      <c r="BB37" s="380">
        <v>16295.48</v>
      </c>
      <c r="BC37" s="380">
        <v>16303.77</v>
      </c>
      <c r="BD37" s="380">
        <v>16310.63</v>
      </c>
      <c r="BE37" s="380">
        <v>16315.53</v>
      </c>
      <c r="BF37" s="380">
        <v>16319.08</v>
      </c>
      <c r="BG37" s="380">
        <v>16322.18</v>
      </c>
      <c r="BH37" s="380">
        <v>16325.57</v>
      </c>
      <c r="BI37" s="380">
        <v>16329.27</v>
      </c>
      <c r="BJ37" s="380">
        <v>16333.14</v>
      </c>
      <c r="BK37" s="380">
        <v>16337.05</v>
      </c>
      <c r="BL37" s="380">
        <v>16341.07</v>
      </c>
      <c r="BM37" s="380">
        <v>16345.32</v>
      </c>
      <c r="BN37" s="380">
        <v>16349.82</v>
      </c>
      <c r="BO37" s="380">
        <v>16354.35</v>
      </c>
      <c r="BP37" s="380">
        <v>16358.64</v>
      </c>
      <c r="BQ37" s="380">
        <v>16362.47</v>
      </c>
      <c r="BR37" s="380">
        <v>16365.92</v>
      </c>
      <c r="BS37" s="380">
        <v>16369.16</v>
      </c>
      <c r="BT37" s="380">
        <v>16372.31</v>
      </c>
      <c r="BU37" s="380">
        <v>16375.43</v>
      </c>
      <c r="BV37" s="380">
        <v>16378.53</v>
      </c>
    </row>
    <row r="38" spans="1:74" ht="11.1" customHeight="1" x14ac:dyDescent="0.2">
      <c r="A38" s="82" t="s">
        <v>413</v>
      </c>
      <c r="B38" s="551" t="s">
        <v>1027</v>
      </c>
      <c r="C38" s="369">
        <v>18896.192521000001</v>
      </c>
      <c r="D38" s="369">
        <v>18890.6371</v>
      </c>
      <c r="E38" s="369">
        <v>18888.811781</v>
      </c>
      <c r="F38" s="369">
        <v>18892.259227999999</v>
      </c>
      <c r="G38" s="369">
        <v>18900.852249</v>
      </c>
      <c r="H38" s="369">
        <v>18914.046194999999</v>
      </c>
      <c r="I38" s="369">
        <v>18930.969687000001</v>
      </c>
      <c r="J38" s="369">
        <v>18949.444448999999</v>
      </c>
      <c r="K38" s="369">
        <v>18966.965477000002</v>
      </c>
      <c r="L38" s="369">
        <v>18981.874899999999</v>
      </c>
      <c r="M38" s="369">
        <v>18995.903369</v>
      </c>
      <c r="N38" s="369">
        <v>19011.628664</v>
      </c>
      <c r="O38" s="369">
        <v>19030.306186999998</v>
      </c>
      <c r="P38" s="369">
        <v>19047.901813</v>
      </c>
      <c r="Q38" s="369">
        <v>19059.059037999999</v>
      </c>
      <c r="R38" s="369">
        <v>19060.057067999998</v>
      </c>
      <c r="S38" s="369">
        <v>19053.717944</v>
      </c>
      <c r="T38" s="369">
        <v>19044.499417999999</v>
      </c>
      <c r="U38" s="369">
        <v>19036.037035000001</v>
      </c>
      <c r="V38" s="369">
        <v>19028.677522000002</v>
      </c>
      <c r="W38" s="369">
        <v>19021.945402000001</v>
      </c>
      <c r="X38" s="369">
        <v>19015.357321</v>
      </c>
      <c r="Y38" s="369">
        <v>19008.398421000002</v>
      </c>
      <c r="Z38" s="369">
        <v>19000.545969999999</v>
      </c>
      <c r="AA38" s="369">
        <v>18991.838563000001</v>
      </c>
      <c r="AB38" s="369">
        <v>18984.560100999999</v>
      </c>
      <c r="AC38" s="369">
        <v>18981.555812999999</v>
      </c>
      <c r="AD38" s="369">
        <v>18984.883114</v>
      </c>
      <c r="AE38" s="369">
        <v>18993.448181</v>
      </c>
      <c r="AF38" s="369">
        <v>19005.369377999999</v>
      </c>
      <c r="AG38" s="369">
        <v>19018.817154</v>
      </c>
      <c r="AH38" s="369">
        <v>19032.170294</v>
      </c>
      <c r="AI38" s="369">
        <v>19043.859670999998</v>
      </c>
      <c r="AJ38" s="369">
        <v>19052.966379000001</v>
      </c>
      <c r="AK38" s="369">
        <v>19061.172415000001</v>
      </c>
      <c r="AL38" s="369">
        <v>19070.810001999998</v>
      </c>
      <c r="AM38" s="369">
        <v>19083.440207</v>
      </c>
      <c r="AN38" s="369">
        <v>19097.539486999998</v>
      </c>
      <c r="AO38" s="369">
        <v>19110.813145</v>
      </c>
      <c r="AP38" s="369">
        <v>19121.670641000001</v>
      </c>
      <c r="AQ38" s="369">
        <v>19131.338066</v>
      </c>
      <c r="AR38" s="369">
        <v>19141.745665999999</v>
      </c>
      <c r="AS38" s="369">
        <v>19154.174381000001</v>
      </c>
      <c r="AT38" s="369">
        <v>19167.307912</v>
      </c>
      <c r="AU38" s="369">
        <v>19179.180651999999</v>
      </c>
      <c r="AV38" s="369">
        <v>19188.398612000001</v>
      </c>
      <c r="AW38" s="369">
        <v>19195.854271</v>
      </c>
      <c r="AX38" s="369">
        <v>19203.011726000001</v>
      </c>
      <c r="AY38" s="380">
        <v>19211.099999999999</v>
      </c>
      <c r="AZ38" s="380">
        <v>19220.43</v>
      </c>
      <c r="BA38" s="380">
        <v>19231.080000000002</v>
      </c>
      <c r="BB38" s="380">
        <v>19242.88</v>
      </c>
      <c r="BC38" s="380">
        <v>19254.77</v>
      </c>
      <c r="BD38" s="380">
        <v>19265.46</v>
      </c>
      <c r="BE38" s="380">
        <v>19274.060000000001</v>
      </c>
      <c r="BF38" s="380">
        <v>19281.169999999998</v>
      </c>
      <c r="BG38" s="380">
        <v>19287.830000000002</v>
      </c>
      <c r="BH38" s="380">
        <v>19294.84</v>
      </c>
      <c r="BI38" s="380">
        <v>19302.18</v>
      </c>
      <c r="BJ38" s="380">
        <v>19309.64</v>
      </c>
      <c r="BK38" s="380">
        <v>19317.05</v>
      </c>
      <c r="BL38" s="380">
        <v>19324.46</v>
      </c>
      <c r="BM38" s="380">
        <v>19332.02</v>
      </c>
      <c r="BN38" s="380">
        <v>19339.79</v>
      </c>
      <c r="BO38" s="380">
        <v>19347.62</v>
      </c>
      <c r="BP38" s="380">
        <v>19355.3</v>
      </c>
      <c r="BQ38" s="380">
        <v>19362.669999999998</v>
      </c>
      <c r="BR38" s="380">
        <v>19369.68</v>
      </c>
      <c r="BS38" s="380">
        <v>19376.349999999999</v>
      </c>
      <c r="BT38" s="380">
        <v>19382.689999999999</v>
      </c>
      <c r="BU38" s="380">
        <v>19388.79</v>
      </c>
      <c r="BV38" s="380">
        <v>19394.77</v>
      </c>
    </row>
    <row r="39" spans="1:74" ht="11.1" customHeight="1" x14ac:dyDescent="0.2">
      <c r="A39" s="82" t="s">
        <v>414</v>
      </c>
      <c r="B39" s="551" t="s">
        <v>1028</v>
      </c>
      <c r="C39" s="369">
        <v>8573.5553696000006</v>
      </c>
      <c r="D39" s="369">
        <v>8569.9340365999997</v>
      </c>
      <c r="E39" s="369">
        <v>8567.3671883000006</v>
      </c>
      <c r="F39" s="369">
        <v>8566.2437919999993</v>
      </c>
      <c r="G39" s="369">
        <v>8567.8355532000005</v>
      </c>
      <c r="H39" s="369">
        <v>8573.6348622000005</v>
      </c>
      <c r="I39" s="369">
        <v>8584.4385870999995</v>
      </c>
      <c r="J39" s="369">
        <v>8598.2615086999995</v>
      </c>
      <c r="K39" s="369">
        <v>8612.4228858000006</v>
      </c>
      <c r="L39" s="369">
        <v>8624.9282069000001</v>
      </c>
      <c r="M39" s="369">
        <v>8636.5278801999993</v>
      </c>
      <c r="N39" s="369">
        <v>8648.6585436000005</v>
      </c>
      <c r="O39" s="369">
        <v>8662.0971527000002</v>
      </c>
      <c r="P39" s="369">
        <v>8674.9819330999999</v>
      </c>
      <c r="Q39" s="369">
        <v>8684.7914280999994</v>
      </c>
      <c r="R39" s="369">
        <v>8689.7786015999991</v>
      </c>
      <c r="S39" s="369">
        <v>8691.2940992999993</v>
      </c>
      <c r="T39" s="369">
        <v>8691.4629877999996</v>
      </c>
      <c r="U39" s="369">
        <v>8692.0228864000001</v>
      </c>
      <c r="V39" s="369">
        <v>8693.1616262000007</v>
      </c>
      <c r="W39" s="369">
        <v>8694.6795910000001</v>
      </c>
      <c r="X39" s="369">
        <v>8696.3551948000004</v>
      </c>
      <c r="Y39" s="369">
        <v>8697.8789715999992</v>
      </c>
      <c r="Z39" s="369">
        <v>8698.9194853999998</v>
      </c>
      <c r="AA39" s="369">
        <v>8699.4517945000007</v>
      </c>
      <c r="AB39" s="369">
        <v>8700.6769339999992</v>
      </c>
      <c r="AC39" s="369">
        <v>8704.1024333999994</v>
      </c>
      <c r="AD39" s="369">
        <v>8710.7482990999997</v>
      </c>
      <c r="AE39" s="369">
        <v>8719.6844462000008</v>
      </c>
      <c r="AF39" s="369">
        <v>8729.4932666999994</v>
      </c>
      <c r="AG39" s="369">
        <v>8738.9407284999998</v>
      </c>
      <c r="AH39" s="369">
        <v>8747.5271014000009</v>
      </c>
      <c r="AI39" s="369">
        <v>8754.9362309999997</v>
      </c>
      <c r="AJ39" s="369">
        <v>8761.0999176999994</v>
      </c>
      <c r="AK39" s="369">
        <v>8766.9417799000003</v>
      </c>
      <c r="AL39" s="369">
        <v>8773.6333911000002</v>
      </c>
      <c r="AM39" s="369">
        <v>8781.9333907</v>
      </c>
      <c r="AN39" s="369">
        <v>8790.9486837000004</v>
      </c>
      <c r="AO39" s="369">
        <v>8799.3732414999995</v>
      </c>
      <c r="AP39" s="369">
        <v>8806.2991997000008</v>
      </c>
      <c r="AQ39" s="369">
        <v>8812.4113508999999</v>
      </c>
      <c r="AR39" s="369">
        <v>8818.7926523999995</v>
      </c>
      <c r="AS39" s="369">
        <v>8826.2053593000001</v>
      </c>
      <c r="AT39" s="369">
        <v>8834.1289199000003</v>
      </c>
      <c r="AU39" s="369">
        <v>8841.7220801999993</v>
      </c>
      <c r="AV39" s="369">
        <v>8848.3817433000004</v>
      </c>
      <c r="AW39" s="369">
        <v>8854.4574386999993</v>
      </c>
      <c r="AX39" s="369">
        <v>8860.5368524999994</v>
      </c>
      <c r="AY39" s="380">
        <v>8867.1090000000004</v>
      </c>
      <c r="AZ39" s="380">
        <v>8874.2710000000006</v>
      </c>
      <c r="BA39" s="380">
        <v>8882.0190000000002</v>
      </c>
      <c r="BB39" s="380">
        <v>8890.2510000000002</v>
      </c>
      <c r="BC39" s="380">
        <v>8898.4639999999999</v>
      </c>
      <c r="BD39" s="380">
        <v>8906.0540000000001</v>
      </c>
      <c r="BE39" s="380">
        <v>8912.6020000000008</v>
      </c>
      <c r="BF39" s="380">
        <v>8918.43</v>
      </c>
      <c r="BG39" s="380">
        <v>8924.0429999999997</v>
      </c>
      <c r="BH39" s="380">
        <v>8929.8369999999995</v>
      </c>
      <c r="BI39" s="380">
        <v>8935.77</v>
      </c>
      <c r="BJ39" s="380">
        <v>8941.6890000000003</v>
      </c>
      <c r="BK39" s="380">
        <v>8947.4930000000004</v>
      </c>
      <c r="BL39" s="380">
        <v>8953.2929999999997</v>
      </c>
      <c r="BM39" s="380">
        <v>8959.2489999999998</v>
      </c>
      <c r="BN39" s="380">
        <v>8965.4459999999999</v>
      </c>
      <c r="BO39" s="380">
        <v>8971.6610000000001</v>
      </c>
      <c r="BP39" s="380">
        <v>8977.59</v>
      </c>
      <c r="BQ39" s="380">
        <v>8983.0239999999994</v>
      </c>
      <c r="BR39" s="380">
        <v>8988.1139999999996</v>
      </c>
      <c r="BS39" s="380">
        <v>8993.1010000000006</v>
      </c>
      <c r="BT39" s="380">
        <v>8998.1790000000001</v>
      </c>
      <c r="BU39" s="380">
        <v>9003.35</v>
      </c>
      <c r="BV39" s="380">
        <v>9008.5679999999993</v>
      </c>
    </row>
    <row r="40" spans="1:74" ht="11.1" customHeight="1" x14ac:dyDescent="0.2">
      <c r="A40" s="82" t="s">
        <v>415</v>
      </c>
      <c r="B40" s="551" t="s">
        <v>1029</v>
      </c>
      <c r="C40" s="369">
        <v>26320.708846000001</v>
      </c>
      <c r="D40" s="369">
        <v>26369.026742999999</v>
      </c>
      <c r="E40" s="369">
        <v>26426.572458999999</v>
      </c>
      <c r="F40" s="369">
        <v>26497.869164</v>
      </c>
      <c r="G40" s="369">
        <v>26574.028898</v>
      </c>
      <c r="H40" s="369">
        <v>26642.810915999999</v>
      </c>
      <c r="I40" s="369">
        <v>26695.455371</v>
      </c>
      <c r="J40" s="369">
        <v>26737.126001000001</v>
      </c>
      <c r="K40" s="369">
        <v>26776.467441000001</v>
      </c>
      <c r="L40" s="369">
        <v>26820.481803999999</v>
      </c>
      <c r="M40" s="369">
        <v>26869.601107999999</v>
      </c>
      <c r="N40" s="369">
        <v>26922.614847000001</v>
      </c>
      <c r="O40" s="369">
        <v>26977.466304000001</v>
      </c>
      <c r="P40" s="369">
        <v>27028.713917000001</v>
      </c>
      <c r="Q40" s="369">
        <v>27070.069912999999</v>
      </c>
      <c r="R40" s="369">
        <v>27097.232749999999</v>
      </c>
      <c r="S40" s="369">
        <v>27113.845820999999</v>
      </c>
      <c r="T40" s="369">
        <v>27125.53875</v>
      </c>
      <c r="U40" s="369">
        <v>27136.980737000002</v>
      </c>
      <c r="V40" s="369">
        <v>27148.999285000002</v>
      </c>
      <c r="W40" s="369">
        <v>27161.461475</v>
      </c>
      <c r="X40" s="369">
        <v>27174.061621000001</v>
      </c>
      <c r="Y40" s="369">
        <v>27185.802986999999</v>
      </c>
      <c r="Z40" s="369">
        <v>27195.516075</v>
      </c>
      <c r="AA40" s="369">
        <v>27203.015469000002</v>
      </c>
      <c r="AB40" s="369">
        <v>27212.052091000001</v>
      </c>
      <c r="AC40" s="369">
        <v>27227.360950999999</v>
      </c>
      <c r="AD40" s="369">
        <v>27252.279160999999</v>
      </c>
      <c r="AE40" s="369">
        <v>27284.552254999999</v>
      </c>
      <c r="AF40" s="369">
        <v>27320.527870999998</v>
      </c>
      <c r="AG40" s="369">
        <v>27356.917868</v>
      </c>
      <c r="AH40" s="369">
        <v>27391.890982000001</v>
      </c>
      <c r="AI40" s="369">
        <v>27423.980165000001</v>
      </c>
      <c r="AJ40" s="369">
        <v>27452.592677000001</v>
      </c>
      <c r="AK40" s="369">
        <v>27480.632995</v>
      </c>
      <c r="AL40" s="369">
        <v>27511.879899</v>
      </c>
      <c r="AM40" s="369">
        <v>27548.866665000001</v>
      </c>
      <c r="AN40" s="369">
        <v>27589.144548</v>
      </c>
      <c r="AO40" s="369">
        <v>27629.019295999999</v>
      </c>
      <c r="AP40" s="369">
        <v>27665.825960999999</v>
      </c>
      <c r="AQ40" s="369">
        <v>27701.016796</v>
      </c>
      <c r="AR40" s="369">
        <v>27737.073359999999</v>
      </c>
      <c r="AS40" s="369">
        <v>27775.636348</v>
      </c>
      <c r="AT40" s="369">
        <v>27814.98302</v>
      </c>
      <c r="AU40" s="369">
        <v>27852.549773999999</v>
      </c>
      <c r="AV40" s="369">
        <v>27886.395743000001</v>
      </c>
      <c r="AW40" s="369">
        <v>27917.070999</v>
      </c>
      <c r="AX40" s="369">
        <v>27945.748347000001</v>
      </c>
      <c r="AY40" s="380">
        <v>27973.53</v>
      </c>
      <c r="AZ40" s="380">
        <v>28001.26</v>
      </c>
      <c r="BA40" s="380">
        <v>28029.7</v>
      </c>
      <c r="BB40" s="380">
        <v>28059.16</v>
      </c>
      <c r="BC40" s="380">
        <v>28088.07</v>
      </c>
      <c r="BD40" s="380">
        <v>28114.42</v>
      </c>
      <c r="BE40" s="380">
        <v>28136.85</v>
      </c>
      <c r="BF40" s="380">
        <v>28156.66</v>
      </c>
      <c r="BG40" s="380">
        <v>28175.81</v>
      </c>
      <c r="BH40" s="380">
        <v>28195.95</v>
      </c>
      <c r="BI40" s="380">
        <v>28217.34</v>
      </c>
      <c r="BJ40" s="380">
        <v>28239.95</v>
      </c>
      <c r="BK40" s="380">
        <v>28263.69</v>
      </c>
      <c r="BL40" s="380">
        <v>28288.3</v>
      </c>
      <c r="BM40" s="380">
        <v>28313.49</v>
      </c>
      <c r="BN40" s="380">
        <v>28338.95</v>
      </c>
      <c r="BO40" s="380">
        <v>28364.35</v>
      </c>
      <c r="BP40" s="380">
        <v>28389.34</v>
      </c>
      <c r="BQ40" s="380">
        <v>28413.73</v>
      </c>
      <c r="BR40" s="380">
        <v>28437.85</v>
      </c>
      <c r="BS40" s="380">
        <v>28462.21</v>
      </c>
      <c r="BT40" s="380">
        <v>28487.16</v>
      </c>
      <c r="BU40" s="380">
        <v>28512.6</v>
      </c>
      <c r="BV40" s="380">
        <v>28538.28</v>
      </c>
    </row>
    <row r="41" spans="1:74" ht="11.1" customHeight="1" x14ac:dyDescent="0.2">
      <c r="A41" s="82" t="s">
        <v>416</v>
      </c>
      <c r="B41" s="551" t="s">
        <v>1030</v>
      </c>
      <c r="C41" s="369">
        <v>7714.0064730000004</v>
      </c>
      <c r="D41" s="369">
        <v>7713.2705615000004</v>
      </c>
      <c r="E41" s="369">
        <v>7713.7930317999999</v>
      </c>
      <c r="F41" s="369">
        <v>7716.5056082999999</v>
      </c>
      <c r="G41" s="369">
        <v>7721.8401771999997</v>
      </c>
      <c r="H41" s="369">
        <v>7730.1036648999998</v>
      </c>
      <c r="I41" s="369">
        <v>7741.3492292999999</v>
      </c>
      <c r="J41" s="369">
        <v>7754.6149544999998</v>
      </c>
      <c r="K41" s="369">
        <v>7768.6851558999997</v>
      </c>
      <c r="L41" s="369">
        <v>7782.6378785999996</v>
      </c>
      <c r="M41" s="369">
        <v>7796.7260877999997</v>
      </c>
      <c r="N41" s="369">
        <v>7811.496478</v>
      </c>
      <c r="O41" s="369">
        <v>7827.0859847000002</v>
      </c>
      <c r="P41" s="369">
        <v>7841.9925047999996</v>
      </c>
      <c r="Q41" s="369">
        <v>7854.3041757999999</v>
      </c>
      <c r="R41" s="369">
        <v>7862.6798595</v>
      </c>
      <c r="S41" s="369">
        <v>7868.0613143</v>
      </c>
      <c r="T41" s="369">
        <v>7871.9610229999998</v>
      </c>
      <c r="U41" s="369">
        <v>7875.6447010000002</v>
      </c>
      <c r="V41" s="369">
        <v>7879.3909940000003</v>
      </c>
      <c r="W41" s="369">
        <v>7883.2317801999998</v>
      </c>
      <c r="X41" s="369">
        <v>7887.1463848000003</v>
      </c>
      <c r="Y41" s="369">
        <v>7890.9039203000002</v>
      </c>
      <c r="Z41" s="369">
        <v>7894.2209461000002</v>
      </c>
      <c r="AA41" s="369">
        <v>7897.0844954000004</v>
      </c>
      <c r="AB41" s="369">
        <v>7900.5634969000002</v>
      </c>
      <c r="AC41" s="369">
        <v>7905.9973534000001</v>
      </c>
      <c r="AD41" s="369">
        <v>7914.2856443000001</v>
      </c>
      <c r="AE41" s="369">
        <v>7924.5686562999999</v>
      </c>
      <c r="AF41" s="369">
        <v>7935.5468529</v>
      </c>
      <c r="AG41" s="369">
        <v>7946.1156026999997</v>
      </c>
      <c r="AH41" s="369">
        <v>7955.9498938999996</v>
      </c>
      <c r="AI41" s="369">
        <v>7964.9196199999997</v>
      </c>
      <c r="AJ41" s="369">
        <v>7973.0611836999997</v>
      </c>
      <c r="AK41" s="369">
        <v>7981.0770266</v>
      </c>
      <c r="AL41" s="369">
        <v>7989.8361000000004</v>
      </c>
      <c r="AM41" s="369">
        <v>7999.8875920999999</v>
      </c>
      <c r="AN41" s="369">
        <v>8010.5016407000003</v>
      </c>
      <c r="AO41" s="369">
        <v>8020.6286204999997</v>
      </c>
      <c r="AP41" s="369">
        <v>8029.5340763000004</v>
      </c>
      <c r="AQ41" s="369">
        <v>8037.7442326999999</v>
      </c>
      <c r="AR41" s="369">
        <v>8046.1004843000001</v>
      </c>
      <c r="AS41" s="369">
        <v>8055.1864551999997</v>
      </c>
      <c r="AT41" s="369">
        <v>8064.5546881999999</v>
      </c>
      <c r="AU41" s="369">
        <v>8073.4999558</v>
      </c>
      <c r="AV41" s="369">
        <v>8081.5170486999996</v>
      </c>
      <c r="AW41" s="369">
        <v>8088.9008321000001</v>
      </c>
      <c r="AX41" s="369">
        <v>8096.1461891999998</v>
      </c>
      <c r="AY41" s="380">
        <v>8103.6580000000004</v>
      </c>
      <c r="AZ41" s="380">
        <v>8111.482</v>
      </c>
      <c r="BA41" s="380">
        <v>8119.5739999999996</v>
      </c>
      <c r="BB41" s="380">
        <v>8127.8379999999997</v>
      </c>
      <c r="BC41" s="380">
        <v>8135.982</v>
      </c>
      <c r="BD41" s="380">
        <v>8143.6580000000004</v>
      </c>
      <c r="BE41" s="380">
        <v>8150.6419999999998</v>
      </c>
      <c r="BF41" s="380">
        <v>8157.1769999999997</v>
      </c>
      <c r="BG41" s="380">
        <v>8163.6260000000002</v>
      </c>
      <c r="BH41" s="380">
        <v>8170.2569999999996</v>
      </c>
      <c r="BI41" s="380">
        <v>8176.9660000000003</v>
      </c>
      <c r="BJ41" s="380">
        <v>8183.5550000000003</v>
      </c>
      <c r="BK41" s="380">
        <v>8189.9</v>
      </c>
      <c r="BL41" s="380">
        <v>8196.1659999999993</v>
      </c>
      <c r="BM41" s="380">
        <v>8202.5959999999995</v>
      </c>
      <c r="BN41" s="380">
        <v>8209.3379999999997</v>
      </c>
      <c r="BO41" s="380">
        <v>8216.1859999999997</v>
      </c>
      <c r="BP41" s="380">
        <v>8222.8389999999999</v>
      </c>
      <c r="BQ41" s="380">
        <v>8229.0759999999991</v>
      </c>
      <c r="BR41" s="380">
        <v>8234.9869999999992</v>
      </c>
      <c r="BS41" s="380">
        <v>8240.741</v>
      </c>
      <c r="BT41" s="380">
        <v>8246.4750000000004</v>
      </c>
      <c r="BU41" s="380">
        <v>8252.2160000000003</v>
      </c>
      <c r="BV41" s="380">
        <v>8257.9599999999991</v>
      </c>
    </row>
    <row r="42" spans="1:74" ht="11.1" customHeight="1" x14ac:dyDescent="0.2">
      <c r="A42" s="82" t="s">
        <v>417</v>
      </c>
      <c r="B42" s="551" t="s">
        <v>1031</v>
      </c>
      <c r="C42" s="369">
        <v>15385.923263999999</v>
      </c>
      <c r="D42" s="369">
        <v>15417.058373</v>
      </c>
      <c r="E42" s="369">
        <v>15453.938237</v>
      </c>
      <c r="F42" s="369">
        <v>15499.355229999999</v>
      </c>
      <c r="G42" s="369">
        <v>15547.399766</v>
      </c>
      <c r="H42" s="369">
        <v>15589.98677</v>
      </c>
      <c r="I42" s="369">
        <v>15621.376455</v>
      </c>
      <c r="J42" s="369">
        <v>15645.210184</v>
      </c>
      <c r="K42" s="369">
        <v>15667.474609999999</v>
      </c>
      <c r="L42" s="369">
        <v>15692.968897999999</v>
      </c>
      <c r="M42" s="369">
        <v>15721.742268</v>
      </c>
      <c r="N42" s="369">
        <v>15752.656451999999</v>
      </c>
      <c r="O42" s="369">
        <v>15784.212455999999</v>
      </c>
      <c r="P42" s="369">
        <v>15813.468369</v>
      </c>
      <c r="Q42" s="369">
        <v>15837.121555</v>
      </c>
      <c r="R42" s="369">
        <v>15852.899228</v>
      </c>
      <c r="S42" s="369">
        <v>15862.648025</v>
      </c>
      <c r="T42" s="369">
        <v>15869.244436999999</v>
      </c>
      <c r="U42" s="369">
        <v>15875.127258</v>
      </c>
      <c r="V42" s="369">
        <v>15880.984501999999</v>
      </c>
      <c r="W42" s="369">
        <v>15887.066484999999</v>
      </c>
      <c r="X42" s="369">
        <v>15893.460826</v>
      </c>
      <c r="Y42" s="369">
        <v>15899.60434</v>
      </c>
      <c r="Z42" s="369">
        <v>15904.771144</v>
      </c>
      <c r="AA42" s="369">
        <v>15908.779199000001</v>
      </c>
      <c r="AB42" s="369">
        <v>15913.621856</v>
      </c>
      <c r="AC42" s="369">
        <v>15921.836311999999</v>
      </c>
      <c r="AD42" s="369">
        <v>15935.319283999999</v>
      </c>
      <c r="AE42" s="369">
        <v>15953.405568</v>
      </c>
      <c r="AF42" s="369">
        <v>15974.789481</v>
      </c>
      <c r="AG42" s="369">
        <v>15998.099226</v>
      </c>
      <c r="AH42" s="369">
        <v>16021.698549000001</v>
      </c>
      <c r="AI42" s="369">
        <v>16043.885084</v>
      </c>
      <c r="AJ42" s="369">
        <v>16063.598333</v>
      </c>
      <c r="AK42" s="369">
        <v>16082.345287</v>
      </c>
      <c r="AL42" s="369">
        <v>16102.274807</v>
      </c>
      <c r="AM42" s="369">
        <v>16124.848314999999</v>
      </c>
      <c r="AN42" s="369">
        <v>16148.777466</v>
      </c>
      <c r="AO42" s="369">
        <v>16172.086477000001</v>
      </c>
      <c r="AP42" s="369">
        <v>16193.446218999999</v>
      </c>
      <c r="AQ42" s="369">
        <v>16214.114184</v>
      </c>
      <c r="AR42" s="369">
        <v>16235.994516999999</v>
      </c>
      <c r="AS42" s="369">
        <v>16260.346165000001</v>
      </c>
      <c r="AT42" s="369">
        <v>16285.847271000001</v>
      </c>
      <c r="AU42" s="369">
        <v>16310.530777</v>
      </c>
      <c r="AV42" s="369">
        <v>16332.923923</v>
      </c>
      <c r="AW42" s="369">
        <v>16353.531145999999</v>
      </c>
      <c r="AX42" s="369">
        <v>16373.351182</v>
      </c>
      <c r="AY42" s="380">
        <v>16393.25</v>
      </c>
      <c r="AZ42" s="380">
        <v>16413.55</v>
      </c>
      <c r="BA42" s="380">
        <v>16434.439999999999</v>
      </c>
      <c r="BB42" s="380">
        <v>16455.89</v>
      </c>
      <c r="BC42" s="380">
        <v>16477.04</v>
      </c>
      <c r="BD42" s="380">
        <v>16496.78</v>
      </c>
      <c r="BE42" s="380">
        <v>16514.37</v>
      </c>
      <c r="BF42" s="380">
        <v>16530.46</v>
      </c>
      <c r="BG42" s="380">
        <v>16546.07</v>
      </c>
      <c r="BH42" s="380">
        <v>16562</v>
      </c>
      <c r="BI42" s="380">
        <v>16578.27</v>
      </c>
      <c r="BJ42" s="380">
        <v>16594.7</v>
      </c>
      <c r="BK42" s="380">
        <v>16611.13</v>
      </c>
      <c r="BL42" s="380">
        <v>16627.580000000002</v>
      </c>
      <c r="BM42" s="380">
        <v>16644.12</v>
      </c>
      <c r="BN42" s="380">
        <v>16660.77</v>
      </c>
      <c r="BO42" s="380">
        <v>16677.419999999998</v>
      </c>
      <c r="BP42" s="380">
        <v>16693.919999999998</v>
      </c>
      <c r="BQ42" s="380">
        <v>16710.169999999998</v>
      </c>
      <c r="BR42" s="380">
        <v>16726.150000000001</v>
      </c>
      <c r="BS42" s="380">
        <v>16741.88</v>
      </c>
      <c r="BT42" s="380">
        <v>16757.39</v>
      </c>
      <c r="BU42" s="380">
        <v>16772.75</v>
      </c>
      <c r="BV42" s="380">
        <v>16788.04</v>
      </c>
    </row>
    <row r="43" spans="1:74" ht="11.1" customHeight="1" x14ac:dyDescent="0.2">
      <c r="A43" s="82" t="s">
        <v>418</v>
      </c>
      <c r="B43" s="551" t="s">
        <v>1032</v>
      </c>
      <c r="C43" s="369">
        <v>9533.9142551999994</v>
      </c>
      <c r="D43" s="369">
        <v>9547.1215248999997</v>
      </c>
      <c r="E43" s="369">
        <v>9562.8489038000007</v>
      </c>
      <c r="F43" s="369">
        <v>9582.3749298999992</v>
      </c>
      <c r="G43" s="369">
        <v>9603.6962647</v>
      </c>
      <c r="H43" s="369">
        <v>9623.9891009999992</v>
      </c>
      <c r="I43" s="369">
        <v>9641.1039755999991</v>
      </c>
      <c r="J43" s="369">
        <v>9655.5888027000001</v>
      </c>
      <c r="K43" s="369">
        <v>9668.6658408000003</v>
      </c>
      <c r="L43" s="369">
        <v>9681.4780202999991</v>
      </c>
      <c r="M43" s="369">
        <v>9694.8509594999996</v>
      </c>
      <c r="N43" s="369">
        <v>9709.5309483000001</v>
      </c>
      <c r="O43" s="369">
        <v>9725.6043628000007</v>
      </c>
      <c r="P43" s="369">
        <v>9740.5179217000004</v>
      </c>
      <c r="Q43" s="369">
        <v>9751.0584299999991</v>
      </c>
      <c r="R43" s="369">
        <v>9755.2797774999999</v>
      </c>
      <c r="S43" s="369">
        <v>9756.3041952000003</v>
      </c>
      <c r="T43" s="369">
        <v>9758.5209993000008</v>
      </c>
      <c r="U43" s="369">
        <v>9765.1996973999994</v>
      </c>
      <c r="V43" s="369">
        <v>9775.1305627000002</v>
      </c>
      <c r="W43" s="369">
        <v>9785.9840597999992</v>
      </c>
      <c r="X43" s="369">
        <v>9795.8380314999995</v>
      </c>
      <c r="Y43" s="369">
        <v>9804.3998338000001</v>
      </c>
      <c r="Z43" s="369">
        <v>9811.7842008999996</v>
      </c>
      <c r="AA43" s="369">
        <v>9818.4004308999993</v>
      </c>
      <c r="AB43" s="369">
        <v>9825.8360785000004</v>
      </c>
      <c r="AC43" s="369">
        <v>9835.9732621999992</v>
      </c>
      <c r="AD43" s="369">
        <v>9849.9446114999992</v>
      </c>
      <c r="AE43" s="369">
        <v>9865.8848005</v>
      </c>
      <c r="AF43" s="369">
        <v>9881.1790142000009</v>
      </c>
      <c r="AG43" s="369">
        <v>9893.7977771999995</v>
      </c>
      <c r="AH43" s="369">
        <v>9904.0529721000003</v>
      </c>
      <c r="AI43" s="369">
        <v>9912.8418211999997</v>
      </c>
      <c r="AJ43" s="369">
        <v>9921.0580642000004</v>
      </c>
      <c r="AK43" s="369">
        <v>9929.5815117000002</v>
      </c>
      <c r="AL43" s="369">
        <v>9939.2884916999992</v>
      </c>
      <c r="AM43" s="369">
        <v>9950.7191879000002</v>
      </c>
      <c r="AN43" s="369">
        <v>9963.0692065000003</v>
      </c>
      <c r="AO43" s="369">
        <v>9975.1980089000008</v>
      </c>
      <c r="AP43" s="369">
        <v>9986.3045067999992</v>
      </c>
      <c r="AQ43" s="369">
        <v>9996.9454122000006</v>
      </c>
      <c r="AR43" s="369">
        <v>10008.016887</v>
      </c>
      <c r="AS43" s="369">
        <v>10020.133878000001</v>
      </c>
      <c r="AT43" s="369">
        <v>10032.786469999999</v>
      </c>
      <c r="AU43" s="369">
        <v>10045.183534</v>
      </c>
      <c r="AV43" s="369">
        <v>10056.750470000001</v>
      </c>
      <c r="AW43" s="369">
        <v>10067.778807999999</v>
      </c>
      <c r="AX43" s="369">
        <v>10078.776605999999</v>
      </c>
      <c r="AY43" s="380">
        <v>10090.19</v>
      </c>
      <c r="AZ43" s="380">
        <v>10102.18</v>
      </c>
      <c r="BA43" s="380">
        <v>10114.879999999999</v>
      </c>
      <c r="BB43" s="380">
        <v>10128.25</v>
      </c>
      <c r="BC43" s="380">
        <v>10141.65</v>
      </c>
      <c r="BD43" s="380">
        <v>10154.33</v>
      </c>
      <c r="BE43" s="380">
        <v>10165.75</v>
      </c>
      <c r="BF43" s="380">
        <v>10176.280000000001</v>
      </c>
      <c r="BG43" s="380">
        <v>10186.52</v>
      </c>
      <c r="BH43" s="380">
        <v>10196.959999999999</v>
      </c>
      <c r="BI43" s="380">
        <v>10207.68</v>
      </c>
      <c r="BJ43" s="380">
        <v>10218.629999999999</v>
      </c>
      <c r="BK43" s="380">
        <v>10229.780000000001</v>
      </c>
      <c r="BL43" s="380">
        <v>10241.120000000001</v>
      </c>
      <c r="BM43" s="380">
        <v>10252.620000000001</v>
      </c>
      <c r="BN43" s="380">
        <v>10264.27</v>
      </c>
      <c r="BO43" s="380">
        <v>10275.959999999999</v>
      </c>
      <c r="BP43" s="380">
        <v>10287.540000000001</v>
      </c>
      <c r="BQ43" s="380">
        <v>10298.94</v>
      </c>
      <c r="BR43" s="380">
        <v>10310.18</v>
      </c>
      <c r="BS43" s="380">
        <v>10321.34</v>
      </c>
      <c r="BT43" s="380">
        <v>10332.49</v>
      </c>
      <c r="BU43" s="380">
        <v>10343.629999999999</v>
      </c>
      <c r="BV43" s="380">
        <v>10354.780000000001</v>
      </c>
    </row>
    <row r="44" spans="1:74" ht="11.1" customHeight="1" x14ac:dyDescent="0.2">
      <c r="A44" s="82" t="s">
        <v>419</v>
      </c>
      <c r="B44" s="551" t="s">
        <v>1035</v>
      </c>
      <c r="C44" s="369">
        <v>18895.044524000001</v>
      </c>
      <c r="D44" s="369">
        <v>18889.340416999999</v>
      </c>
      <c r="E44" s="369">
        <v>18888.175705000001</v>
      </c>
      <c r="F44" s="369">
        <v>18894.850912999998</v>
      </c>
      <c r="G44" s="369">
        <v>18907.432642</v>
      </c>
      <c r="H44" s="369">
        <v>18922.679005999998</v>
      </c>
      <c r="I44" s="369">
        <v>18937.909304000001</v>
      </c>
      <c r="J44" s="369">
        <v>18952.687556000001</v>
      </c>
      <c r="K44" s="369">
        <v>18967.138963000001</v>
      </c>
      <c r="L44" s="369">
        <v>18981.581980999999</v>
      </c>
      <c r="M44" s="369">
        <v>18997.108086</v>
      </c>
      <c r="N44" s="369">
        <v>19015.002009</v>
      </c>
      <c r="O44" s="369">
        <v>19035.360252999999</v>
      </c>
      <c r="P44" s="369">
        <v>19053.526414</v>
      </c>
      <c r="Q44" s="369">
        <v>19063.655863</v>
      </c>
      <c r="R44" s="369">
        <v>19062.073391000002</v>
      </c>
      <c r="S44" s="369">
        <v>19053.781488000001</v>
      </c>
      <c r="T44" s="369">
        <v>19045.952065000001</v>
      </c>
      <c r="U44" s="369">
        <v>19044.042422999999</v>
      </c>
      <c r="V44" s="369">
        <v>19046.651421999999</v>
      </c>
      <c r="W44" s="369">
        <v>19050.66331</v>
      </c>
      <c r="X44" s="369">
        <v>19053.455463999999</v>
      </c>
      <c r="Y44" s="369">
        <v>19054.377777999998</v>
      </c>
      <c r="Z44" s="369">
        <v>19053.273275</v>
      </c>
      <c r="AA44" s="369">
        <v>19050.623574000001</v>
      </c>
      <c r="AB44" s="369">
        <v>19049.464685999999</v>
      </c>
      <c r="AC44" s="369">
        <v>19053.471219999999</v>
      </c>
      <c r="AD44" s="369">
        <v>19064.956019000001</v>
      </c>
      <c r="AE44" s="369">
        <v>19080.784858999999</v>
      </c>
      <c r="AF44" s="369">
        <v>19096.461754</v>
      </c>
      <c r="AG44" s="369">
        <v>19108.390825999999</v>
      </c>
      <c r="AH44" s="369">
        <v>19116.576656000001</v>
      </c>
      <c r="AI44" s="369">
        <v>19121.923932999998</v>
      </c>
      <c r="AJ44" s="369">
        <v>19125.520908999999</v>
      </c>
      <c r="AK44" s="369">
        <v>19129.190075999999</v>
      </c>
      <c r="AL44" s="369">
        <v>19134.937482000001</v>
      </c>
      <c r="AM44" s="369">
        <v>19144.066659</v>
      </c>
      <c r="AN44" s="369">
        <v>19155.071049999999</v>
      </c>
      <c r="AO44" s="369">
        <v>19165.741579000001</v>
      </c>
      <c r="AP44" s="369">
        <v>19174.559205000001</v>
      </c>
      <c r="AQ44" s="369">
        <v>19182.765034</v>
      </c>
      <c r="AR44" s="369">
        <v>19192.290209999999</v>
      </c>
      <c r="AS44" s="369">
        <v>19204.390106999999</v>
      </c>
      <c r="AT44" s="369">
        <v>19217.617023999999</v>
      </c>
      <c r="AU44" s="369">
        <v>19229.84749</v>
      </c>
      <c r="AV44" s="369">
        <v>19239.530605</v>
      </c>
      <c r="AW44" s="369">
        <v>19247.405742999999</v>
      </c>
      <c r="AX44" s="369">
        <v>19254.784847999999</v>
      </c>
      <c r="AY44" s="380">
        <v>19262.759999999998</v>
      </c>
      <c r="AZ44" s="380">
        <v>19271.580000000002</v>
      </c>
      <c r="BA44" s="380">
        <v>19281.240000000002</v>
      </c>
      <c r="BB44" s="380">
        <v>19291.62</v>
      </c>
      <c r="BC44" s="380">
        <v>19301.93</v>
      </c>
      <c r="BD44" s="380">
        <v>19311.240000000002</v>
      </c>
      <c r="BE44" s="380">
        <v>19318.91</v>
      </c>
      <c r="BF44" s="380">
        <v>19325.5</v>
      </c>
      <c r="BG44" s="380">
        <v>19331.849999999999</v>
      </c>
      <c r="BH44" s="380">
        <v>19338.62</v>
      </c>
      <c r="BI44" s="380">
        <v>19345.73</v>
      </c>
      <c r="BJ44" s="380">
        <v>19352.89</v>
      </c>
      <c r="BK44" s="380">
        <v>19359.939999999999</v>
      </c>
      <c r="BL44" s="380">
        <v>19367.02</v>
      </c>
      <c r="BM44" s="380">
        <v>19374.400000000001</v>
      </c>
      <c r="BN44" s="380">
        <v>19382.259999999998</v>
      </c>
      <c r="BO44" s="380">
        <v>19390.46</v>
      </c>
      <c r="BP44" s="380">
        <v>19398.830000000002</v>
      </c>
      <c r="BQ44" s="380">
        <v>19407.189999999999</v>
      </c>
      <c r="BR44" s="380">
        <v>19415.580000000002</v>
      </c>
      <c r="BS44" s="380">
        <v>19424.05</v>
      </c>
      <c r="BT44" s="380">
        <v>19432.64</v>
      </c>
      <c r="BU44" s="380">
        <v>19441.34</v>
      </c>
      <c r="BV44" s="380">
        <v>19450.07</v>
      </c>
    </row>
    <row r="45" spans="1:74" ht="11.1" customHeight="1" x14ac:dyDescent="0.2">
      <c r="A45" s="82"/>
      <c r="B45" s="92" t="s">
        <v>1439</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1"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7.4990358922000002</v>
      </c>
      <c r="Y46" s="365">
        <v>7.5063895285999997</v>
      </c>
      <c r="Z46" s="365">
        <v>7.5182745791999999</v>
      </c>
      <c r="AA46" s="365">
        <v>7.5459919129999999</v>
      </c>
      <c r="AB46" s="365">
        <v>7.5584641403999999</v>
      </c>
      <c r="AC46" s="365">
        <v>7.5669921302000001</v>
      </c>
      <c r="AD46" s="365">
        <v>7.5647728252000004</v>
      </c>
      <c r="AE46" s="365">
        <v>7.5705146331000002</v>
      </c>
      <c r="AF46" s="365">
        <v>7.5774144966000003</v>
      </c>
      <c r="AG46" s="365">
        <v>7.5876556305999996</v>
      </c>
      <c r="AH46" s="365">
        <v>7.5952341939999997</v>
      </c>
      <c r="AI46" s="365">
        <v>7.6023334017000002</v>
      </c>
      <c r="AJ46" s="365">
        <v>7.6051462581999996</v>
      </c>
      <c r="AK46" s="365">
        <v>7.6141420012000003</v>
      </c>
      <c r="AL46" s="365">
        <v>7.6255136351999999</v>
      </c>
      <c r="AM46" s="365">
        <v>7.6474791901000003</v>
      </c>
      <c r="AN46" s="365">
        <v>7.6574390835999999</v>
      </c>
      <c r="AO46" s="365">
        <v>7.6636113455999997</v>
      </c>
      <c r="AP46" s="365">
        <v>7.6601465725000004</v>
      </c>
      <c r="AQ46" s="365">
        <v>7.6631306242999999</v>
      </c>
      <c r="AR46" s="365">
        <v>7.6667140971999999</v>
      </c>
      <c r="AS46" s="365">
        <v>7.6713653859999997</v>
      </c>
      <c r="AT46" s="365">
        <v>7.6757964054999999</v>
      </c>
      <c r="AU46" s="365">
        <v>7.6804755500999997</v>
      </c>
      <c r="AV46" s="365">
        <v>7.6851018544</v>
      </c>
      <c r="AW46" s="365">
        <v>7.6905029738000001</v>
      </c>
      <c r="AX46" s="365">
        <v>7.6963779426999999</v>
      </c>
      <c r="AY46" s="376">
        <v>7.7045709999999996</v>
      </c>
      <c r="AZ46" s="376">
        <v>7.7100099999999996</v>
      </c>
      <c r="BA46" s="376">
        <v>7.7145409999999996</v>
      </c>
      <c r="BB46" s="376">
        <v>7.7182969999999997</v>
      </c>
      <c r="BC46" s="376">
        <v>7.7209089999999998</v>
      </c>
      <c r="BD46" s="376">
        <v>7.7225109999999999</v>
      </c>
      <c r="BE46" s="376">
        <v>7.7224810000000002</v>
      </c>
      <c r="BF46" s="376">
        <v>7.7225299999999999</v>
      </c>
      <c r="BG46" s="376">
        <v>7.7220370000000003</v>
      </c>
      <c r="BH46" s="376">
        <v>7.7206440000000001</v>
      </c>
      <c r="BI46" s="376">
        <v>7.7193310000000004</v>
      </c>
      <c r="BJ46" s="376">
        <v>7.7177420000000003</v>
      </c>
      <c r="BK46" s="376">
        <v>7.7147490000000003</v>
      </c>
      <c r="BL46" s="376">
        <v>7.7134520000000002</v>
      </c>
      <c r="BM46" s="376">
        <v>7.7127220000000003</v>
      </c>
      <c r="BN46" s="376">
        <v>7.7133890000000003</v>
      </c>
      <c r="BO46" s="376">
        <v>7.7131759999999998</v>
      </c>
      <c r="BP46" s="376">
        <v>7.7129099999999999</v>
      </c>
      <c r="BQ46" s="376">
        <v>7.7124600000000001</v>
      </c>
      <c r="BR46" s="376">
        <v>7.7121880000000003</v>
      </c>
      <c r="BS46" s="376">
        <v>7.7119619999999998</v>
      </c>
      <c r="BT46" s="376">
        <v>7.7117829999999996</v>
      </c>
      <c r="BU46" s="376">
        <v>7.7116499999999997</v>
      </c>
      <c r="BV46" s="376">
        <v>7.7115640000000001</v>
      </c>
    </row>
    <row r="47" spans="1:74" ht="11.1"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19.872435634999999</v>
      </c>
      <c r="Y47" s="365">
        <v>19.897775575000001</v>
      </c>
      <c r="Z47" s="365">
        <v>19.930788790000001</v>
      </c>
      <c r="AA47" s="365">
        <v>19.987011500000001</v>
      </c>
      <c r="AB47" s="365">
        <v>20.023719097000001</v>
      </c>
      <c r="AC47" s="365">
        <v>20.056447803000001</v>
      </c>
      <c r="AD47" s="365">
        <v>20.076039386000001</v>
      </c>
      <c r="AE47" s="365">
        <v>20.107678980999999</v>
      </c>
      <c r="AF47" s="365">
        <v>20.142208358000001</v>
      </c>
      <c r="AG47" s="365">
        <v>20.190499129999999</v>
      </c>
      <c r="AH47" s="365">
        <v>20.222654358</v>
      </c>
      <c r="AI47" s="365">
        <v>20.249545654999999</v>
      </c>
      <c r="AJ47" s="365">
        <v>20.255899521</v>
      </c>
      <c r="AK47" s="365">
        <v>20.283718085</v>
      </c>
      <c r="AL47" s="365">
        <v>20.317727845</v>
      </c>
      <c r="AM47" s="365">
        <v>20.375038332999999</v>
      </c>
      <c r="AN47" s="365">
        <v>20.408598337000001</v>
      </c>
      <c r="AO47" s="365">
        <v>20.435517389000001</v>
      </c>
      <c r="AP47" s="365">
        <v>20.447276211999998</v>
      </c>
      <c r="AQ47" s="365">
        <v>20.467302816</v>
      </c>
      <c r="AR47" s="365">
        <v>20.487077925000001</v>
      </c>
      <c r="AS47" s="365">
        <v>20.506290048</v>
      </c>
      <c r="AT47" s="365">
        <v>20.525795784</v>
      </c>
      <c r="AU47" s="365">
        <v>20.545283642000001</v>
      </c>
      <c r="AV47" s="365">
        <v>20.566645863000002</v>
      </c>
      <c r="AW47" s="365">
        <v>20.584678786000001</v>
      </c>
      <c r="AX47" s="365">
        <v>20.601274650000001</v>
      </c>
      <c r="AY47" s="376">
        <v>20.618230000000001</v>
      </c>
      <c r="AZ47" s="376">
        <v>20.630600000000001</v>
      </c>
      <c r="BA47" s="376">
        <v>20.6402</v>
      </c>
      <c r="BB47" s="376">
        <v>20.646909999999998</v>
      </c>
      <c r="BC47" s="376">
        <v>20.651029999999999</v>
      </c>
      <c r="BD47" s="376">
        <v>20.652450000000002</v>
      </c>
      <c r="BE47" s="376">
        <v>20.649370000000001</v>
      </c>
      <c r="BF47" s="376">
        <v>20.646740000000001</v>
      </c>
      <c r="BG47" s="376">
        <v>20.642769999999999</v>
      </c>
      <c r="BH47" s="376">
        <v>20.636060000000001</v>
      </c>
      <c r="BI47" s="376">
        <v>20.63043</v>
      </c>
      <c r="BJ47" s="376">
        <v>20.624490000000002</v>
      </c>
      <c r="BK47" s="376">
        <v>20.616409999999998</v>
      </c>
      <c r="BL47" s="376">
        <v>20.61121</v>
      </c>
      <c r="BM47" s="376">
        <v>20.60707</v>
      </c>
      <c r="BN47" s="376">
        <v>20.606190000000002</v>
      </c>
      <c r="BO47" s="376">
        <v>20.60249</v>
      </c>
      <c r="BP47" s="376">
        <v>20.598189999999999</v>
      </c>
      <c r="BQ47" s="376">
        <v>20.591349999999998</v>
      </c>
      <c r="BR47" s="376">
        <v>20.58728</v>
      </c>
      <c r="BS47" s="376">
        <v>20.584070000000001</v>
      </c>
      <c r="BT47" s="376">
        <v>20.581700000000001</v>
      </c>
      <c r="BU47" s="376">
        <v>20.580169999999999</v>
      </c>
      <c r="BV47" s="376">
        <v>20.57949</v>
      </c>
    </row>
    <row r="48" spans="1:74" ht="11.1"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22.231206488000002</v>
      </c>
      <c r="Y48" s="365">
        <v>22.252179399999999</v>
      </c>
      <c r="Z48" s="365">
        <v>22.281914111999999</v>
      </c>
      <c r="AA48" s="365">
        <v>22.336745074</v>
      </c>
      <c r="AB48" s="365">
        <v>22.371752549</v>
      </c>
      <c r="AC48" s="365">
        <v>22.403270988999999</v>
      </c>
      <c r="AD48" s="365">
        <v>22.426819958999999</v>
      </c>
      <c r="AE48" s="365">
        <v>22.454720649999999</v>
      </c>
      <c r="AF48" s="365">
        <v>22.482492627999999</v>
      </c>
      <c r="AG48" s="365">
        <v>22.521411237999999</v>
      </c>
      <c r="AH48" s="365">
        <v>22.540469285</v>
      </c>
      <c r="AI48" s="365">
        <v>22.550942112000001</v>
      </c>
      <c r="AJ48" s="365">
        <v>22.530563169000001</v>
      </c>
      <c r="AK48" s="365">
        <v>22.540565471000001</v>
      </c>
      <c r="AL48" s="365">
        <v>22.558682466</v>
      </c>
      <c r="AM48" s="365">
        <v>22.598243225000001</v>
      </c>
      <c r="AN48" s="365">
        <v>22.622592804</v>
      </c>
      <c r="AO48" s="365">
        <v>22.645060274999999</v>
      </c>
      <c r="AP48" s="365">
        <v>22.66670727</v>
      </c>
      <c r="AQ48" s="365">
        <v>22.684614298</v>
      </c>
      <c r="AR48" s="365">
        <v>22.699842993000001</v>
      </c>
      <c r="AS48" s="365">
        <v>22.704987137</v>
      </c>
      <c r="AT48" s="365">
        <v>22.720413828000002</v>
      </c>
      <c r="AU48" s="365">
        <v>22.738716846999999</v>
      </c>
      <c r="AV48" s="365">
        <v>22.765441770999999</v>
      </c>
      <c r="AW48" s="365">
        <v>22.785338267</v>
      </c>
      <c r="AX48" s="365">
        <v>22.803951909999999</v>
      </c>
      <c r="AY48" s="376">
        <v>22.82095</v>
      </c>
      <c r="AZ48" s="376">
        <v>22.837250000000001</v>
      </c>
      <c r="BA48" s="376">
        <v>22.852509999999999</v>
      </c>
      <c r="BB48" s="376">
        <v>22.869730000000001</v>
      </c>
      <c r="BC48" s="376">
        <v>22.880680000000002</v>
      </c>
      <c r="BD48" s="376">
        <v>22.888359999999999</v>
      </c>
      <c r="BE48" s="376">
        <v>22.891760000000001</v>
      </c>
      <c r="BF48" s="376">
        <v>22.893630000000002</v>
      </c>
      <c r="BG48" s="376">
        <v>22.892959999999999</v>
      </c>
      <c r="BH48" s="376">
        <v>22.887779999999999</v>
      </c>
      <c r="BI48" s="376">
        <v>22.88355</v>
      </c>
      <c r="BJ48" s="376">
        <v>22.878270000000001</v>
      </c>
      <c r="BK48" s="376">
        <v>22.868510000000001</v>
      </c>
      <c r="BL48" s="376">
        <v>22.863720000000001</v>
      </c>
      <c r="BM48" s="376">
        <v>22.86046</v>
      </c>
      <c r="BN48" s="376">
        <v>22.859839999999998</v>
      </c>
      <c r="BO48" s="376">
        <v>22.858789999999999</v>
      </c>
      <c r="BP48" s="376">
        <v>22.858419999999999</v>
      </c>
      <c r="BQ48" s="376">
        <v>22.860299999999999</v>
      </c>
      <c r="BR48" s="376">
        <v>22.860130000000002</v>
      </c>
      <c r="BS48" s="376">
        <v>22.859490000000001</v>
      </c>
      <c r="BT48" s="376">
        <v>22.858360000000001</v>
      </c>
      <c r="BU48" s="376">
        <v>22.856760000000001</v>
      </c>
      <c r="BV48" s="376">
        <v>22.854669999999999</v>
      </c>
    </row>
    <row r="49" spans="1:74" ht="11.1"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10.811346989</v>
      </c>
      <c r="Y49" s="365">
        <v>10.825200636</v>
      </c>
      <c r="Z49" s="365">
        <v>10.842952374999999</v>
      </c>
      <c r="AA49" s="365">
        <v>10.872467395999999</v>
      </c>
      <c r="AB49" s="365">
        <v>10.892116426999999</v>
      </c>
      <c r="AC49" s="365">
        <v>10.909764658</v>
      </c>
      <c r="AD49" s="365">
        <v>10.922883708000001</v>
      </c>
      <c r="AE49" s="365">
        <v>10.938426626</v>
      </c>
      <c r="AF49" s="365">
        <v>10.953865028999999</v>
      </c>
      <c r="AG49" s="365">
        <v>10.967090205</v>
      </c>
      <c r="AH49" s="365">
        <v>10.983901116</v>
      </c>
      <c r="AI49" s="365">
        <v>11.00218905</v>
      </c>
      <c r="AJ49" s="365">
        <v>11.023909866</v>
      </c>
      <c r="AK49" s="365">
        <v>11.043684947999999</v>
      </c>
      <c r="AL49" s="365">
        <v>11.063470156999999</v>
      </c>
      <c r="AM49" s="365">
        <v>11.083934545</v>
      </c>
      <c r="AN49" s="365">
        <v>11.103238218</v>
      </c>
      <c r="AO49" s="365">
        <v>11.122050228999999</v>
      </c>
      <c r="AP49" s="365">
        <v>11.144685055</v>
      </c>
      <c r="AQ49" s="365">
        <v>11.159277882</v>
      </c>
      <c r="AR49" s="365">
        <v>11.170143188999999</v>
      </c>
      <c r="AS49" s="365">
        <v>11.171259546</v>
      </c>
      <c r="AT49" s="365">
        <v>11.179185884000001</v>
      </c>
      <c r="AU49" s="365">
        <v>11.187900773000001</v>
      </c>
      <c r="AV49" s="365">
        <v>11.198613515</v>
      </c>
      <c r="AW49" s="365">
        <v>11.207998530999999</v>
      </c>
      <c r="AX49" s="365">
        <v>11.217265122000001</v>
      </c>
      <c r="AY49" s="376">
        <v>11.22776</v>
      </c>
      <c r="AZ49" s="376">
        <v>11.23578</v>
      </c>
      <c r="BA49" s="376">
        <v>11.24267</v>
      </c>
      <c r="BB49" s="376">
        <v>11.248239999999999</v>
      </c>
      <c r="BC49" s="376">
        <v>11.253</v>
      </c>
      <c r="BD49" s="376">
        <v>11.25676</v>
      </c>
      <c r="BE49" s="376">
        <v>11.25929</v>
      </c>
      <c r="BF49" s="376">
        <v>11.261229999999999</v>
      </c>
      <c r="BG49" s="376">
        <v>11.26234</v>
      </c>
      <c r="BH49" s="376">
        <v>11.261939999999999</v>
      </c>
      <c r="BI49" s="376">
        <v>11.26193</v>
      </c>
      <c r="BJ49" s="376">
        <v>11.2616</v>
      </c>
      <c r="BK49" s="376">
        <v>11.259410000000001</v>
      </c>
      <c r="BL49" s="376">
        <v>11.259639999999999</v>
      </c>
      <c r="BM49" s="376">
        <v>11.26074</v>
      </c>
      <c r="BN49" s="376">
        <v>11.26369</v>
      </c>
      <c r="BO49" s="376">
        <v>11.26576</v>
      </c>
      <c r="BP49" s="376">
        <v>11.26796</v>
      </c>
      <c r="BQ49" s="376">
        <v>11.270440000000001</v>
      </c>
      <c r="BR49" s="376">
        <v>11.272740000000001</v>
      </c>
      <c r="BS49" s="376">
        <v>11.275040000000001</v>
      </c>
      <c r="BT49" s="376">
        <v>11.27732</v>
      </c>
      <c r="BU49" s="376">
        <v>11.2796</v>
      </c>
      <c r="BV49" s="376">
        <v>11.28187</v>
      </c>
    </row>
    <row r="50" spans="1:74" ht="11.1"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30.306132011999999</v>
      </c>
      <c r="Y50" s="365">
        <v>30.357113558999998</v>
      </c>
      <c r="Z50" s="365">
        <v>30.418654429</v>
      </c>
      <c r="AA50" s="365">
        <v>30.508138126999999</v>
      </c>
      <c r="AB50" s="365">
        <v>30.577760018999999</v>
      </c>
      <c r="AC50" s="365">
        <v>30.644903608</v>
      </c>
      <c r="AD50" s="365">
        <v>30.710439029</v>
      </c>
      <c r="AE50" s="365">
        <v>30.771973413000001</v>
      </c>
      <c r="AF50" s="365">
        <v>30.830376894</v>
      </c>
      <c r="AG50" s="365">
        <v>30.8861569</v>
      </c>
      <c r="AH50" s="365">
        <v>30.937918004</v>
      </c>
      <c r="AI50" s="365">
        <v>30.986167632000001</v>
      </c>
      <c r="AJ50" s="365">
        <v>31.022773580999999</v>
      </c>
      <c r="AK50" s="365">
        <v>31.070099415000001</v>
      </c>
      <c r="AL50" s="365">
        <v>31.120012928000001</v>
      </c>
      <c r="AM50" s="365">
        <v>31.176294275</v>
      </c>
      <c r="AN50" s="365">
        <v>31.228548030999999</v>
      </c>
      <c r="AO50" s="365">
        <v>31.280554351999999</v>
      </c>
      <c r="AP50" s="365">
        <v>31.341430941999999</v>
      </c>
      <c r="AQ50" s="365">
        <v>31.386104111000002</v>
      </c>
      <c r="AR50" s="365">
        <v>31.423691563999999</v>
      </c>
      <c r="AS50" s="365">
        <v>31.449807691</v>
      </c>
      <c r="AT50" s="365">
        <v>31.476512920000001</v>
      </c>
      <c r="AU50" s="365">
        <v>31.499421641000001</v>
      </c>
      <c r="AV50" s="365">
        <v>31.50438926</v>
      </c>
      <c r="AW50" s="365">
        <v>31.530313408000001</v>
      </c>
      <c r="AX50" s="365">
        <v>31.563049492000001</v>
      </c>
      <c r="AY50" s="376">
        <v>31.614740000000001</v>
      </c>
      <c r="AZ50" s="376">
        <v>31.651990000000001</v>
      </c>
      <c r="BA50" s="376">
        <v>31.68695</v>
      </c>
      <c r="BB50" s="376">
        <v>31.72232</v>
      </c>
      <c r="BC50" s="376">
        <v>31.750630000000001</v>
      </c>
      <c r="BD50" s="376">
        <v>31.774609999999999</v>
      </c>
      <c r="BE50" s="376">
        <v>31.791840000000001</v>
      </c>
      <c r="BF50" s="376">
        <v>31.808949999999999</v>
      </c>
      <c r="BG50" s="376">
        <v>31.823519999999998</v>
      </c>
      <c r="BH50" s="376">
        <v>31.836469999999998</v>
      </c>
      <c r="BI50" s="376">
        <v>31.845300000000002</v>
      </c>
      <c r="BJ50" s="376">
        <v>31.850909999999999</v>
      </c>
      <c r="BK50" s="376">
        <v>31.845300000000002</v>
      </c>
      <c r="BL50" s="376">
        <v>31.850480000000001</v>
      </c>
      <c r="BM50" s="376">
        <v>31.858450000000001</v>
      </c>
      <c r="BN50" s="376">
        <v>31.872990000000001</v>
      </c>
      <c r="BO50" s="376">
        <v>31.883669999999999</v>
      </c>
      <c r="BP50" s="376">
        <v>31.894290000000002</v>
      </c>
      <c r="BQ50" s="376">
        <v>31.90429</v>
      </c>
      <c r="BR50" s="376">
        <v>31.915199999999999</v>
      </c>
      <c r="BS50" s="376">
        <v>31.926469999999998</v>
      </c>
      <c r="BT50" s="376">
        <v>31.938089999999999</v>
      </c>
      <c r="BU50" s="376">
        <v>31.95007</v>
      </c>
      <c r="BV50" s="376">
        <v>31.962409999999998</v>
      </c>
    </row>
    <row r="51" spans="1:74" ht="11.1"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8.5632881184999992</v>
      </c>
      <c r="Y51" s="365">
        <v>8.5777775851999998</v>
      </c>
      <c r="Z51" s="365">
        <v>8.5959342962999994</v>
      </c>
      <c r="AA51" s="365">
        <v>8.6258602326999991</v>
      </c>
      <c r="AB51" s="365">
        <v>8.6452749472000008</v>
      </c>
      <c r="AC51" s="365">
        <v>8.6622804206000001</v>
      </c>
      <c r="AD51" s="365">
        <v>8.6781126917000009</v>
      </c>
      <c r="AE51" s="365">
        <v>8.6893726535999996</v>
      </c>
      <c r="AF51" s="365">
        <v>8.6972963450999998</v>
      </c>
      <c r="AG51" s="365">
        <v>8.6984279251000007</v>
      </c>
      <c r="AH51" s="365">
        <v>8.7022709567999996</v>
      </c>
      <c r="AI51" s="365">
        <v>8.7053695991000009</v>
      </c>
      <c r="AJ51" s="365">
        <v>8.7009289357000004</v>
      </c>
      <c r="AK51" s="365">
        <v>8.7076349864000004</v>
      </c>
      <c r="AL51" s="365">
        <v>8.7186928349000006</v>
      </c>
      <c r="AM51" s="365">
        <v>8.7409286498000007</v>
      </c>
      <c r="AN51" s="365">
        <v>8.7555704674000001</v>
      </c>
      <c r="AO51" s="365">
        <v>8.7694444562000005</v>
      </c>
      <c r="AP51" s="365">
        <v>8.7843888618000001</v>
      </c>
      <c r="AQ51" s="365">
        <v>8.7953485090000001</v>
      </c>
      <c r="AR51" s="365">
        <v>8.8041616433000005</v>
      </c>
      <c r="AS51" s="365">
        <v>8.8071809767999998</v>
      </c>
      <c r="AT51" s="365">
        <v>8.8144365512</v>
      </c>
      <c r="AU51" s="365">
        <v>8.8222810787999997</v>
      </c>
      <c r="AV51" s="365">
        <v>8.8312031891</v>
      </c>
      <c r="AW51" s="365">
        <v>8.8398591504000006</v>
      </c>
      <c r="AX51" s="365">
        <v>8.8487375923999991</v>
      </c>
      <c r="AY51" s="376">
        <v>8.8587199999999999</v>
      </c>
      <c r="AZ51" s="376">
        <v>8.8673819999999992</v>
      </c>
      <c r="BA51" s="376">
        <v>8.8756050000000002</v>
      </c>
      <c r="BB51" s="376">
        <v>8.8844639999999995</v>
      </c>
      <c r="BC51" s="376">
        <v>8.8910029999999995</v>
      </c>
      <c r="BD51" s="376">
        <v>8.8962970000000006</v>
      </c>
      <c r="BE51" s="376">
        <v>8.8996399999999998</v>
      </c>
      <c r="BF51" s="376">
        <v>8.9029749999999996</v>
      </c>
      <c r="BG51" s="376">
        <v>8.9055959999999992</v>
      </c>
      <c r="BH51" s="376">
        <v>8.9076369999999994</v>
      </c>
      <c r="BI51" s="376">
        <v>8.9087270000000007</v>
      </c>
      <c r="BJ51" s="376">
        <v>8.9090000000000007</v>
      </c>
      <c r="BK51" s="376">
        <v>8.9061789999999998</v>
      </c>
      <c r="BL51" s="376">
        <v>8.9065279999999998</v>
      </c>
      <c r="BM51" s="376">
        <v>8.9077699999999993</v>
      </c>
      <c r="BN51" s="376">
        <v>8.9108440000000009</v>
      </c>
      <c r="BO51" s="376">
        <v>8.9131649999999993</v>
      </c>
      <c r="BP51" s="376">
        <v>8.9156739999999992</v>
      </c>
      <c r="BQ51" s="376">
        <v>8.9186759999999996</v>
      </c>
      <c r="BR51" s="376">
        <v>8.9213299999999993</v>
      </c>
      <c r="BS51" s="376">
        <v>8.9239420000000003</v>
      </c>
      <c r="BT51" s="376">
        <v>8.9265120000000007</v>
      </c>
      <c r="BU51" s="376">
        <v>8.9290400000000005</v>
      </c>
      <c r="BV51" s="376">
        <v>8.9315270000000009</v>
      </c>
    </row>
    <row r="52" spans="1:74" ht="11.1"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18.645337171000001</v>
      </c>
      <c r="Y52" s="365">
        <v>18.689800958999999</v>
      </c>
      <c r="Z52" s="365">
        <v>18.739461868999999</v>
      </c>
      <c r="AA52" s="365">
        <v>18.810729609999999</v>
      </c>
      <c r="AB52" s="365">
        <v>18.858477481000001</v>
      </c>
      <c r="AC52" s="365">
        <v>18.89911519</v>
      </c>
      <c r="AD52" s="365">
        <v>18.923820247999998</v>
      </c>
      <c r="AE52" s="365">
        <v>18.956854503999999</v>
      </c>
      <c r="AF52" s="365">
        <v>18.989395468000001</v>
      </c>
      <c r="AG52" s="365">
        <v>19.019477131999999</v>
      </c>
      <c r="AH52" s="365">
        <v>19.052506014999999</v>
      </c>
      <c r="AI52" s="365">
        <v>19.086516111000002</v>
      </c>
      <c r="AJ52" s="365">
        <v>19.122773724999998</v>
      </c>
      <c r="AK52" s="365">
        <v>19.157796516000001</v>
      </c>
      <c r="AL52" s="365">
        <v>19.192850791000001</v>
      </c>
      <c r="AM52" s="365">
        <v>19.230981397000001</v>
      </c>
      <c r="AN52" s="365">
        <v>19.263815004000001</v>
      </c>
      <c r="AO52" s="365">
        <v>19.294396459000001</v>
      </c>
      <c r="AP52" s="365">
        <v>19.322713913000001</v>
      </c>
      <c r="AQ52" s="365">
        <v>19.348799951</v>
      </c>
      <c r="AR52" s="365">
        <v>19.372642723999999</v>
      </c>
      <c r="AS52" s="365">
        <v>19.387604828000001</v>
      </c>
      <c r="AT52" s="365">
        <v>19.411939123</v>
      </c>
      <c r="AU52" s="365">
        <v>19.439008207000001</v>
      </c>
      <c r="AV52" s="365">
        <v>19.475803413000001</v>
      </c>
      <c r="AW52" s="365">
        <v>19.503098571999999</v>
      </c>
      <c r="AX52" s="365">
        <v>19.527885017999999</v>
      </c>
      <c r="AY52" s="376">
        <v>19.54823</v>
      </c>
      <c r="AZ52" s="376">
        <v>19.56945</v>
      </c>
      <c r="BA52" s="376">
        <v>19.58961</v>
      </c>
      <c r="BB52" s="376">
        <v>19.61008</v>
      </c>
      <c r="BC52" s="376">
        <v>19.627099999999999</v>
      </c>
      <c r="BD52" s="376">
        <v>19.642029999999998</v>
      </c>
      <c r="BE52" s="376">
        <v>19.6541</v>
      </c>
      <c r="BF52" s="376">
        <v>19.66545</v>
      </c>
      <c r="BG52" s="376">
        <v>19.67529</v>
      </c>
      <c r="BH52" s="376">
        <v>19.683109999999999</v>
      </c>
      <c r="BI52" s="376">
        <v>19.690339999999999</v>
      </c>
      <c r="BJ52" s="376">
        <v>19.696480000000001</v>
      </c>
      <c r="BK52" s="376">
        <v>19.6981</v>
      </c>
      <c r="BL52" s="376">
        <v>19.70459</v>
      </c>
      <c r="BM52" s="376">
        <v>19.712530000000001</v>
      </c>
      <c r="BN52" s="376">
        <v>19.724029999999999</v>
      </c>
      <c r="BO52" s="376">
        <v>19.733309999999999</v>
      </c>
      <c r="BP52" s="376">
        <v>19.742460000000001</v>
      </c>
      <c r="BQ52" s="376">
        <v>19.750810000000001</v>
      </c>
      <c r="BR52" s="376">
        <v>19.76024</v>
      </c>
      <c r="BS52" s="376">
        <v>19.770060000000001</v>
      </c>
      <c r="BT52" s="376">
        <v>19.780280000000001</v>
      </c>
      <c r="BU52" s="376">
        <v>19.790890000000001</v>
      </c>
      <c r="BV52" s="376">
        <v>19.8019</v>
      </c>
    </row>
    <row r="53" spans="1:74" ht="11.1"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11.728134126</v>
      </c>
      <c r="Y53" s="365">
        <v>11.750405754000001</v>
      </c>
      <c r="Z53" s="365">
        <v>11.77376012</v>
      </c>
      <c r="AA53" s="365">
        <v>11.796288480999999</v>
      </c>
      <c r="AB53" s="365">
        <v>11.823239880999999</v>
      </c>
      <c r="AC53" s="365">
        <v>11.852705577</v>
      </c>
      <c r="AD53" s="365">
        <v>11.891665344</v>
      </c>
      <c r="AE53" s="365">
        <v>11.920924801</v>
      </c>
      <c r="AF53" s="365">
        <v>11.947463723</v>
      </c>
      <c r="AG53" s="365">
        <v>11.965364088999999</v>
      </c>
      <c r="AH53" s="365">
        <v>11.990900455</v>
      </c>
      <c r="AI53" s="365">
        <v>12.018154801</v>
      </c>
      <c r="AJ53" s="365">
        <v>12.051804974</v>
      </c>
      <c r="AK53" s="365">
        <v>12.078986894</v>
      </c>
      <c r="AL53" s="365">
        <v>12.104378408000001</v>
      </c>
      <c r="AM53" s="365">
        <v>12.128192064</v>
      </c>
      <c r="AN53" s="365">
        <v>12.149843356</v>
      </c>
      <c r="AO53" s="365">
        <v>12.169544833</v>
      </c>
      <c r="AP53" s="365">
        <v>12.187203070000001</v>
      </c>
      <c r="AQ53" s="365">
        <v>12.203074984000001</v>
      </c>
      <c r="AR53" s="365">
        <v>12.217067151</v>
      </c>
      <c r="AS53" s="365">
        <v>12.222322969</v>
      </c>
      <c r="AT53" s="365">
        <v>12.237698094000001</v>
      </c>
      <c r="AU53" s="365">
        <v>12.256335924</v>
      </c>
      <c r="AV53" s="365">
        <v>12.285668243</v>
      </c>
      <c r="AW53" s="365">
        <v>12.305257643999999</v>
      </c>
      <c r="AX53" s="365">
        <v>12.322535912999999</v>
      </c>
      <c r="AY53" s="376">
        <v>12.3355</v>
      </c>
      <c r="AZ53" s="376">
        <v>12.34966</v>
      </c>
      <c r="BA53" s="376">
        <v>12.363009999999999</v>
      </c>
      <c r="BB53" s="376">
        <v>12.37609</v>
      </c>
      <c r="BC53" s="376">
        <v>12.387420000000001</v>
      </c>
      <c r="BD53" s="376">
        <v>12.397539999999999</v>
      </c>
      <c r="BE53" s="376">
        <v>12.405810000000001</v>
      </c>
      <c r="BF53" s="376">
        <v>12.414009999999999</v>
      </c>
      <c r="BG53" s="376">
        <v>12.421480000000001</v>
      </c>
      <c r="BH53" s="376">
        <v>12.428850000000001</v>
      </c>
      <c r="BI53" s="376">
        <v>12.434430000000001</v>
      </c>
      <c r="BJ53" s="376">
        <v>12.43882</v>
      </c>
      <c r="BK53" s="376">
        <v>12.438940000000001</v>
      </c>
      <c r="BL53" s="376">
        <v>12.44328</v>
      </c>
      <c r="BM53" s="376">
        <v>12.44875</v>
      </c>
      <c r="BN53" s="376">
        <v>12.456670000000001</v>
      </c>
      <c r="BO53" s="376">
        <v>12.46341</v>
      </c>
      <c r="BP53" s="376">
        <v>12.470269999999999</v>
      </c>
      <c r="BQ53" s="376">
        <v>12.477259999999999</v>
      </c>
      <c r="BR53" s="376">
        <v>12.48441</v>
      </c>
      <c r="BS53" s="376">
        <v>12.4917</v>
      </c>
      <c r="BT53" s="376">
        <v>12.499140000000001</v>
      </c>
      <c r="BU53" s="376">
        <v>12.506729999999999</v>
      </c>
      <c r="BV53" s="376">
        <v>12.51446</v>
      </c>
    </row>
    <row r="54" spans="1:74" ht="11.1"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24.247063284999999</v>
      </c>
      <c r="Y54" s="545">
        <v>24.259443599000001</v>
      </c>
      <c r="Z54" s="545">
        <v>24.270193116000002</v>
      </c>
      <c r="AA54" s="545">
        <v>24.268191474000002</v>
      </c>
      <c r="AB54" s="545">
        <v>24.284019666999999</v>
      </c>
      <c r="AC54" s="545">
        <v>24.306557335000001</v>
      </c>
      <c r="AD54" s="545">
        <v>24.349670677999999</v>
      </c>
      <c r="AE54" s="545">
        <v>24.375227640999999</v>
      </c>
      <c r="AF54" s="545">
        <v>24.397094426999999</v>
      </c>
      <c r="AG54" s="545">
        <v>24.398548117000001</v>
      </c>
      <c r="AH54" s="545">
        <v>24.425576735</v>
      </c>
      <c r="AI54" s="545">
        <v>24.461457364000001</v>
      </c>
      <c r="AJ54" s="545">
        <v>24.524388122000001</v>
      </c>
      <c r="AK54" s="545">
        <v>24.564324183</v>
      </c>
      <c r="AL54" s="545">
        <v>24.599463664000002</v>
      </c>
      <c r="AM54" s="545">
        <v>24.628128798999999</v>
      </c>
      <c r="AN54" s="545">
        <v>24.654933449000001</v>
      </c>
      <c r="AO54" s="545">
        <v>24.678199846999998</v>
      </c>
      <c r="AP54" s="545">
        <v>24.688809854999999</v>
      </c>
      <c r="AQ54" s="545">
        <v>24.711838351000001</v>
      </c>
      <c r="AR54" s="545">
        <v>24.738167196999999</v>
      </c>
      <c r="AS54" s="545">
        <v>24.781267043</v>
      </c>
      <c r="AT54" s="545">
        <v>24.804093602999998</v>
      </c>
      <c r="AU54" s="545">
        <v>24.820117527000001</v>
      </c>
      <c r="AV54" s="545">
        <v>24.814663326000002</v>
      </c>
      <c r="AW54" s="545">
        <v>24.828088594</v>
      </c>
      <c r="AX54" s="545">
        <v>24.845717842999999</v>
      </c>
      <c r="AY54" s="530">
        <v>24.87574</v>
      </c>
      <c r="AZ54" s="530">
        <v>24.89564</v>
      </c>
      <c r="BA54" s="530">
        <v>24.913589999999999</v>
      </c>
      <c r="BB54" s="530">
        <v>24.930700000000002</v>
      </c>
      <c r="BC54" s="530">
        <v>24.943940000000001</v>
      </c>
      <c r="BD54" s="530">
        <v>24.954419999999999</v>
      </c>
      <c r="BE54" s="530">
        <v>24.96133</v>
      </c>
      <c r="BF54" s="530">
        <v>24.96688</v>
      </c>
      <c r="BG54" s="530">
        <v>24.97026</v>
      </c>
      <c r="BH54" s="530">
        <v>24.969280000000001</v>
      </c>
      <c r="BI54" s="530">
        <v>24.96998</v>
      </c>
      <c r="BJ54" s="530">
        <v>24.970179999999999</v>
      </c>
      <c r="BK54" s="530">
        <v>24.967510000000001</v>
      </c>
      <c r="BL54" s="530">
        <v>24.968440000000001</v>
      </c>
      <c r="BM54" s="530">
        <v>24.97062</v>
      </c>
      <c r="BN54" s="530">
        <v>24.97598</v>
      </c>
      <c r="BO54" s="530">
        <v>24.979199999999999</v>
      </c>
      <c r="BP54" s="530">
        <v>24.982220000000002</v>
      </c>
      <c r="BQ54" s="530">
        <v>24.984310000000001</v>
      </c>
      <c r="BR54" s="530">
        <v>24.987449999999999</v>
      </c>
      <c r="BS54" s="530">
        <v>24.990929999999999</v>
      </c>
      <c r="BT54" s="530">
        <v>24.99474</v>
      </c>
      <c r="BU54" s="530">
        <v>24.99888</v>
      </c>
      <c r="BV54" s="530">
        <v>25.003350000000001</v>
      </c>
    </row>
    <row r="55" spans="1:74" s="310" customFormat="1" ht="12" customHeight="1" x14ac:dyDescent="0.3">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2" customHeight="1" x14ac:dyDescent="0.25">
      <c r="A56" s="191"/>
      <c r="B56" s="940" t="str">
        <f>Dates!$G$2</f>
        <v>EIA completed modeling and analysis for this report on Thursday, January 9, 2025.</v>
      </c>
      <c r="C56" s="927"/>
      <c r="D56" s="927"/>
      <c r="E56" s="927"/>
      <c r="F56" s="927"/>
      <c r="G56" s="927"/>
      <c r="H56" s="927"/>
      <c r="I56" s="927"/>
      <c r="J56" s="927"/>
      <c r="K56" s="927"/>
      <c r="L56" s="927"/>
      <c r="M56" s="927"/>
      <c r="N56" s="927"/>
      <c r="O56" s="927"/>
      <c r="P56" s="927"/>
      <c r="Q56" s="927"/>
      <c r="R56" s="794"/>
      <c r="AY56" s="203"/>
      <c r="AZ56" s="203"/>
      <c r="BA56" s="203"/>
      <c r="BB56" s="203"/>
      <c r="BC56" s="203"/>
      <c r="BD56" s="737"/>
      <c r="BE56" s="737"/>
      <c r="BF56" s="737"/>
      <c r="BG56" s="737"/>
      <c r="BH56" s="868"/>
      <c r="BI56" s="868"/>
      <c r="BJ56" s="203"/>
    </row>
    <row r="57" spans="1:74" s="192" customFormat="1" ht="12" customHeight="1" x14ac:dyDescent="0.25">
      <c r="A57" s="191"/>
      <c r="B57" s="935" t="s">
        <v>483</v>
      </c>
      <c r="C57" s="936"/>
      <c r="D57" s="936"/>
      <c r="E57" s="936"/>
      <c r="F57" s="936"/>
      <c r="G57" s="936"/>
      <c r="H57" s="936"/>
      <c r="I57" s="936"/>
      <c r="J57" s="936"/>
      <c r="K57" s="936"/>
      <c r="L57" s="936"/>
      <c r="M57" s="936"/>
      <c r="N57" s="936"/>
      <c r="O57" s="936"/>
      <c r="P57" s="936"/>
      <c r="Q57" s="936"/>
      <c r="R57" s="833"/>
      <c r="AY57" s="203"/>
      <c r="AZ57" s="203"/>
      <c r="BA57" s="203"/>
      <c r="BB57" s="203"/>
      <c r="BC57" s="203"/>
      <c r="BD57" s="737"/>
      <c r="BE57" s="737"/>
      <c r="BF57" s="737"/>
      <c r="BG57" s="737"/>
      <c r="BH57" s="868"/>
      <c r="BI57" s="868"/>
      <c r="BJ57" s="203"/>
    </row>
    <row r="58" spans="1:74" s="192" customFormat="1" ht="12" customHeight="1" x14ac:dyDescent="0.25">
      <c r="A58" s="191"/>
      <c r="B58" s="1046" t="s">
        <v>1442</v>
      </c>
      <c r="C58" s="1047"/>
      <c r="D58" s="1047"/>
      <c r="E58" s="1047"/>
      <c r="F58" s="1047"/>
      <c r="G58" s="1047"/>
      <c r="H58" s="1047"/>
      <c r="I58" s="1047"/>
      <c r="J58" s="1047"/>
      <c r="K58" s="1047"/>
      <c r="L58" s="1047"/>
      <c r="M58" s="1047"/>
      <c r="N58" s="1047"/>
      <c r="O58" s="1047"/>
      <c r="P58" s="1047"/>
      <c r="Q58" s="1047"/>
      <c r="R58" s="834"/>
      <c r="AY58" s="203"/>
      <c r="AZ58" s="203"/>
      <c r="BA58" s="203"/>
      <c r="BB58" s="203"/>
      <c r="BC58" s="203"/>
      <c r="BD58" s="737"/>
      <c r="BE58" s="737"/>
      <c r="BF58" s="737"/>
      <c r="BG58" s="737"/>
      <c r="BH58" s="868"/>
      <c r="BI58" s="868"/>
      <c r="BJ58" s="203"/>
    </row>
    <row r="59" spans="1:74" s="192" customFormat="1" ht="12" customHeight="1" x14ac:dyDescent="0.25">
      <c r="A59" s="191"/>
      <c r="B59" s="961" t="s">
        <v>495</v>
      </c>
      <c r="C59" s="1018"/>
      <c r="D59" s="1018"/>
      <c r="E59" s="1018"/>
      <c r="F59" s="1018"/>
      <c r="G59" s="1018"/>
      <c r="H59" s="1018"/>
      <c r="I59" s="1018"/>
      <c r="J59" s="1018"/>
      <c r="K59" s="1018"/>
      <c r="L59" s="1018"/>
      <c r="M59" s="1018"/>
      <c r="N59" s="1018"/>
      <c r="O59" s="1018"/>
      <c r="P59" s="1018"/>
      <c r="Q59" s="962"/>
      <c r="R59" s="834"/>
      <c r="AY59" s="203"/>
      <c r="AZ59" s="203"/>
      <c r="BA59" s="203"/>
      <c r="BB59" s="203"/>
      <c r="BC59" s="203"/>
      <c r="BD59" s="737"/>
      <c r="BE59" s="737"/>
      <c r="BF59" s="737"/>
      <c r="BG59" s="737"/>
      <c r="BH59" s="868"/>
      <c r="BI59" s="868"/>
      <c r="BJ59" s="203"/>
    </row>
    <row r="60" spans="1:74" s="192" customFormat="1" ht="12" customHeight="1" x14ac:dyDescent="0.25">
      <c r="A60" s="191"/>
      <c r="B60" s="1057" t="s">
        <v>496</v>
      </c>
      <c r="C60" s="962"/>
      <c r="D60" s="962"/>
      <c r="E60" s="962"/>
      <c r="F60" s="962"/>
      <c r="G60" s="962"/>
      <c r="H60" s="962"/>
      <c r="I60" s="962"/>
      <c r="J60" s="962"/>
      <c r="K60" s="962"/>
      <c r="L60" s="962"/>
      <c r="M60" s="962"/>
      <c r="N60" s="962"/>
      <c r="O60" s="962"/>
      <c r="P60" s="962"/>
      <c r="Q60" s="962"/>
      <c r="R60" s="834"/>
      <c r="AY60" s="203"/>
      <c r="AZ60" s="203"/>
      <c r="BA60" s="203"/>
      <c r="BB60" s="203"/>
      <c r="BC60" s="203"/>
      <c r="BD60" s="737"/>
      <c r="BE60" s="737"/>
      <c r="BF60" s="737"/>
      <c r="BG60" s="868"/>
      <c r="BH60" s="868"/>
      <c r="BI60" s="868"/>
      <c r="BJ60" s="203"/>
    </row>
    <row r="61" spans="1:74" s="192" customFormat="1" ht="12" customHeight="1" x14ac:dyDescent="0.25">
      <c r="A61" s="191"/>
      <c r="B61" s="1058" t="s">
        <v>840</v>
      </c>
      <c r="C61" s="1058"/>
      <c r="D61" s="1058"/>
      <c r="E61" s="1058"/>
      <c r="F61" s="1058"/>
      <c r="G61" s="1058"/>
      <c r="H61" s="1058"/>
      <c r="I61" s="1058"/>
      <c r="J61" s="1058"/>
      <c r="K61" s="1058"/>
      <c r="L61" s="1058"/>
      <c r="M61" s="1058"/>
      <c r="N61" s="1058"/>
      <c r="O61" s="1058"/>
      <c r="P61" s="1058"/>
      <c r="Q61" s="1058"/>
      <c r="R61" s="1058"/>
      <c r="AY61" s="203"/>
      <c r="AZ61" s="203"/>
      <c r="BA61" s="203"/>
      <c r="BB61" s="203"/>
      <c r="BC61" s="203"/>
      <c r="BD61" s="737"/>
      <c r="BE61" s="737"/>
      <c r="BF61" s="737"/>
      <c r="BG61" s="868"/>
      <c r="BH61" s="868"/>
      <c r="BI61" s="868"/>
      <c r="BJ61" s="203"/>
    </row>
    <row r="62" spans="1:74" s="192" customFormat="1" ht="12" customHeight="1" x14ac:dyDescent="0.25">
      <c r="A62" s="160"/>
      <c r="B62" s="961" t="s">
        <v>1491</v>
      </c>
      <c r="C62" s="1018"/>
      <c r="D62" s="1018"/>
      <c r="E62" s="1018"/>
      <c r="F62" s="1018"/>
      <c r="G62" s="1018"/>
      <c r="H62" s="1018"/>
      <c r="I62" s="1018"/>
      <c r="J62" s="1018"/>
      <c r="K62" s="1018"/>
      <c r="L62" s="1018"/>
      <c r="M62" s="1018"/>
      <c r="N62" s="1018"/>
      <c r="O62" s="1018"/>
      <c r="P62" s="1018"/>
      <c r="Q62" s="962"/>
      <c r="R62" s="834"/>
      <c r="AY62" s="203"/>
      <c r="AZ62" s="203"/>
      <c r="BA62" s="203"/>
      <c r="BB62" s="203"/>
      <c r="BC62" s="203"/>
      <c r="BD62" s="737"/>
      <c r="BE62" s="737"/>
      <c r="BF62" s="737"/>
      <c r="BG62" s="868"/>
      <c r="BH62" s="868"/>
      <c r="BI62" s="868"/>
      <c r="BJ62" s="203"/>
    </row>
    <row r="63" spans="1:74" ht="13.2" x14ac:dyDescent="0.2">
      <c r="A63" s="160"/>
      <c r="B63" s="961" t="s">
        <v>492</v>
      </c>
      <c r="C63" s="962"/>
      <c r="D63" s="962"/>
      <c r="E63" s="962"/>
      <c r="F63" s="962"/>
      <c r="G63" s="962"/>
      <c r="H63" s="962"/>
      <c r="I63" s="962"/>
      <c r="J63" s="962"/>
      <c r="K63" s="962"/>
      <c r="L63" s="962"/>
      <c r="M63" s="962"/>
      <c r="N63" s="962"/>
      <c r="O63" s="962"/>
      <c r="P63" s="962"/>
      <c r="Q63" s="962"/>
      <c r="R63" s="834"/>
      <c r="BK63" s="134"/>
      <c r="BL63" s="134"/>
      <c r="BM63" s="134"/>
      <c r="BN63" s="134"/>
      <c r="BO63" s="134"/>
      <c r="BP63" s="134"/>
      <c r="BQ63" s="134"/>
      <c r="BR63" s="134"/>
      <c r="BS63" s="134"/>
      <c r="BT63" s="134"/>
      <c r="BU63" s="134"/>
      <c r="BV63" s="134"/>
    </row>
    <row r="64" spans="1:74" ht="13.2" x14ac:dyDescent="0.2">
      <c r="A64" s="160"/>
      <c r="B64" s="942" t="s">
        <v>1492</v>
      </c>
      <c r="C64" s="962"/>
      <c r="D64" s="962"/>
      <c r="E64" s="962"/>
      <c r="F64" s="962"/>
      <c r="G64" s="962"/>
      <c r="H64" s="962"/>
      <c r="I64" s="962"/>
      <c r="J64" s="962"/>
      <c r="K64" s="962"/>
      <c r="L64" s="962"/>
      <c r="M64" s="962"/>
      <c r="N64" s="962"/>
      <c r="O64" s="962"/>
      <c r="P64" s="962"/>
      <c r="Q64" s="962"/>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AY20" sqref="AY20"/>
    </sheetView>
  </sheetViews>
  <sheetFormatPr defaultColWidth="9.5546875" defaultRowHeight="9.6" x14ac:dyDescent="0.15"/>
  <cols>
    <col min="1" max="1" width="13.44140625" style="96" customWidth="1"/>
    <col min="2" max="2" width="36.44140625" style="96" customWidth="1"/>
    <col min="3" max="50" width="6.5546875" style="96" customWidth="1"/>
    <col min="51" max="55" width="6.5546875" style="133" customWidth="1"/>
    <col min="56" max="58" width="6.5546875" style="738" customWidth="1"/>
    <col min="59" max="61" width="6.5546875" style="869" customWidth="1"/>
    <col min="62" max="62" width="6.5546875" style="133" customWidth="1"/>
    <col min="63" max="74" width="6.5546875" style="96" customWidth="1"/>
    <col min="75" max="16384" width="9.5546875" style="96"/>
  </cols>
  <sheetData>
    <row r="1" spans="1:74" ht="13.35" customHeight="1" x14ac:dyDescent="0.25">
      <c r="A1" s="924" t="s">
        <v>479</v>
      </c>
      <c r="B1" s="1061" t="s">
        <v>762</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row>
    <row r="2" spans="1:74" s="97" customFormat="1" ht="13.35" customHeight="1" x14ac:dyDescent="0.25">
      <c r="A2" s="925"/>
      <c r="B2" s="317" t="str">
        <f>"U.S. Energy Information Administration  |  Short-Term Energy Outlook  - "&amp;Dates!D1</f>
        <v>U.S. Energy Information Administration  |  Short-Term Energy Outlook  - January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201"/>
      <c r="AZ2" s="201"/>
      <c r="BA2" s="201"/>
      <c r="BB2" s="201"/>
      <c r="BC2" s="201"/>
      <c r="BD2" s="739"/>
      <c r="BE2" s="739"/>
      <c r="BF2" s="739"/>
      <c r="BG2" s="870"/>
      <c r="BH2" s="870"/>
      <c r="BI2" s="870"/>
      <c r="BJ2" s="201"/>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ht="10.199999999999999"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13"/>
      <c r="AZ5" s="913"/>
      <c r="BA5" s="913"/>
      <c r="BB5" s="556"/>
      <c r="BC5" s="913"/>
      <c r="BD5" s="914"/>
      <c r="BE5" s="914"/>
      <c r="BF5" s="914"/>
      <c r="BG5" s="914"/>
      <c r="BH5" s="914"/>
      <c r="BI5" s="914"/>
      <c r="BJ5" s="556"/>
      <c r="BK5" s="556"/>
      <c r="BL5" s="556"/>
      <c r="BM5" s="556"/>
      <c r="BN5" s="556"/>
      <c r="BO5" s="556"/>
      <c r="BP5" s="556"/>
      <c r="BQ5" s="556"/>
      <c r="BR5" s="556"/>
      <c r="BS5" s="556"/>
      <c r="BT5" s="556"/>
      <c r="BU5" s="556"/>
      <c r="BV5" s="556"/>
    </row>
    <row r="6" spans="1:74" ht="11.1" customHeight="1" x14ac:dyDescent="0.2">
      <c r="A6" s="6" t="s">
        <v>284</v>
      </c>
      <c r="B6" s="559" t="s">
        <v>1177</v>
      </c>
      <c r="C6" s="408">
        <v>804.64799478999998</v>
      </c>
      <c r="D6" s="408">
        <v>793.98244457999999</v>
      </c>
      <c r="E6" s="408">
        <v>508.32085900999999</v>
      </c>
      <c r="F6" s="408">
        <v>308.25292347999999</v>
      </c>
      <c r="G6" s="408">
        <v>151.07068433000001</v>
      </c>
      <c r="H6" s="408">
        <v>12.330113461</v>
      </c>
      <c r="I6" s="408">
        <v>4.5616309511999997</v>
      </c>
      <c r="J6" s="408">
        <v>5.9720163247000002</v>
      </c>
      <c r="K6" s="408">
        <v>40.066163111000002</v>
      </c>
      <c r="L6" s="408">
        <v>179.99051281000001</v>
      </c>
      <c r="M6" s="408">
        <v>509.39802329000003</v>
      </c>
      <c r="N6" s="408">
        <v>615.69717188000004</v>
      </c>
      <c r="O6" s="408">
        <v>914.31612460999997</v>
      </c>
      <c r="P6" s="408">
        <v>712.07821869999998</v>
      </c>
      <c r="Q6" s="408">
        <v>524.73971004999999</v>
      </c>
      <c r="R6" s="408">
        <v>341.71330318000003</v>
      </c>
      <c r="S6" s="408">
        <v>122.31098531000001</v>
      </c>
      <c r="T6" s="408">
        <v>25.919205014999999</v>
      </c>
      <c r="U6" s="408">
        <v>3.6341984293</v>
      </c>
      <c r="V6" s="408">
        <v>5.8200687941</v>
      </c>
      <c r="W6" s="408">
        <v>44.461342389999999</v>
      </c>
      <c r="X6" s="408">
        <v>257.62061211999998</v>
      </c>
      <c r="Y6" s="408">
        <v>511.37259153000002</v>
      </c>
      <c r="Z6" s="408">
        <v>781.20562273999997</v>
      </c>
      <c r="AA6" s="408">
        <v>715.32298218999995</v>
      </c>
      <c r="AB6" s="408">
        <v>621.71480970000005</v>
      </c>
      <c r="AC6" s="408">
        <v>585.54123316000005</v>
      </c>
      <c r="AD6" s="408">
        <v>297.21044548999998</v>
      </c>
      <c r="AE6" s="408">
        <v>144.84937459</v>
      </c>
      <c r="AF6" s="408">
        <v>42.638064018000001</v>
      </c>
      <c r="AG6" s="408">
        <v>4.7977834403999999</v>
      </c>
      <c r="AH6" s="408">
        <v>9.7797100414999996</v>
      </c>
      <c r="AI6" s="408">
        <v>45.777217829999998</v>
      </c>
      <c r="AJ6" s="408">
        <v>206.74583616000001</v>
      </c>
      <c r="AK6" s="408">
        <v>504.58249953000001</v>
      </c>
      <c r="AL6" s="408">
        <v>624.04935726999997</v>
      </c>
      <c r="AM6" s="408">
        <v>840.27678387000003</v>
      </c>
      <c r="AN6" s="408">
        <v>575.39555834999999</v>
      </c>
      <c r="AO6" s="408">
        <v>488.76010501000002</v>
      </c>
      <c r="AP6" s="408">
        <v>280.23379112999999</v>
      </c>
      <c r="AQ6" s="408">
        <v>112.74276926</v>
      </c>
      <c r="AR6" s="408">
        <v>19.715472065</v>
      </c>
      <c r="AS6" s="408">
        <v>4.0849423295999996</v>
      </c>
      <c r="AT6" s="408">
        <v>9.1404305646000008</v>
      </c>
      <c r="AU6" s="408">
        <v>37.041610939999998</v>
      </c>
      <c r="AV6" s="408">
        <v>185.77025355999999</v>
      </c>
      <c r="AW6" s="408">
        <v>426.88508194000002</v>
      </c>
      <c r="AX6" s="408">
        <v>723.31027900000004</v>
      </c>
      <c r="AY6" s="380">
        <v>821.99961699999994</v>
      </c>
      <c r="AZ6" s="380">
        <v>653.43609578999997</v>
      </c>
      <c r="BA6" s="380">
        <v>532.80795187000001</v>
      </c>
      <c r="BB6" s="380">
        <v>301.69838025000001</v>
      </c>
      <c r="BC6" s="380">
        <v>136.05759817000001</v>
      </c>
      <c r="BD6" s="380">
        <v>31.228884502</v>
      </c>
      <c r="BE6" s="380">
        <v>7.3072654893999998</v>
      </c>
      <c r="BF6" s="380">
        <v>11.215226019999999</v>
      </c>
      <c r="BG6" s="380">
        <v>55.688893452000002</v>
      </c>
      <c r="BH6" s="380">
        <v>238.99982224999999</v>
      </c>
      <c r="BI6" s="380">
        <v>483.84332108000001</v>
      </c>
      <c r="BJ6" s="380">
        <v>721.33290438999995</v>
      </c>
      <c r="BK6" s="380">
        <v>799.36604237999995</v>
      </c>
      <c r="BL6" s="380">
        <v>650.59698747000004</v>
      </c>
      <c r="BM6" s="380">
        <v>530.39044540999998</v>
      </c>
      <c r="BN6" s="380">
        <v>300.29449246000001</v>
      </c>
      <c r="BO6" s="380">
        <v>135.43519416000001</v>
      </c>
      <c r="BP6" s="380">
        <v>31.134188079000001</v>
      </c>
      <c r="BQ6" s="380">
        <v>7.2936548094999996</v>
      </c>
      <c r="BR6" s="380">
        <v>11.185011978</v>
      </c>
      <c r="BS6" s="380">
        <v>55.490177422000002</v>
      </c>
      <c r="BT6" s="380">
        <v>238.00150662999999</v>
      </c>
      <c r="BU6" s="380">
        <v>481.88175138000003</v>
      </c>
      <c r="BV6" s="380">
        <v>718.41806482000004</v>
      </c>
    </row>
    <row r="7" spans="1:74" ht="11.1" customHeight="1" x14ac:dyDescent="0.2">
      <c r="A7" s="6" t="s">
        <v>43</v>
      </c>
      <c r="B7" s="784" t="s">
        <v>1025</v>
      </c>
      <c r="C7" s="408">
        <v>1123.5676960000001</v>
      </c>
      <c r="D7" s="408">
        <v>1051.9317418000001</v>
      </c>
      <c r="E7" s="408">
        <v>837.37018873</v>
      </c>
      <c r="F7" s="408">
        <v>519.74377898</v>
      </c>
      <c r="G7" s="408">
        <v>246.55995970999999</v>
      </c>
      <c r="H7" s="408">
        <v>14.961055336999999</v>
      </c>
      <c r="I7" s="408">
        <v>12.639136199999999</v>
      </c>
      <c r="J7" s="408">
        <v>3.6068559945000001</v>
      </c>
      <c r="K7" s="408">
        <v>68.287536575000004</v>
      </c>
      <c r="L7" s="408">
        <v>279.26189337</v>
      </c>
      <c r="M7" s="408">
        <v>727.35829390000004</v>
      </c>
      <c r="N7" s="408">
        <v>914.08163895999996</v>
      </c>
      <c r="O7" s="408">
        <v>1303.0142062</v>
      </c>
      <c r="P7" s="408">
        <v>993.75945196999999</v>
      </c>
      <c r="Q7" s="408">
        <v>840.97146512999996</v>
      </c>
      <c r="R7" s="408">
        <v>543.87048593999998</v>
      </c>
      <c r="S7" s="408">
        <v>186.87449261</v>
      </c>
      <c r="T7" s="408">
        <v>53.364625283000002</v>
      </c>
      <c r="U7" s="408">
        <v>3.0061351348000001</v>
      </c>
      <c r="V7" s="408">
        <v>3.4726439453000002</v>
      </c>
      <c r="W7" s="408">
        <v>108.09723455</v>
      </c>
      <c r="X7" s="408">
        <v>386.41676196999998</v>
      </c>
      <c r="Y7" s="408">
        <v>613.65580666000005</v>
      </c>
      <c r="Z7" s="408">
        <v>982.71881594000001</v>
      </c>
      <c r="AA7" s="408">
        <v>925.80224392000002</v>
      </c>
      <c r="AB7" s="408">
        <v>939.33766822999996</v>
      </c>
      <c r="AC7" s="408">
        <v>850.55354815999999</v>
      </c>
      <c r="AD7" s="408">
        <v>468.50434976999998</v>
      </c>
      <c r="AE7" s="408">
        <v>281.89555268999999</v>
      </c>
      <c r="AF7" s="408">
        <v>67.728956869000001</v>
      </c>
      <c r="AG7" s="408">
        <v>1.163846148</v>
      </c>
      <c r="AH7" s="408">
        <v>24.458446603999999</v>
      </c>
      <c r="AI7" s="408">
        <v>65.879798002000001</v>
      </c>
      <c r="AJ7" s="408">
        <v>288.19683136999998</v>
      </c>
      <c r="AK7" s="408">
        <v>787.35049775000005</v>
      </c>
      <c r="AL7" s="408">
        <v>851.89435749999996</v>
      </c>
      <c r="AM7" s="408">
        <v>1088.8679406000001</v>
      </c>
      <c r="AN7" s="408">
        <v>912.37950148000004</v>
      </c>
      <c r="AO7" s="408">
        <v>761.94749632000003</v>
      </c>
      <c r="AP7" s="408">
        <v>542.21029340999996</v>
      </c>
      <c r="AQ7" s="408">
        <v>188.69756038</v>
      </c>
      <c r="AR7" s="408">
        <v>17.154604694</v>
      </c>
      <c r="AS7" s="408">
        <v>0.72224445609999999</v>
      </c>
      <c r="AT7" s="408">
        <v>16.510280432999998</v>
      </c>
      <c r="AU7" s="408">
        <v>93.113834603000001</v>
      </c>
      <c r="AV7" s="408">
        <v>376.55492855</v>
      </c>
      <c r="AW7" s="408">
        <v>602.37773945000004</v>
      </c>
      <c r="AX7" s="408">
        <v>1091.6112244000001</v>
      </c>
      <c r="AY7" s="380">
        <v>1153.2864522</v>
      </c>
      <c r="AZ7" s="380">
        <v>965.00797824999995</v>
      </c>
      <c r="BA7" s="380">
        <v>853.09432207999998</v>
      </c>
      <c r="BB7" s="380">
        <v>523.89403175999996</v>
      </c>
      <c r="BC7" s="380">
        <v>246.95162535</v>
      </c>
      <c r="BD7" s="380">
        <v>47.614340941000002</v>
      </c>
      <c r="BE7" s="380">
        <v>8.0637934540000007</v>
      </c>
      <c r="BF7" s="380">
        <v>17.367765911999999</v>
      </c>
      <c r="BG7" s="380">
        <v>104.68013707999999</v>
      </c>
      <c r="BH7" s="380">
        <v>399.19250462999997</v>
      </c>
      <c r="BI7" s="380">
        <v>668.63883375</v>
      </c>
      <c r="BJ7" s="380">
        <v>961.45558585000003</v>
      </c>
      <c r="BK7" s="380">
        <v>1121.6784588</v>
      </c>
      <c r="BL7" s="380">
        <v>961.31188261</v>
      </c>
      <c r="BM7" s="380">
        <v>849.83474101000002</v>
      </c>
      <c r="BN7" s="380">
        <v>521.91199119999999</v>
      </c>
      <c r="BO7" s="380">
        <v>246.04379114</v>
      </c>
      <c r="BP7" s="380">
        <v>47.463360366000003</v>
      </c>
      <c r="BQ7" s="380">
        <v>8.0453858115999992</v>
      </c>
      <c r="BR7" s="380">
        <v>17.320047688999999</v>
      </c>
      <c r="BS7" s="380">
        <v>104.32692689</v>
      </c>
      <c r="BT7" s="380">
        <v>397.69973584000002</v>
      </c>
      <c r="BU7" s="380">
        <v>666.08875618000002</v>
      </c>
      <c r="BV7" s="380">
        <v>957.77429915000005</v>
      </c>
    </row>
    <row r="8" spans="1:74" ht="11.1" customHeight="1" x14ac:dyDescent="0.2">
      <c r="A8" s="6" t="s">
        <v>44</v>
      </c>
      <c r="B8" s="784" t="s">
        <v>1026</v>
      </c>
      <c r="C8" s="408">
        <v>1064.7729592000001</v>
      </c>
      <c r="D8" s="408">
        <v>1015.7124414</v>
      </c>
      <c r="E8" s="408">
        <v>736.27220774</v>
      </c>
      <c r="F8" s="408">
        <v>440.36854163999999</v>
      </c>
      <c r="G8" s="408">
        <v>215.45598419000001</v>
      </c>
      <c r="H8" s="408">
        <v>9.6065518213000001</v>
      </c>
      <c r="I8" s="408">
        <v>3.7519907913999999</v>
      </c>
      <c r="J8" s="408">
        <v>2.0301915687999998</v>
      </c>
      <c r="K8" s="408">
        <v>50.331768085999997</v>
      </c>
      <c r="L8" s="408">
        <v>206.20977456</v>
      </c>
      <c r="M8" s="408">
        <v>707.94392373000005</v>
      </c>
      <c r="N8" s="408">
        <v>809.10280587</v>
      </c>
      <c r="O8" s="408">
        <v>1242.3172026</v>
      </c>
      <c r="P8" s="408">
        <v>932.57346285999995</v>
      </c>
      <c r="Q8" s="408">
        <v>758.38709340000003</v>
      </c>
      <c r="R8" s="408">
        <v>494.67852083000002</v>
      </c>
      <c r="S8" s="408">
        <v>145.75952298000001</v>
      </c>
      <c r="T8" s="408">
        <v>27.067609506</v>
      </c>
      <c r="U8" s="408">
        <v>1.7172393877000001</v>
      </c>
      <c r="V8" s="408">
        <v>3.4246497737000001</v>
      </c>
      <c r="W8" s="408">
        <v>67.367376414000006</v>
      </c>
      <c r="X8" s="408">
        <v>393.42772398</v>
      </c>
      <c r="Y8" s="408">
        <v>588.43353099000001</v>
      </c>
      <c r="Z8" s="408">
        <v>980.45016303</v>
      </c>
      <c r="AA8" s="408">
        <v>843.42427213999997</v>
      </c>
      <c r="AB8" s="408">
        <v>813.80917361000002</v>
      </c>
      <c r="AC8" s="408">
        <v>794.92551126000001</v>
      </c>
      <c r="AD8" s="408">
        <v>367.86348373999999</v>
      </c>
      <c r="AE8" s="408">
        <v>242.64877512000001</v>
      </c>
      <c r="AF8" s="408">
        <v>43.595858716000002</v>
      </c>
      <c r="AG8" s="408">
        <v>1.2453484212999999</v>
      </c>
      <c r="AH8" s="408">
        <v>12.803383834</v>
      </c>
      <c r="AI8" s="408">
        <v>57.252400170999998</v>
      </c>
      <c r="AJ8" s="408">
        <v>271.97165638000001</v>
      </c>
      <c r="AK8" s="408">
        <v>714.01259520999997</v>
      </c>
      <c r="AL8" s="408">
        <v>789.28405729999997</v>
      </c>
      <c r="AM8" s="408">
        <v>1018.2944707</v>
      </c>
      <c r="AN8" s="408">
        <v>829.67292139999995</v>
      </c>
      <c r="AO8" s="408">
        <v>669.29180226999995</v>
      </c>
      <c r="AP8" s="408">
        <v>428.42341155000003</v>
      </c>
      <c r="AQ8" s="408">
        <v>125.25226668000001</v>
      </c>
      <c r="AR8" s="408">
        <v>9.0084488221000001</v>
      </c>
      <c r="AS8" s="408">
        <v>0.77640848483000002</v>
      </c>
      <c r="AT8" s="408">
        <v>7.611160248</v>
      </c>
      <c r="AU8" s="408">
        <v>60.676686265999997</v>
      </c>
      <c r="AV8" s="408">
        <v>305.74804363999999</v>
      </c>
      <c r="AW8" s="408">
        <v>551.21340297999996</v>
      </c>
      <c r="AX8" s="408">
        <v>1007.285336</v>
      </c>
      <c r="AY8" s="380">
        <v>1078.1314281</v>
      </c>
      <c r="AZ8" s="380">
        <v>895.97686362000002</v>
      </c>
      <c r="BA8" s="380">
        <v>774.47904397000002</v>
      </c>
      <c r="BB8" s="380">
        <v>442.33179954000002</v>
      </c>
      <c r="BC8" s="380">
        <v>187.88437923999999</v>
      </c>
      <c r="BD8" s="380">
        <v>23.607394279000001</v>
      </c>
      <c r="BE8" s="380">
        <v>4.2542054512999998</v>
      </c>
      <c r="BF8" s="380">
        <v>9.7264115674999996</v>
      </c>
      <c r="BG8" s="380">
        <v>71.642927510000007</v>
      </c>
      <c r="BH8" s="380">
        <v>341.58010392</v>
      </c>
      <c r="BI8" s="380">
        <v>618.14988840000001</v>
      </c>
      <c r="BJ8" s="380">
        <v>897.68907997999997</v>
      </c>
      <c r="BK8" s="380">
        <v>1047.1178335</v>
      </c>
      <c r="BL8" s="380">
        <v>892.44063956000002</v>
      </c>
      <c r="BM8" s="380">
        <v>771.40075661000003</v>
      </c>
      <c r="BN8" s="380">
        <v>440.54184664000002</v>
      </c>
      <c r="BO8" s="380">
        <v>187.11255806</v>
      </c>
      <c r="BP8" s="380">
        <v>23.502522940999999</v>
      </c>
      <c r="BQ8" s="380">
        <v>4.2352183852999996</v>
      </c>
      <c r="BR8" s="380">
        <v>9.6843347496999996</v>
      </c>
      <c r="BS8" s="380">
        <v>71.348905196999993</v>
      </c>
      <c r="BT8" s="380">
        <v>340.23649190999998</v>
      </c>
      <c r="BU8" s="380">
        <v>615.73503543000004</v>
      </c>
      <c r="BV8" s="380">
        <v>894.18340374000002</v>
      </c>
    </row>
    <row r="9" spans="1:74" ht="11.1" customHeight="1" x14ac:dyDescent="0.2">
      <c r="A9" s="6" t="s">
        <v>45</v>
      </c>
      <c r="B9" s="784" t="s">
        <v>1027</v>
      </c>
      <c r="C9" s="408">
        <v>1146.5894567</v>
      </c>
      <c r="D9" s="408">
        <v>1248.6708587999999</v>
      </c>
      <c r="E9" s="408">
        <v>689.88724950999995</v>
      </c>
      <c r="F9" s="408">
        <v>448.18288357</v>
      </c>
      <c r="G9" s="408">
        <v>243.03244993999999</v>
      </c>
      <c r="H9" s="408">
        <v>14.459045795</v>
      </c>
      <c r="I9" s="408">
        <v>6.6672459223000002</v>
      </c>
      <c r="J9" s="408">
        <v>5.2777234602999998</v>
      </c>
      <c r="K9" s="408">
        <v>57.300315513999998</v>
      </c>
      <c r="L9" s="408">
        <v>227.07620548</v>
      </c>
      <c r="M9" s="408">
        <v>780.13006084999995</v>
      </c>
      <c r="N9" s="408">
        <v>879.88806352999995</v>
      </c>
      <c r="O9" s="408">
        <v>1391.4270125999999</v>
      </c>
      <c r="P9" s="408">
        <v>1084.3804563000001</v>
      </c>
      <c r="Q9" s="408">
        <v>790.97928195999998</v>
      </c>
      <c r="R9" s="408">
        <v>567.14694282999994</v>
      </c>
      <c r="S9" s="408">
        <v>159.43668163000001</v>
      </c>
      <c r="T9" s="408">
        <v>26.037106503</v>
      </c>
      <c r="U9" s="408">
        <v>3.4256341402000001</v>
      </c>
      <c r="V9" s="408">
        <v>13.614404492</v>
      </c>
      <c r="W9" s="408">
        <v>82.050526809000004</v>
      </c>
      <c r="X9" s="408">
        <v>425.39340023</v>
      </c>
      <c r="Y9" s="408">
        <v>694.64273044000004</v>
      </c>
      <c r="Z9" s="408">
        <v>1105.3848055000001</v>
      </c>
      <c r="AA9" s="408">
        <v>998.19118807999996</v>
      </c>
      <c r="AB9" s="408">
        <v>881.2977717</v>
      </c>
      <c r="AC9" s="408">
        <v>848.98877141000003</v>
      </c>
      <c r="AD9" s="408">
        <v>441.28187349000001</v>
      </c>
      <c r="AE9" s="408">
        <v>215.68483671000001</v>
      </c>
      <c r="AF9" s="408">
        <v>43.281324269999999</v>
      </c>
      <c r="AG9" s="408">
        <v>5.9574061462000003</v>
      </c>
      <c r="AH9" s="408">
        <v>21.099399133999999</v>
      </c>
      <c r="AI9" s="408">
        <v>67.247539360000005</v>
      </c>
      <c r="AJ9" s="408">
        <v>337.10072936</v>
      </c>
      <c r="AK9" s="408">
        <v>735.52709407999998</v>
      </c>
      <c r="AL9" s="408">
        <v>825.42836340999997</v>
      </c>
      <c r="AM9" s="408">
        <v>1191.7212168999999</v>
      </c>
      <c r="AN9" s="408">
        <v>774.92873568000005</v>
      </c>
      <c r="AO9" s="408">
        <v>689.93443849000005</v>
      </c>
      <c r="AP9" s="408">
        <v>392.87493343</v>
      </c>
      <c r="AQ9" s="408">
        <v>134.10052797</v>
      </c>
      <c r="AR9" s="408">
        <v>19.579384921999999</v>
      </c>
      <c r="AS9" s="408">
        <v>7.1070675832000001</v>
      </c>
      <c r="AT9" s="408">
        <v>13.147163433999999</v>
      </c>
      <c r="AU9" s="408">
        <v>47.487488751000001</v>
      </c>
      <c r="AV9" s="408">
        <v>292.91516660000002</v>
      </c>
      <c r="AW9" s="408">
        <v>589.04504075</v>
      </c>
      <c r="AX9" s="408">
        <v>1058.5074468</v>
      </c>
      <c r="AY9" s="380">
        <v>1229.0786261999999</v>
      </c>
      <c r="AZ9" s="380">
        <v>993.13689259</v>
      </c>
      <c r="BA9" s="380">
        <v>813.48691999000005</v>
      </c>
      <c r="BB9" s="380">
        <v>461.14587517000001</v>
      </c>
      <c r="BC9" s="380">
        <v>205.81544004</v>
      </c>
      <c r="BD9" s="380">
        <v>34.176597786999999</v>
      </c>
      <c r="BE9" s="380">
        <v>8.3978750847000008</v>
      </c>
      <c r="BF9" s="380">
        <v>19.293387344999999</v>
      </c>
      <c r="BG9" s="380">
        <v>92.741675689000004</v>
      </c>
      <c r="BH9" s="380">
        <v>380.63699299000001</v>
      </c>
      <c r="BI9" s="380">
        <v>710.87922158000003</v>
      </c>
      <c r="BJ9" s="380">
        <v>1037.8826916999999</v>
      </c>
      <c r="BK9" s="380">
        <v>1192.1105097</v>
      </c>
      <c r="BL9" s="380">
        <v>990.70381316999999</v>
      </c>
      <c r="BM9" s="380">
        <v>811.49652938999998</v>
      </c>
      <c r="BN9" s="380">
        <v>460.02106228999997</v>
      </c>
      <c r="BO9" s="380">
        <v>205.31850353999999</v>
      </c>
      <c r="BP9" s="380">
        <v>34.099753045999996</v>
      </c>
      <c r="BQ9" s="380">
        <v>8.3813117472999998</v>
      </c>
      <c r="BR9" s="380">
        <v>19.250690728999999</v>
      </c>
      <c r="BS9" s="380">
        <v>92.528292515999993</v>
      </c>
      <c r="BT9" s="380">
        <v>379.71666836999998</v>
      </c>
      <c r="BU9" s="380">
        <v>709.14469011000006</v>
      </c>
      <c r="BV9" s="380">
        <v>1035.3425913999999</v>
      </c>
    </row>
    <row r="10" spans="1:74" ht="11.1" customHeight="1" x14ac:dyDescent="0.2">
      <c r="A10" s="6" t="s">
        <v>46</v>
      </c>
      <c r="B10" s="784" t="s">
        <v>1028</v>
      </c>
      <c r="C10" s="408">
        <v>1180.5906582</v>
      </c>
      <c r="D10" s="408">
        <v>1375.470227</v>
      </c>
      <c r="E10" s="408">
        <v>672.71562667000001</v>
      </c>
      <c r="F10" s="408">
        <v>478.12653501</v>
      </c>
      <c r="G10" s="408">
        <v>225.35851156999999</v>
      </c>
      <c r="H10" s="408">
        <v>13.861752726000001</v>
      </c>
      <c r="I10" s="408">
        <v>8.0376529556000005</v>
      </c>
      <c r="J10" s="408">
        <v>11.587380506000001</v>
      </c>
      <c r="K10" s="408">
        <v>67.846260490999995</v>
      </c>
      <c r="L10" s="408">
        <v>295.41914229999998</v>
      </c>
      <c r="M10" s="408">
        <v>737.60317382999995</v>
      </c>
      <c r="N10" s="408">
        <v>994.55494104000002</v>
      </c>
      <c r="O10" s="408">
        <v>1441.9756434999999</v>
      </c>
      <c r="P10" s="408">
        <v>1194.1732147</v>
      </c>
      <c r="Q10" s="408">
        <v>847.29932485999996</v>
      </c>
      <c r="R10" s="408">
        <v>577.54203514000005</v>
      </c>
      <c r="S10" s="408">
        <v>184.62231029</v>
      </c>
      <c r="T10" s="408">
        <v>29.588797019000001</v>
      </c>
      <c r="U10" s="408">
        <v>9.1540829515999995</v>
      </c>
      <c r="V10" s="408">
        <v>18.210174415000001</v>
      </c>
      <c r="W10" s="408">
        <v>83.933587075999995</v>
      </c>
      <c r="X10" s="408">
        <v>404.96444272000002</v>
      </c>
      <c r="Y10" s="408">
        <v>825.08986281</v>
      </c>
      <c r="Z10" s="408">
        <v>1288.8282085999999</v>
      </c>
      <c r="AA10" s="408">
        <v>1182.8659961999999</v>
      </c>
      <c r="AB10" s="408">
        <v>1030.8136750000001</v>
      </c>
      <c r="AC10" s="408">
        <v>955.34311170000001</v>
      </c>
      <c r="AD10" s="408">
        <v>487.91402692999998</v>
      </c>
      <c r="AE10" s="408">
        <v>144.37596866999999</v>
      </c>
      <c r="AF10" s="408">
        <v>22.316004822</v>
      </c>
      <c r="AG10" s="408">
        <v>17.230215061999999</v>
      </c>
      <c r="AH10" s="408">
        <v>16.506945372000001</v>
      </c>
      <c r="AI10" s="408">
        <v>58.302501837000001</v>
      </c>
      <c r="AJ10" s="408">
        <v>360.17246655999998</v>
      </c>
      <c r="AK10" s="408">
        <v>744.53807670000003</v>
      </c>
      <c r="AL10" s="408">
        <v>903.35095374000002</v>
      </c>
      <c r="AM10" s="408">
        <v>1339.8386252</v>
      </c>
      <c r="AN10" s="408">
        <v>759.28829237000002</v>
      </c>
      <c r="AO10" s="408">
        <v>737.08282188999999</v>
      </c>
      <c r="AP10" s="408">
        <v>397.66085356999997</v>
      </c>
      <c r="AQ10" s="408">
        <v>164.15995058999999</v>
      </c>
      <c r="AR10" s="408">
        <v>35.0578444</v>
      </c>
      <c r="AS10" s="408">
        <v>12.197792333000001</v>
      </c>
      <c r="AT10" s="408">
        <v>21.715633777000001</v>
      </c>
      <c r="AU10" s="408">
        <v>54.212199056000003</v>
      </c>
      <c r="AV10" s="408">
        <v>264.50904193999997</v>
      </c>
      <c r="AW10" s="408">
        <v>688.52054454999995</v>
      </c>
      <c r="AX10" s="408">
        <v>1113.4407862</v>
      </c>
      <c r="AY10" s="380">
        <v>1314.3256994999999</v>
      </c>
      <c r="AZ10" s="380">
        <v>1049.3347635</v>
      </c>
      <c r="BA10" s="380">
        <v>824.63113381000005</v>
      </c>
      <c r="BB10" s="380">
        <v>461.22366393999999</v>
      </c>
      <c r="BC10" s="380">
        <v>202.54523302000001</v>
      </c>
      <c r="BD10" s="380">
        <v>42.223645085999998</v>
      </c>
      <c r="BE10" s="380">
        <v>14.42015975</v>
      </c>
      <c r="BF10" s="380">
        <v>25.237502026000001</v>
      </c>
      <c r="BG10" s="380">
        <v>114.1357428</v>
      </c>
      <c r="BH10" s="380">
        <v>411.14442221000002</v>
      </c>
      <c r="BI10" s="380">
        <v>785.51552721999997</v>
      </c>
      <c r="BJ10" s="380">
        <v>1154.6292940999999</v>
      </c>
      <c r="BK10" s="380">
        <v>1295.5310594</v>
      </c>
      <c r="BL10" s="380">
        <v>1048.1531421</v>
      </c>
      <c r="BM10" s="380">
        <v>823.74422308999999</v>
      </c>
      <c r="BN10" s="380">
        <v>460.78293973000001</v>
      </c>
      <c r="BO10" s="380">
        <v>202.38569039999999</v>
      </c>
      <c r="BP10" s="380">
        <v>42.212173266999997</v>
      </c>
      <c r="BQ10" s="380">
        <v>14.417609215000001</v>
      </c>
      <c r="BR10" s="380">
        <v>25.224666541000001</v>
      </c>
      <c r="BS10" s="380">
        <v>114.05599685</v>
      </c>
      <c r="BT10" s="380">
        <v>410.75382631999997</v>
      </c>
      <c r="BU10" s="380">
        <v>784.65272941000001</v>
      </c>
      <c r="BV10" s="380">
        <v>1153.3056898</v>
      </c>
    </row>
    <row r="11" spans="1:74" ht="11.1" customHeight="1" x14ac:dyDescent="0.2">
      <c r="A11" s="6" t="s">
        <v>193</v>
      </c>
      <c r="B11" s="784" t="s">
        <v>1087</v>
      </c>
      <c r="C11" s="408">
        <v>578.64354257000002</v>
      </c>
      <c r="D11" s="408">
        <v>484.56288566000001</v>
      </c>
      <c r="E11" s="408">
        <v>283.24543870999997</v>
      </c>
      <c r="F11" s="408">
        <v>153.66372398999999</v>
      </c>
      <c r="G11" s="408">
        <v>56.477456748000002</v>
      </c>
      <c r="H11" s="408">
        <v>1.1237760080999999</v>
      </c>
      <c r="I11" s="408">
        <v>5.3417047749000003E-2</v>
      </c>
      <c r="J11" s="408">
        <v>2.6670443310999999E-2</v>
      </c>
      <c r="K11" s="408">
        <v>10.162156752</v>
      </c>
      <c r="L11" s="408">
        <v>69.664841640999995</v>
      </c>
      <c r="M11" s="408">
        <v>377.71592988999998</v>
      </c>
      <c r="N11" s="408">
        <v>350.70273836000001</v>
      </c>
      <c r="O11" s="408">
        <v>644.47559729</v>
      </c>
      <c r="P11" s="408">
        <v>411.88714298999997</v>
      </c>
      <c r="Q11" s="408">
        <v>285.91469734999998</v>
      </c>
      <c r="R11" s="408">
        <v>156.41396365</v>
      </c>
      <c r="S11" s="408">
        <v>30.902558474999999</v>
      </c>
      <c r="T11" s="408">
        <v>0.94114973789</v>
      </c>
      <c r="U11" s="408">
        <v>2.6236689242999999E-2</v>
      </c>
      <c r="V11" s="408">
        <v>5.2408107699999998E-2</v>
      </c>
      <c r="W11" s="408">
        <v>12.712600610999999</v>
      </c>
      <c r="X11" s="408">
        <v>176.58104170999999</v>
      </c>
      <c r="Y11" s="408">
        <v>267.38257207999999</v>
      </c>
      <c r="Z11" s="408">
        <v>536.08286201999999</v>
      </c>
      <c r="AA11" s="408">
        <v>450.54033960999999</v>
      </c>
      <c r="AB11" s="408">
        <v>307.21219179000002</v>
      </c>
      <c r="AC11" s="408">
        <v>302.52290534999997</v>
      </c>
      <c r="AD11" s="408">
        <v>116.02647299</v>
      </c>
      <c r="AE11" s="408">
        <v>65.312592645999999</v>
      </c>
      <c r="AF11" s="408">
        <v>8.5114520625000001</v>
      </c>
      <c r="AG11" s="408">
        <v>2.5886687200000001E-2</v>
      </c>
      <c r="AH11" s="408">
        <v>0.15514302055000001</v>
      </c>
      <c r="AI11" s="408">
        <v>9.4582299674999994</v>
      </c>
      <c r="AJ11" s="408">
        <v>110.80829878</v>
      </c>
      <c r="AK11" s="408">
        <v>325.93485871000001</v>
      </c>
      <c r="AL11" s="408">
        <v>453.25662499999999</v>
      </c>
      <c r="AM11" s="408">
        <v>574.93896672000005</v>
      </c>
      <c r="AN11" s="408">
        <v>405.20862134999999</v>
      </c>
      <c r="AO11" s="408">
        <v>270.12025598999998</v>
      </c>
      <c r="AP11" s="408">
        <v>110.99515596000001</v>
      </c>
      <c r="AQ11" s="408">
        <v>24.198583963000001</v>
      </c>
      <c r="AR11" s="408">
        <v>0.61768855065999995</v>
      </c>
      <c r="AS11" s="408">
        <v>2.5504944886000001E-2</v>
      </c>
      <c r="AT11" s="408">
        <v>5.0945735561000002E-2</v>
      </c>
      <c r="AU11" s="408">
        <v>9.9865601215000002</v>
      </c>
      <c r="AV11" s="408">
        <v>109.00349439999999</v>
      </c>
      <c r="AW11" s="408">
        <v>222.23895155</v>
      </c>
      <c r="AX11" s="408">
        <v>531.20145137999998</v>
      </c>
      <c r="AY11" s="380">
        <v>545.95633105000002</v>
      </c>
      <c r="AZ11" s="380">
        <v>418.67045644000001</v>
      </c>
      <c r="BA11" s="380">
        <v>317.76307279999997</v>
      </c>
      <c r="BB11" s="380">
        <v>133.82072443999999</v>
      </c>
      <c r="BC11" s="380">
        <v>42.154152238000002</v>
      </c>
      <c r="BD11" s="380">
        <v>2.0079654528000002</v>
      </c>
      <c r="BE11" s="380">
        <v>9.4527474038000006E-2</v>
      </c>
      <c r="BF11" s="380">
        <v>0.36392585394999999</v>
      </c>
      <c r="BG11" s="380">
        <v>11.954888069000001</v>
      </c>
      <c r="BH11" s="380">
        <v>118.78625604</v>
      </c>
      <c r="BI11" s="380">
        <v>296.20583089000002</v>
      </c>
      <c r="BJ11" s="380">
        <v>462.20175351</v>
      </c>
      <c r="BK11" s="380">
        <v>532.47522117999995</v>
      </c>
      <c r="BL11" s="380">
        <v>415.79043238999998</v>
      </c>
      <c r="BM11" s="380">
        <v>315.59071141999999</v>
      </c>
      <c r="BN11" s="380">
        <v>132.89233307999999</v>
      </c>
      <c r="BO11" s="380">
        <v>41.847344393</v>
      </c>
      <c r="BP11" s="380">
        <v>1.9913677055000001</v>
      </c>
      <c r="BQ11" s="380">
        <v>9.3322556439999996E-2</v>
      </c>
      <c r="BR11" s="380">
        <v>0.36005239135</v>
      </c>
      <c r="BS11" s="380">
        <v>11.862251123</v>
      </c>
      <c r="BT11" s="380">
        <v>117.99883115</v>
      </c>
      <c r="BU11" s="380">
        <v>294.26792418999997</v>
      </c>
      <c r="BV11" s="380">
        <v>459.11782306999999</v>
      </c>
    </row>
    <row r="12" spans="1:74" ht="11.1" customHeight="1" x14ac:dyDescent="0.2">
      <c r="A12" s="6" t="s">
        <v>47</v>
      </c>
      <c r="B12" s="784" t="s">
        <v>1030</v>
      </c>
      <c r="C12" s="408">
        <v>737.73012720999998</v>
      </c>
      <c r="D12" s="408">
        <v>715.89944057000002</v>
      </c>
      <c r="E12" s="408">
        <v>338.41729542000002</v>
      </c>
      <c r="F12" s="408">
        <v>231.06305125</v>
      </c>
      <c r="G12" s="408">
        <v>82.798963396000005</v>
      </c>
      <c r="H12" s="408">
        <v>0.92575261323000002</v>
      </c>
      <c r="I12" s="408">
        <v>1E-10</v>
      </c>
      <c r="J12" s="408">
        <v>1E-10</v>
      </c>
      <c r="K12" s="408">
        <v>19.680059015000001</v>
      </c>
      <c r="L12" s="408">
        <v>103.68462288000001</v>
      </c>
      <c r="M12" s="408">
        <v>522.07290633000002</v>
      </c>
      <c r="N12" s="408">
        <v>413.96229719000002</v>
      </c>
      <c r="O12" s="408">
        <v>846.78897895</v>
      </c>
      <c r="P12" s="408">
        <v>590.97886229999995</v>
      </c>
      <c r="Q12" s="408">
        <v>387.53855694999999</v>
      </c>
      <c r="R12" s="408">
        <v>217.02470965000001</v>
      </c>
      <c r="S12" s="408">
        <v>31.839521882</v>
      </c>
      <c r="T12" s="408">
        <v>0.69125805808999996</v>
      </c>
      <c r="U12" s="408">
        <v>1E-10</v>
      </c>
      <c r="V12" s="408">
        <v>1E-10</v>
      </c>
      <c r="W12" s="408">
        <v>22.604944401000001</v>
      </c>
      <c r="X12" s="408">
        <v>240.31627811999999</v>
      </c>
      <c r="Y12" s="408">
        <v>428.97923157000002</v>
      </c>
      <c r="Z12" s="408">
        <v>670.95365834999996</v>
      </c>
      <c r="AA12" s="408">
        <v>578.24079811000001</v>
      </c>
      <c r="AB12" s="408">
        <v>415.2906132</v>
      </c>
      <c r="AC12" s="408">
        <v>398.90009605</v>
      </c>
      <c r="AD12" s="408">
        <v>187.92941472000001</v>
      </c>
      <c r="AE12" s="408">
        <v>62.188044871999999</v>
      </c>
      <c r="AF12" s="408">
        <v>6.9316182100999999</v>
      </c>
      <c r="AG12" s="408">
        <v>1E-10</v>
      </c>
      <c r="AH12" s="408">
        <v>1E-10</v>
      </c>
      <c r="AI12" s="408">
        <v>13.739886351999999</v>
      </c>
      <c r="AJ12" s="408">
        <v>146.40004707</v>
      </c>
      <c r="AK12" s="408">
        <v>417.12061989</v>
      </c>
      <c r="AL12" s="408">
        <v>599.14417937999997</v>
      </c>
      <c r="AM12" s="408">
        <v>853.02742663000004</v>
      </c>
      <c r="AN12" s="408">
        <v>451.80574896000002</v>
      </c>
      <c r="AO12" s="408">
        <v>357.76219694000002</v>
      </c>
      <c r="AP12" s="408">
        <v>138.81833735999999</v>
      </c>
      <c r="AQ12" s="408">
        <v>28.182270459000001</v>
      </c>
      <c r="AR12" s="408">
        <v>0.22908716445999999</v>
      </c>
      <c r="AS12" s="408">
        <v>1E-10</v>
      </c>
      <c r="AT12" s="408">
        <v>1E-10</v>
      </c>
      <c r="AU12" s="408">
        <v>10.744820827</v>
      </c>
      <c r="AV12" s="408">
        <v>130.74501606999999</v>
      </c>
      <c r="AW12" s="408">
        <v>267.99631791000002</v>
      </c>
      <c r="AX12" s="408">
        <v>666.96137820000001</v>
      </c>
      <c r="AY12" s="380">
        <v>754.59563302000004</v>
      </c>
      <c r="AZ12" s="380">
        <v>552.50744636000002</v>
      </c>
      <c r="BA12" s="380">
        <v>410.77424307000001</v>
      </c>
      <c r="BB12" s="380">
        <v>176.40275023000001</v>
      </c>
      <c r="BC12" s="380">
        <v>53.876084542000001</v>
      </c>
      <c r="BD12" s="380">
        <v>2.1799293631999999</v>
      </c>
      <c r="BE12" s="380">
        <v>0</v>
      </c>
      <c r="BF12" s="380">
        <v>0.21433572251999999</v>
      </c>
      <c r="BG12" s="380">
        <v>18.960551340999999</v>
      </c>
      <c r="BH12" s="380">
        <v>166.55659614999999</v>
      </c>
      <c r="BI12" s="380">
        <v>419.79275059000003</v>
      </c>
      <c r="BJ12" s="380">
        <v>637.09828713000002</v>
      </c>
      <c r="BK12" s="380">
        <v>719.49612593999996</v>
      </c>
      <c r="BL12" s="380">
        <v>550.29978688999995</v>
      </c>
      <c r="BM12" s="380">
        <v>409.16855623999999</v>
      </c>
      <c r="BN12" s="380">
        <v>175.740712</v>
      </c>
      <c r="BO12" s="380">
        <v>53.692335780999997</v>
      </c>
      <c r="BP12" s="380">
        <v>2.1714898702999998</v>
      </c>
      <c r="BQ12" s="380">
        <v>0</v>
      </c>
      <c r="BR12" s="380">
        <v>0.21320238352000001</v>
      </c>
      <c r="BS12" s="380">
        <v>18.895664444000001</v>
      </c>
      <c r="BT12" s="380">
        <v>165.93490892</v>
      </c>
      <c r="BU12" s="380">
        <v>418.12843568</v>
      </c>
      <c r="BV12" s="380">
        <v>634.53169251999998</v>
      </c>
    </row>
    <row r="13" spans="1:74" ht="11.1" customHeight="1" x14ac:dyDescent="0.2">
      <c r="A13" s="6" t="s">
        <v>48</v>
      </c>
      <c r="B13" s="784" t="s">
        <v>1031</v>
      </c>
      <c r="C13" s="408">
        <v>514.79363864000004</v>
      </c>
      <c r="D13" s="408">
        <v>580.12223784000003</v>
      </c>
      <c r="E13" s="408">
        <v>199.94205805999999</v>
      </c>
      <c r="F13" s="408">
        <v>102.31886156</v>
      </c>
      <c r="G13" s="408">
        <v>18.141527</v>
      </c>
      <c r="H13" s="408">
        <v>7.3463738636000003E-2</v>
      </c>
      <c r="I13" s="408">
        <v>1E-10</v>
      </c>
      <c r="J13" s="408">
        <v>1E-10</v>
      </c>
      <c r="K13" s="408">
        <v>1.1673717824000001</v>
      </c>
      <c r="L13" s="408">
        <v>31.960703686999999</v>
      </c>
      <c r="M13" s="408">
        <v>258.07646696</v>
      </c>
      <c r="N13" s="408">
        <v>204.59756045</v>
      </c>
      <c r="O13" s="408">
        <v>578.06206269999996</v>
      </c>
      <c r="P13" s="408">
        <v>498.32938044999997</v>
      </c>
      <c r="Q13" s="408">
        <v>262.59877452000001</v>
      </c>
      <c r="R13" s="408">
        <v>51.994966374999997</v>
      </c>
      <c r="S13" s="408">
        <v>3.8519884523000001</v>
      </c>
      <c r="T13" s="408">
        <v>1E-10</v>
      </c>
      <c r="U13" s="408">
        <v>1E-10</v>
      </c>
      <c r="V13" s="408">
        <v>7.2978675270999993E-2</v>
      </c>
      <c r="W13" s="408">
        <v>1.6689889339999999</v>
      </c>
      <c r="X13" s="408">
        <v>66.241146071000003</v>
      </c>
      <c r="Y13" s="408">
        <v>298.20920704999997</v>
      </c>
      <c r="Z13" s="408">
        <v>438.72997717999999</v>
      </c>
      <c r="AA13" s="408">
        <v>401.49857536000002</v>
      </c>
      <c r="AB13" s="408">
        <v>331.46137547000001</v>
      </c>
      <c r="AC13" s="408">
        <v>200.05650761999999</v>
      </c>
      <c r="AD13" s="408">
        <v>86.190270678999994</v>
      </c>
      <c r="AE13" s="408">
        <v>7.1587919477000002</v>
      </c>
      <c r="AF13" s="408">
        <v>7.2664802749000001E-2</v>
      </c>
      <c r="AG13" s="408">
        <v>1E-10</v>
      </c>
      <c r="AH13" s="408">
        <v>1E-10</v>
      </c>
      <c r="AI13" s="408">
        <v>1.1792249522</v>
      </c>
      <c r="AJ13" s="408">
        <v>47.303327668000001</v>
      </c>
      <c r="AK13" s="408">
        <v>256.84312240999998</v>
      </c>
      <c r="AL13" s="408">
        <v>393.45302333000001</v>
      </c>
      <c r="AM13" s="408">
        <v>636.10344280000004</v>
      </c>
      <c r="AN13" s="408">
        <v>257.10828730999998</v>
      </c>
      <c r="AO13" s="408">
        <v>185.81333189</v>
      </c>
      <c r="AP13" s="408">
        <v>45.888730176000003</v>
      </c>
      <c r="AQ13" s="408">
        <v>3.3111166118000002</v>
      </c>
      <c r="AR13" s="408">
        <v>1E-10</v>
      </c>
      <c r="AS13" s="408">
        <v>1E-10</v>
      </c>
      <c r="AT13" s="408">
        <v>1E-10</v>
      </c>
      <c r="AU13" s="408">
        <v>2.0080136518999998</v>
      </c>
      <c r="AV13" s="408">
        <v>17.565449064999999</v>
      </c>
      <c r="AW13" s="408">
        <v>149.76661157999999</v>
      </c>
      <c r="AX13" s="408">
        <v>370.91403260999999</v>
      </c>
      <c r="AY13" s="380">
        <v>498.80343635999998</v>
      </c>
      <c r="AZ13" s="380">
        <v>357.98030563999998</v>
      </c>
      <c r="BA13" s="380">
        <v>229.27053022000001</v>
      </c>
      <c r="BB13" s="380">
        <v>74.571673469000004</v>
      </c>
      <c r="BC13" s="380">
        <v>10.109536717999999</v>
      </c>
      <c r="BD13" s="380">
        <v>0.22832832569</v>
      </c>
      <c r="BE13" s="380">
        <v>0</v>
      </c>
      <c r="BF13" s="380">
        <v>0.22817083544</v>
      </c>
      <c r="BG13" s="380">
        <v>4.6631644770999996</v>
      </c>
      <c r="BH13" s="380">
        <v>60.829210080999999</v>
      </c>
      <c r="BI13" s="380">
        <v>251.29110746999999</v>
      </c>
      <c r="BJ13" s="380">
        <v>452.24824237000001</v>
      </c>
      <c r="BK13" s="380">
        <v>505.62807063999998</v>
      </c>
      <c r="BL13" s="380">
        <v>356.72117679000002</v>
      </c>
      <c r="BM13" s="380">
        <v>228.44180277999999</v>
      </c>
      <c r="BN13" s="380">
        <v>74.28540323</v>
      </c>
      <c r="BO13" s="380">
        <v>10.063803665</v>
      </c>
      <c r="BP13" s="380">
        <v>0.22689187059999999</v>
      </c>
      <c r="BQ13" s="380">
        <v>0</v>
      </c>
      <c r="BR13" s="380">
        <v>0.22672344806</v>
      </c>
      <c r="BS13" s="380">
        <v>4.6410276583999996</v>
      </c>
      <c r="BT13" s="380">
        <v>60.579841772999998</v>
      </c>
      <c r="BU13" s="380">
        <v>250.38636174999999</v>
      </c>
      <c r="BV13" s="380">
        <v>450.68393050999998</v>
      </c>
    </row>
    <row r="14" spans="1:74" ht="11.1" customHeight="1" x14ac:dyDescent="0.2">
      <c r="A14" s="6" t="s">
        <v>49</v>
      </c>
      <c r="B14" s="784" t="s">
        <v>1032</v>
      </c>
      <c r="C14" s="408">
        <v>874.73325009999996</v>
      </c>
      <c r="D14" s="408">
        <v>780.18451898000001</v>
      </c>
      <c r="E14" s="408">
        <v>643.11415610999995</v>
      </c>
      <c r="F14" s="408">
        <v>404.01542726999998</v>
      </c>
      <c r="G14" s="408">
        <v>220.52137085000001</v>
      </c>
      <c r="H14" s="408">
        <v>34.541976519000002</v>
      </c>
      <c r="I14" s="408">
        <v>4.5647804466000004</v>
      </c>
      <c r="J14" s="408">
        <v>22.887531648</v>
      </c>
      <c r="K14" s="408">
        <v>81.909173831999993</v>
      </c>
      <c r="L14" s="408">
        <v>343.97710168999998</v>
      </c>
      <c r="M14" s="408">
        <v>491.0416366</v>
      </c>
      <c r="N14" s="408">
        <v>792.29843798000002</v>
      </c>
      <c r="O14" s="408">
        <v>887.66739307</v>
      </c>
      <c r="P14" s="408">
        <v>805.92312962000005</v>
      </c>
      <c r="Q14" s="408">
        <v>608.27953510999998</v>
      </c>
      <c r="R14" s="408">
        <v>422.09154883000002</v>
      </c>
      <c r="S14" s="408">
        <v>240.36688358999999</v>
      </c>
      <c r="T14" s="408">
        <v>68.960046937000001</v>
      </c>
      <c r="U14" s="408">
        <v>6.8318715992000003</v>
      </c>
      <c r="V14" s="408">
        <v>11.415231248</v>
      </c>
      <c r="W14" s="408">
        <v>65.734549888999993</v>
      </c>
      <c r="X14" s="408">
        <v>311.17716283999999</v>
      </c>
      <c r="Y14" s="408">
        <v>769.84512694</v>
      </c>
      <c r="Z14" s="408">
        <v>926.33506401</v>
      </c>
      <c r="AA14" s="408">
        <v>966.92748265</v>
      </c>
      <c r="AB14" s="408">
        <v>830.19571087999998</v>
      </c>
      <c r="AC14" s="408">
        <v>778.06828751</v>
      </c>
      <c r="AD14" s="408">
        <v>449.90972481</v>
      </c>
      <c r="AE14" s="408">
        <v>183.86456726</v>
      </c>
      <c r="AF14" s="408">
        <v>101.91032676</v>
      </c>
      <c r="AG14" s="408">
        <v>10.765705654</v>
      </c>
      <c r="AH14" s="408">
        <v>19.124980509</v>
      </c>
      <c r="AI14" s="408">
        <v>99.624547866</v>
      </c>
      <c r="AJ14" s="408">
        <v>320.13115532</v>
      </c>
      <c r="AK14" s="408">
        <v>579.58321749000004</v>
      </c>
      <c r="AL14" s="408">
        <v>774.77013433000002</v>
      </c>
      <c r="AM14" s="408">
        <v>923.37460725000005</v>
      </c>
      <c r="AN14" s="408">
        <v>677.64068226999996</v>
      </c>
      <c r="AO14" s="408">
        <v>639.84034900999995</v>
      </c>
      <c r="AP14" s="408">
        <v>391.72099849</v>
      </c>
      <c r="AQ14" s="408">
        <v>255.66361466999999</v>
      </c>
      <c r="AR14" s="408">
        <v>47.106863605999997</v>
      </c>
      <c r="AS14" s="408">
        <v>11.178386228999999</v>
      </c>
      <c r="AT14" s="408">
        <v>18.208181561</v>
      </c>
      <c r="AU14" s="408">
        <v>73.720751109999995</v>
      </c>
      <c r="AV14" s="408">
        <v>228.63348769000001</v>
      </c>
      <c r="AW14" s="408">
        <v>673.15991767000003</v>
      </c>
      <c r="AX14" s="408">
        <v>765.04229052000005</v>
      </c>
      <c r="AY14" s="380">
        <v>892.80275981</v>
      </c>
      <c r="AZ14" s="380">
        <v>711.31092106999995</v>
      </c>
      <c r="BA14" s="380">
        <v>586.38313167000001</v>
      </c>
      <c r="BB14" s="380">
        <v>407.91297858000001</v>
      </c>
      <c r="BC14" s="380">
        <v>223.43914856000001</v>
      </c>
      <c r="BD14" s="380">
        <v>79.996158031999997</v>
      </c>
      <c r="BE14" s="380">
        <v>15.795897435000001</v>
      </c>
      <c r="BF14" s="380">
        <v>24.191492442000001</v>
      </c>
      <c r="BG14" s="380">
        <v>113.81478091</v>
      </c>
      <c r="BH14" s="380">
        <v>341.26167687999998</v>
      </c>
      <c r="BI14" s="380">
        <v>617.64805183999999</v>
      </c>
      <c r="BJ14" s="380">
        <v>883.29083431000004</v>
      </c>
      <c r="BK14" s="380">
        <v>870.85550608000005</v>
      </c>
      <c r="BL14" s="380">
        <v>710.44194356000003</v>
      </c>
      <c r="BM14" s="380">
        <v>585.67385084</v>
      </c>
      <c r="BN14" s="380">
        <v>407.45362087000001</v>
      </c>
      <c r="BO14" s="380">
        <v>223.22096893</v>
      </c>
      <c r="BP14" s="380">
        <v>79.945259148000005</v>
      </c>
      <c r="BQ14" s="380">
        <v>15.785537581</v>
      </c>
      <c r="BR14" s="380">
        <v>24.168111528000001</v>
      </c>
      <c r="BS14" s="380">
        <v>113.70059449</v>
      </c>
      <c r="BT14" s="380">
        <v>340.85282696000002</v>
      </c>
      <c r="BU14" s="380">
        <v>616.83436588999996</v>
      </c>
      <c r="BV14" s="380">
        <v>882.10853709000003</v>
      </c>
    </row>
    <row r="15" spans="1:74" ht="11.1" customHeight="1" x14ac:dyDescent="0.2">
      <c r="A15" s="6" t="s">
        <v>50</v>
      </c>
      <c r="B15" s="784" t="s">
        <v>1035</v>
      </c>
      <c r="C15" s="408">
        <v>549.86444932999996</v>
      </c>
      <c r="D15" s="408">
        <v>493.08932069000002</v>
      </c>
      <c r="E15" s="408">
        <v>524.47837497</v>
      </c>
      <c r="F15" s="408">
        <v>286.05310775999999</v>
      </c>
      <c r="G15" s="408">
        <v>174.59265149000001</v>
      </c>
      <c r="H15" s="408">
        <v>28.364384335</v>
      </c>
      <c r="I15" s="408">
        <v>10.479489945999999</v>
      </c>
      <c r="J15" s="408">
        <v>14.311644547</v>
      </c>
      <c r="K15" s="408">
        <v>52.667023065000002</v>
      </c>
      <c r="L15" s="408">
        <v>245.98839122999999</v>
      </c>
      <c r="M15" s="408">
        <v>323.81332658999997</v>
      </c>
      <c r="N15" s="408">
        <v>634.16648877</v>
      </c>
      <c r="O15" s="408">
        <v>548.55735073000005</v>
      </c>
      <c r="P15" s="408">
        <v>478.19217176000001</v>
      </c>
      <c r="Q15" s="408">
        <v>401.13982038</v>
      </c>
      <c r="R15" s="408">
        <v>336.80609306999997</v>
      </c>
      <c r="S15" s="408">
        <v>212.51287769000001</v>
      </c>
      <c r="T15" s="408">
        <v>56.244782931000003</v>
      </c>
      <c r="U15" s="408">
        <v>10.489978831</v>
      </c>
      <c r="V15" s="408">
        <v>7.7220385621999998</v>
      </c>
      <c r="W15" s="408">
        <v>30.853310659000002</v>
      </c>
      <c r="X15" s="408">
        <v>140.04334735</v>
      </c>
      <c r="Y15" s="408">
        <v>516.35322784000005</v>
      </c>
      <c r="Z15" s="408">
        <v>626.66298051000001</v>
      </c>
      <c r="AA15" s="408">
        <v>628.60869554999999</v>
      </c>
      <c r="AB15" s="408">
        <v>590.49678449999999</v>
      </c>
      <c r="AC15" s="408">
        <v>604.33257427000001</v>
      </c>
      <c r="AD15" s="408">
        <v>353.24863804</v>
      </c>
      <c r="AE15" s="408">
        <v>189.31577806999999</v>
      </c>
      <c r="AF15" s="408">
        <v>104.67531449000001</v>
      </c>
      <c r="AG15" s="408">
        <v>11.34806124</v>
      </c>
      <c r="AH15" s="408">
        <v>9.6898446747999998</v>
      </c>
      <c r="AI15" s="408">
        <v>74.956028259999997</v>
      </c>
      <c r="AJ15" s="408">
        <v>171.96551402</v>
      </c>
      <c r="AK15" s="408">
        <v>380.32295728000003</v>
      </c>
      <c r="AL15" s="408">
        <v>476.77003248</v>
      </c>
      <c r="AM15" s="408">
        <v>573.68202156999996</v>
      </c>
      <c r="AN15" s="408">
        <v>498.06803150000002</v>
      </c>
      <c r="AO15" s="408">
        <v>489.65731691000002</v>
      </c>
      <c r="AP15" s="408">
        <v>346.59517777999997</v>
      </c>
      <c r="AQ15" s="408">
        <v>205.88656152999999</v>
      </c>
      <c r="AR15" s="408">
        <v>57.285359651999997</v>
      </c>
      <c r="AS15" s="408">
        <v>8.2671755640000004</v>
      </c>
      <c r="AT15" s="408">
        <v>17.695178774999999</v>
      </c>
      <c r="AU15" s="408">
        <v>41.471340411</v>
      </c>
      <c r="AV15" s="408">
        <v>144.79852936</v>
      </c>
      <c r="AW15" s="408">
        <v>457.21686911</v>
      </c>
      <c r="AX15" s="408">
        <v>472.98482208000001</v>
      </c>
      <c r="AY15" s="380">
        <v>574.64962219999995</v>
      </c>
      <c r="AZ15" s="380">
        <v>464.76675117000002</v>
      </c>
      <c r="BA15" s="380">
        <v>428.7112429</v>
      </c>
      <c r="BB15" s="380">
        <v>319.22239015000002</v>
      </c>
      <c r="BC15" s="380">
        <v>187.47595290000001</v>
      </c>
      <c r="BD15" s="380">
        <v>75.823209360999996</v>
      </c>
      <c r="BE15" s="380">
        <v>19.568029653</v>
      </c>
      <c r="BF15" s="380">
        <v>18.604894038000001</v>
      </c>
      <c r="BG15" s="380">
        <v>56.299247792999999</v>
      </c>
      <c r="BH15" s="380">
        <v>195.86336129</v>
      </c>
      <c r="BI15" s="380">
        <v>393.99480889</v>
      </c>
      <c r="BJ15" s="380">
        <v>566.65173528000003</v>
      </c>
      <c r="BK15" s="380">
        <v>545.21647062</v>
      </c>
      <c r="BL15" s="380">
        <v>463.50389798999998</v>
      </c>
      <c r="BM15" s="380">
        <v>427.58368575999998</v>
      </c>
      <c r="BN15" s="380">
        <v>318.40628881999999</v>
      </c>
      <c r="BO15" s="380">
        <v>187.0541752</v>
      </c>
      <c r="BP15" s="380">
        <v>75.762430547999998</v>
      </c>
      <c r="BQ15" s="380">
        <v>19.599647448999999</v>
      </c>
      <c r="BR15" s="380">
        <v>18.636712573000001</v>
      </c>
      <c r="BS15" s="380">
        <v>56.328444855000001</v>
      </c>
      <c r="BT15" s="380">
        <v>195.64450854</v>
      </c>
      <c r="BU15" s="380">
        <v>393.09912281999999</v>
      </c>
      <c r="BV15" s="380">
        <v>565.10310204999996</v>
      </c>
    </row>
    <row r="16" spans="1:74" ht="11.1"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380"/>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1" customHeight="1" x14ac:dyDescent="0.2">
      <c r="A17" s="6"/>
      <c r="B17" s="98" t="s">
        <v>1440</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557"/>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1" customHeight="1" x14ac:dyDescent="0.2">
      <c r="A18" s="6" t="s">
        <v>80</v>
      </c>
      <c r="B18" s="559" t="s">
        <v>1177</v>
      </c>
      <c r="C18" s="408">
        <v>854.95324990999995</v>
      </c>
      <c r="D18" s="408">
        <v>695.32546962000004</v>
      </c>
      <c r="E18" s="408">
        <v>561.73665931000005</v>
      </c>
      <c r="F18" s="408">
        <v>319.89452096000002</v>
      </c>
      <c r="G18" s="408">
        <v>134.35347055</v>
      </c>
      <c r="H18" s="408">
        <v>27.97966014</v>
      </c>
      <c r="I18" s="408">
        <v>5.7572630733999999</v>
      </c>
      <c r="J18" s="408">
        <v>9.9187334440000008</v>
      </c>
      <c r="K18" s="408">
        <v>48.703945785000002</v>
      </c>
      <c r="L18" s="408">
        <v>237.25407371</v>
      </c>
      <c r="M18" s="408">
        <v>516.73349526000004</v>
      </c>
      <c r="N18" s="408">
        <v>732.80849202000002</v>
      </c>
      <c r="O18" s="408">
        <v>840.06406490999996</v>
      </c>
      <c r="P18" s="408">
        <v>700.58760814000004</v>
      </c>
      <c r="Q18" s="408">
        <v>554.48465798999996</v>
      </c>
      <c r="R18" s="408">
        <v>319.32056180000001</v>
      </c>
      <c r="S18" s="408">
        <v>133.73194956</v>
      </c>
      <c r="T18" s="408">
        <v>25.331317678000001</v>
      </c>
      <c r="U18" s="408">
        <v>5.5178677292999998</v>
      </c>
      <c r="V18" s="408">
        <v>9.5870686932000009</v>
      </c>
      <c r="W18" s="408">
        <v>46.974370020999999</v>
      </c>
      <c r="X18" s="408">
        <v>229.65310463</v>
      </c>
      <c r="Y18" s="408">
        <v>520.38327369000001</v>
      </c>
      <c r="Z18" s="408">
        <v>722.00645269999995</v>
      </c>
      <c r="AA18" s="408">
        <v>855.22976205999998</v>
      </c>
      <c r="AB18" s="408">
        <v>708.87694640999996</v>
      </c>
      <c r="AC18" s="408">
        <v>568.84637454000006</v>
      </c>
      <c r="AD18" s="408">
        <v>324.29277986</v>
      </c>
      <c r="AE18" s="408">
        <v>136.09285793000001</v>
      </c>
      <c r="AF18" s="408">
        <v>24.774219744</v>
      </c>
      <c r="AG18" s="408">
        <v>5.3854886770999997</v>
      </c>
      <c r="AH18" s="408">
        <v>9.3020375774000001</v>
      </c>
      <c r="AI18" s="408">
        <v>45.343389448000003</v>
      </c>
      <c r="AJ18" s="408">
        <v>229.21361322999999</v>
      </c>
      <c r="AK18" s="408">
        <v>517.43798920999996</v>
      </c>
      <c r="AL18" s="408">
        <v>730.22126376999995</v>
      </c>
      <c r="AM18" s="408">
        <v>843.89990415</v>
      </c>
      <c r="AN18" s="408">
        <v>697.66765143999999</v>
      </c>
      <c r="AO18" s="408">
        <v>561.35331999000005</v>
      </c>
      <c r="AP18" s="408">
        <v>319.20061583</v>
      </c>
      <c r="AQ18" s="408">
        <v>136.97395133000001</v>
      </c>
      <c r="AR18" s="408">
        <v>26.408828405000001</v>
      </c>
      <c r="AS18" s="408">
        <v>5.3481664781999996</v>
      </c>
      <c r="AT18" s="408">
        <v>9.1208392341</v>
      </c>
      <c r="AU18" s="408">
        <v>43.992010235999999</v>
      </c>
      <c r="AV18" s="408">
        <v>224.13673005000001</v>
      </c>
      <c r="AW18" s="408">
        <v>510.62131426000002</v>
      </c>
      <c r="AX18" s="408">
        <v>709.60748633000003</v>
      </c>
      <c r="AY18" s="380">
        <v>830.77549999999997</v>
      </c>
      <c r="AZ18" s="380">
        <v>675.19309999999996</v>
      </c>
      <c r="BA18" s="380">
        <v>541.81619999999998</v>
      </c>
      <c r="BB18" s="380">
        <v>314.69240000000002</v>
      </c>
      <c r="BC18" s="380">
        <v>135.5592</v>
      </c>
      <c r="BD18" s="380">
        <v>25.615500000000001</v>
      </c>
      <c r="BE18" s="380">
        <v>4.7707499999999996</v>
      </c>
      <c r="BF18" s="380">
        <v>8.7435690000000008</v>
      </c>
      <c r="BG18" s="380">
        <v>41.951210000000003</v>
      </c>
      <c r="BH18" s="380">
        <v>220.6232</v>
      </c>
      <c r="BI18" s="380">
        <v>491.80500000000001</v>
      </c>
      <c r="BJ18" s="380">
        <v>711.28020000000004</v>
      </c>
      <c r="BK18" s="380">
        <v>823.77909999999997</v>
      </c>
      <c r="BL18" s="380">
        <v>653.63019999999995</v>
      </c>
      <c r="BM18" s="380">
        <v>536.55920000000003</v>
      </c>
      <c r="BN18" s="380">
        <v>314.82319999999999</v>
      </c>
      <c r="BO18" s="380">
        <v>137.29859999999999</v>
      </c>
      <c r="BP18" s="380">
        <v>26.309809999999999</v>
      </c>
      <c r="BQ18" s="380">
        <v>4.8701379999999999</v>
      </c>
      <c r="BR18" s="380">
        <v>8.7753239999999995</v>
      </c>
      <c r="BS18" s="380">
        <v>44.338659999999997</v>
      </c>
      <c r="BT18" s="380">
        <v>221.73840000000001</v>
      </c>
      <c r="BU18" s="380">
        <v>495.59899999999999</v>
      </c>
      <c r="BV18" s="380">
        <v>725.23130000000003</v>
      </c>
    </row>
    <row r="19" spans="1:74" ht="11.1" customHeight="1" x14ac:dyDescent="0.2">
      <c r="A19" s="6" t="s">
        <v>71</v>
      </c>
      <c r="B19" s="784" t="s">
        <v>1025</v>
      </c>
      <c r="C19" s="408">
        <v>1187.9979573999999</v>
      </c>
      <c r="D19" s="408">
        <v>1025.8190509000001</v>
      </c>
      <c r="E19" s="408">
        <v>918.73284394999996</v>
      </c>
      <c r="F19" s="408">
        <v>566.94926122000004</v>
      </c>
      <c r="G19" s="408">
        <v>237.42318478000001</v>
      </c>
      <c r="H19" s="408">
        <v>51.505099336000001</v>
      </c>
      <c r="I19" s="408">
        <v>3.5889495848999999</v>
      </c>
      <c r="J19" s="408">
        <v>14.891691884</v>
      </c>
      <c r="K19" s="408">
        <v>88.683389688999995</v>
      </c>
      <c r="L19" s="408">
        <v>381.67207911000003</v>
      </c>
      <c r="M19" s="408">
        <v>722.96236753999995</v>
      </c>
      <c r="N19" s="408">
        <v>994.26341504000004</v>
      </c>
      <c r="O19" s="408">
        <v>1168.6435054000001</v>
      </c>
      <c r="P19" s="408">
        <v>1020.5376239</v>
      </c>
      <c r="Q19" s="408">
        <v>910.68155492999995</v>
      </c>
      <c r="R19" s="408">
        <v>565.87263441000005</v>
      </c>
      <c r="S19" s="408">
        <v>239.65493269999999</v>
      </c>
      <c r="T19" s="408">
        <v>47.522236796000001</v>
      </c>
      <c r="U19" s="408">
        <v>4.5791117030999997</v>
      </c>
      <c r="V19" s="408">
        <v>13.824823567999999</v>
      </c>
      <c r="W19" s="408">
        <v>89.027347746000004</v>
      </c>
      <c r="X19" s="408">
        <v>371.47957234</v>
      </c>
      <c r="Y19" s="408">
        <v>736.55023573999995</v>
      </c>
      <c r="Z19" s="408">
        <v>994.73873878999996</v>
      </c>
      <c r="AA19" s="408">
        <v>1190.9398556000001</v>
      </c>
      <c r="AB19" s="408">
        <v>1030.9057786999999</v>
      </c>
      <c r="AC19" s="408">
        <v>928.78401496000004</v>
      </c>
      <c r="AD19" s="408">
        <v>571.22920489000001</v>
      </c>
      <c r="AE19" s="408">
        <v>240.49121377</v>
      </c>
      <c r="AF19" s="408">
        <v>47.009969652999999</v>
      </c>
      <c r="AG19" s="408">
        <v>4.5850621498999997</v>
      </c>
      <c r="AH19" s="408">
        <v>13.46048442</v>
      </c>
      <c r="AI19" s="408">
        <v>87.878330204999997</v>
      </c>
      <c r="AJ19" s="408">
        <v>374.76178773999999</v>
      </c>
      <c r="AK19" s="408">
        <v>719.88710250999998</v>
      </c>
      <c r="AL19" s="408">
        <v>998.76453790999994</v>
      </c>
      <c r="AM19" s="408">
        <v>1166.5702094000001</v>
      </c>
      <c r="AN19" s="408">
        <v>1022.1946065</v>
      </c>
      <c r="AO19" s="408">
        <v>921.75386789000004</v>
      </c>
      <c r="AP19" s="408">
        <v>561.49873853999998</v>
      </c>
      <c r="AQ19" s="408">
        <v>244.25043479000001</v>
      </c>
      <c r="AR19" s="408">
        <v>50.202235586</v>
      </c>
      <c r="AS19" s="408">
        <v>4.5500348179000003</v>
      </c>
      <c r="AT19" s="408">
        <v>13.254561903000001</v>
      </c>
      <c r="AU19" s="408">
        <v>80.571614320999998</v>
      </c>
      <c r="AV19" s="408">
        <v>363.85660455999999</v>
      </c>
      <c r="AW19" s="408">
        <v>720.09782030999997</v>
      </c>
      <c r="AX19" s="408">
        <v>972.67705828999999</v>
      </c>
      <c r="AY19" s="380">
        <v>1145.125</v>
      </c>
      <c r="AZ19" s="380">
        <v>999.30179999999996</v>
      </c>
      <c r="BA19" s="380">
        <v>886.21559999999999</v>
      </c>
      <c r="BB19" s="380">
        <v>557.43119999999999</v>
      </c>
      <c r="BC19" s="380">
        <v>237.68190000000001</v>
      </c>
      <c r="BD19" s="380">
        <v>47.300789999999999</v>
      </c>
      <c r="BE19" s="380">
        <v>4.1927919999999999</v>
      </c>
      <c r="BF19" s="380">
        <v>11.67022</v>
      </c>
      <c r="BG19" s="380">
        <v>78.88852</v>
      </c>
      <c r="BH19" s="380">
        <v>365.6748</v>
      </c>
      <c r="BI19" s="380">
        <v>701.8356</v>
      </c>
      <c r="BJ19" s="380">
        <v>987.77760000000001</v>
      </c>
      <c r="BK19" s="380">
        <v>1126.9000000000001</v>
      </c>
      <c r="BL19" s="380">
        <v>954.61900000000003</v>
      </c>
      <c r="BM19" s="380">
        <v>861.40129999999999</v>
      </c>
      <c r="BN19" s="380">
        <v>550.99400000000003</v>
      </c>
      <c r="BO19" s="380">
        <v>247.5986</v>
      </c>
      <c r="BP19" s="380">
        <v>43.665149999999997</v>
      </c>
      <c r="BQ19" s="380">
        <v>4.2830469999999998</v>
      </c>
      <c r="BR19" s="380">
        <v>12.60826</v>
      </c>
      <c r="BS19" s="380">
        <v>85.068240000000003</v>
      </c>
      <c r="BT19" s="380">
        <v>359.75799999999998</v>
      </c>
      <c r="BU19" s="380">
        <v>707.75630000000001</v>
      </c>
      <c r="BV19" s="380">
        <v>1011.375</v>
      </c>
    </row>
    <row r="20" spans="1:74" ht="11.1" customHeight="1" x14ac:dyDescent="0.2">
      <c r="A20" s="6" t="s">
        <v>72</v>
      </c>
      <c r="B20" s="784" t="s">
        <v>1026</v>
      </c>
      <c r="C20" s="408">
        <v>1129.0509128000001</v>
      </c>
      <c r="D20" s="408">
        <v>946.43736635000005</v>
      </c>
      <c r="E20" s="408">
        <v>830.96403212999996</v>
      </c>
      <c r="F20" s="408">
        <v>479.79834473</v>
      </c>
      <c r="G20" s="408">
        <v>170.99866972000001</v>
      </c>
      <c r="H20" s="408">
        <v>23.458622859999998</v>
      </c>
      <c r="I20" s="408">
        <v>1.8061671059</v>
      </c>
      <c r="J20" s="408">
        <v>9.1672768206999997</v>
      </c>
      <c r="K20" s="408">
        <v>59.201590715000002</v>
      </c>
      <c r="L20" s="408">
        <v>321.48860251999997</v>
      </c>
      <c r="M20" s="408">
        <v>673.18278928999996</v>
      </c>
      <c r="N20" s="408">
        <v>911.47622361000003</v>
      </c>
      <c r="O20" s="408">
        <v>1109.8519183999999</v>
      </c>
      <c r="P20" s="408">
        <v>950.23100397999997</v>
      </c>
      <c r="Q20" s="408">
        <v>821.04048567999996</v>
      </c>
      <c r="R20" s="408">
        <v>480.60257881000001</v>
      </c>
      <c r="S20" s="408">
        <v>177.99819747999999</v>
      </c>
      <c r="T20" s="408">
        <v>22.628305309000002</v>
      </c>
      <c r="U20" s="408">
        <v>2.1338358822000001</v>
      </c>
      <c r="V20" s="408">
        <v>8.5379820055</v>
      </c>
      <c r="W20" s="408">
        <v>59.466126514999999</v>
      </c>
      <c r="X20" s="408">
        <v>306.33014541</v>
      </c>
      <c r="Y20" s="408">
        <v>689.62989023</v>
      </c>
      <c r="Z20" s="408">
        <v>907.64489319999996</v>
      </c>
      <c r="AA20" s="408">
        <v>1133.4065677000001</v>
      </c>
      <c r="AB20" s="408">
        <v>962.11074585999995</v>
      </c>
      <c r="AC20" s="408">
        <v>843.24325211999997</v>
      </c>
      <c r="AD20" s="408">
        <v>484.41649538000001</v>
      </c>
      <c r="AE20" s="408">
        <v>181.72366009999999</v>
      </c>
      <c r="AF20" s="408">
        <v>22.901247828999999</v>
      </c>
      <c r="AG20" s="408">
        <v>2.2579477647999999</v>
      </c>
      <c r="AH20" s="408">
        <v>8.2526767470000006</v>
      </c>
      <c r="AI20" s="408">
        <v>58.419327707999997</v>
      </c>
      <c r="AJ20" s="408">
        <v>313.29328556000002</v>
      </c>
      <c r="AK20" s="408">
        <v>672.93011663000004</v>
      </c>
      <c r="AL20" s="408">
        <v>920.68312303000005</v>
      </c>
      <c r="AM20" s="408">
        <v>1111.558211</v>
      </c>
      <c r="AN20" s="408">
        <v>944.63982782000005</v>
      </c>
      <c r="AO20" s="408">
        <v>833.22390843999995</v>
      </c>
      <c r="AP20" s="408">
        <v>473.25112364</v>
      </c>
      <c r="AQ20" s="408">
        <v>186.89207542</v>
      </c>
      <c r="AR20" s="408">
        <v>25.090251814999998</v>
      </c>
      <c r="AS20" s="408">
        <v>2.3040238303999998</v>
      </c>
      <c r="AT20" s="408">
        <v>7.8730671366999996</v>
      </c>
      <c r="AU20" s="408">
        <v>53.161744257000002</v>
      </c>
      <c r="AV20" s="408">
        <v>309.04164639999999</v>
      </c>
      <c r="AW20" s="408">
        <v>669.67836684999997</v>
      </c>
      <c r="AX20" s="408">
        <v>899.48153041</v>
      </c>
      <c r="AY20" s="380">
        <v>1083.105</v>
      </c>
      <c r="AZ20" s="380">
        <v>917.39449999999999</v>
      </c>
      <c r="BA20" s="380">
        <v>797.67920000000004</v>
      </c>
      <c r="BB20" s="380">
        <v>465.71409999999997</v>
      </c>
      <c r="BC20" s="380">
        <v>181.5821</v>
      </c>
      <c r="BD20" s="380">
        <v>24.05433</v>
      </c>
      <c r="BE20" s="380">
        <v>1.7234389999999999</v>
      </c>
      <c r="BF20" s="380">
        <v>6.7347890000000001</v>
      </c>
      <c r="BG20" s="380">
        <v>51.944319999999998</v>
      </c>
      <c r="BH20" s="380">
        <v>308.61279999999999</v>
      </c>
      <c r="BI20" s="380">
        <v>649.23339999999996</v>
      </c>
      <c r="BJ20" s="380">
        <v>910.72789999999998</v>
      </c>
      <c r="BK20" s="380">
        <v>1065.192</v>
      </c>
      <c r="BL20" s="380">
        <v>875.37279999999998</v>
      </c>
      <c r="BM20" s="380">
        <v>775.08640000000003</v>
      </c>
      <c r="BN20" s="380">
        <v>461.95420000000001</v>
      </c>
      <c r="BO20" s="380">
        <v>190.47309999999999</v>
      </c>
      <c r="BP20" s="380">
        <v>23.49287</v>
      </c>
      <c r="BQ20" s="380">
        <v>1.709057</v>
      </c>
      <c r="BR20" s="380">
        <v>6.9098090000000001</v>
      </c>
      <c r="BS20" s="380">
        <v>56.505400000000002</v>
      </c>
      <c r="BT20" s="380">
        <v>303.7586</v>
      </c>
      <c r="BU20" s="380">
        <v>658.21379999999999</v>
      </c>
      <c r="BV20" s="380">
        <v>938.15940000000001</v>
      </c>
    </row>
    <row r="21" spans="1:74" ht="11.1" customHeight="1" x14ac:dyDescent="0.2">
      <c r="A21" s="6" t="s">
        <v>73</v>
      </c>
      <c r="B21" s="784" t="s">
        <v>1027</v>
      </c>
      <c r="C21" s="408">
        <v>1249.0243187000001</v>
      </c>
      <c r="D21" s="408">
        <v>1056.6695291999999</v>
      </c>
      <c r="E21" s="408">
        <v>851.1539027</v>
      </c>
      <c r="F21" s="408">
        <v>505.35174218999998</v>
      </c>
      <c r="G21" s="408">
        <v>193.70062708</v>
      </c>
      <c r="H21" s="408">
        <v>31.245289265</v>
      </c>
      <c r="I21" s="408">
        <v>6.5374076629999998</v>
      </c>
      <c r="J21" s="408">
        <v>17.708575011000001</v>
      </c>
      <c r="K21" s="408">
        <v>80.133435558000002</v>
      </c>
      <c r="L21" s="408">
        <v>385.89664260000001</v>
      </c>
      <c r="M21" s="408">
        <v>756.48488897000004</v>
      </c>
      <c r="N21" s="408">
        <v>1027.5859183</v>
      </c>
      <c r="O21" s="408">
        <v>1226.5909962999999</v>
      </c>
      <c r="P21" s="408">
        <v>1074.3489763</v>
      </c>
      <c r="Q21" s="408">
        <v>832.01274844</v>
      </c>
      <c r="R21" s="408">
        <v>500.88693246999998</v>
      </c>
      <c r="S21" s="408">
        <v>196.50928549</v>
      </c>
      <c r="T21" s="408">
        <v>29.484635624999999</v>
      </c>
      <c r="U21" s="408">
        <v>7.1583532686</v>
      </c>
      <c r="V21" s="408">
        <v>16.894366672</v>
      </c>
      <c r="W21" s="408">
        <v>73.050483596000007</v>
      </c>
      <c r="X21" s="408">
        <v>369.81256616000002</v>
      </c>
      <c r="Y21" s="408">
        <v>772.06160379000005</v>
      </c>
      <c r="Z21" s="408">
        <v>1020.1048019999999</v>
      </c>
      <c r="AA21" s="408">
        <v>1255.3468608999999</v>
      </c>
      <c r="AB21" s="408">
        <v>1092.6951956</v>
      </c>
      <c r="AC21" s="408">
        <v>866.80942420999997</v>
      </c>
      <c r="AD21" s="408">
        <v>510.86922010000001</v>
      </c>
      <c r="AE21" s="408">
        <v>200.22979874000001</v>
      </c>
      <c r="AF21" s="408">
        <v>29.859924439</v>
      </c>
      <c r="AG21" s="408">
        <v>7.4673961845000001</v>
      </c>
      <c r="AH21" s="408">
        <v>16.454016953</v>
      </c>
      <c r="AI21" s="408">
        <v>69.259573121000003</v>
      </c>
      <c r="AJ21" s="408">
        <v>367.87680950999999</v>
      </c>
      <c r="AK21" s="408">
        <v>763.30547501000001</v>
      </c>
      <c r="AL21" s="408">
        <v>1037.5080734999999</v>
      </c>
      <c r="AM21" s="408">
        <v>1237.3680162000001</v>
      </c>
      <c r="AN21" s="408">
        <v>1071.8385934</v>
      </c>
      <c r="AO21" s="408">
        <v>849.54374695000001</v>
      </c>
      <c r="AP21" s="408">
        <v>500.66381575000003</v>
      </c>
      <c r="AQ21" s="408">
        <v>204.37731905999999</v>
      </c>
      <c r="AR21" s="408">
        <v>30.178284218999998</v>
      </c>
      <c r="AS21" s="408">
        <v>7.2147265015000004</v>
      </c>
      <c r="AT21" s="408">
        <v>16.407880306999999</v>
      </c>
      <c r="AU21" s="408">
        <v>67.156926083000002</v>
      </c>
      <c r="AV21" s="408">
        <v>362.33023494000003</v>
      </c>
      <c r="AW21" s="408">
        <v>753.16720777</v>
      </c>
      <c r="AX21" s="408">
        <v>997.25359973000002</v>
      </c>
      <c r="AY21" s="380">
        <v>1204.6469999999999</v>
      </c>
      <c r="AZ21" s="380">
        <v>1017.057</v>
      </c>
      <c r="BA21" s="380">
        <v>809.13109999999995</v>
      </c>
      <c r="BB21" s="380">
        <v>490.3424</v>
      </c>
      <c r="BC21" s="380">
        <v>197.34399999999999</v>
      </c>
      <c r="BD21" s="380">
        <v>29.491199999999999</v>
      </c>
      <c r="BE21" s="380">
        <v>4.9867010000000001</v>
      </c>
      <c r="BF21" s="380">
        <v>15.797510000000001</v>
      </c>
      <c r="BG21" s="380">
        <v>59.948030000000003</v>
      </c>
      <c r="BH21" s="380">
        <v>349.76859999999999</v>
      </c>
      <c r="BI21" s="380">
        <v>718.37609999999995</v>
      </c>
      <c r="BJ21" s="380">
        <v>1002.126</v>
      </c>
      <c r="BK21" s="380">
        <v>1194.1579999999999</v>
      </c>
      <c r="BL21" s="380">
        <v>975.90830000000005</v>
      </c>
      <c r="BM21" s="380">
        <v>795.33640000000003</v>
      </c>
      <c r="BN21" s="380">
        <v>491.03410000000002</v>
      </c>
      <c r="BO21" s="380">
        <v>202.0421</v>
      </c>
      <c r="BP21" s="380">
        <v>28.448149999999998</v>
      </c>
      <c r="BQ21" s="380">
        <v>4.6650739999999997</v>
      </c>
      <c r="BR21" s="380">
        <v>15.291829999999999</v>
      </c>
      <c r="BS21" s="380">
        <v>65.353120000000004</v>
      </c>
      <c r="BT21" s="380">
        <v>351.3272</v>
      </c>
      <c r="BU21" s="380">
        <v>729.14229999999998</v>
      </c>
      <c r="BV21" s="380">
        <v>1028.433</v>
      </c>
    </row>
    <row r="22" spans="1:74" ht="11.1" customHeight="1" x14ac:dyDescent="0.2">
      <c r="A22" s="6" t="s">
        <v>74</v>
      </c>
      <c r="B22" s="784" t="s">
        <v>1028</v>
      </c>
      <c r="C22" s="408">
        <v>1308.9060331999999</v>
      </c>
      <c r="D22" s="408">
        <v>1111.7947597</v>
      </c>
      <c r="E22" s="408">
        <v>829.02457976000005</v>
      </c>
      <c r="F22" s="408">
        <v>489.71534637000002</v>
      </c>
      <c r="G22" s="408">
        <v>203.62910031000001</v>
      </c>
      <c r="H22" s="408">
        <v>35.205737759000002</v>
      </c>
      <c r="I22" s="408">
        <v>10.596543055</v>
      </c>
      <c r="J22" s="408">
        <v>24.620420102000001</v>
      </c>
      <c r="K22" s="408">
        <v>97.902693998999993</v>
      </c>
      <c r="L22" s="408">
        <v>425.22158996000002</v>
      </c>
      <c r="M22" s="408">
        <v>800.93804768999996</v>
      </c>
      <c r="N22" s="408">
        <v>1143.3012019</v>
      </c>
      <c r="O22" s="408">
        <v>1279.8685022</v>
      </c>
      <c r="P22" s="408">
        <v>1134.9848262999999</v>
      </c>
      <c r="Q22" s="408">
        <v>806.44458783000005</v>
      </c>
      <c r="R22" s="408">
        <v>490.80160460000002</v>
      </c>
      <c r="S22" s="408">
        <v>203.04972476</v>
      </c>
      <c r="T22" s="408">
        <v>32.034404881999997</v>
      </c>
      <c r="U22" s="408">
        <v>11.11027063</v>
      </c>
      <c r="V22" s="408">
        <v>24.279334548000001</v>
      </c>
      <c r="W22" s="408">
        <v>89.333068264000005</v>
      </c>
      <c r="X22" s="408">
        <v>420.46725178000003</v>
      </c>
      <c r="Y22" s="408">
        <v>801.55965817000003</v>
      </c>
      <c r="Z22" s="408">
        <v>1136.1226919999999</v>
      </c>
      <c r="AA22" s="408">
        <v>1311.7635388000001</v>
      </c>
      <c r="AB22" s="408">
        <v>1161.5599357000001</v>
      </c>
      <c r="AC22" s="408">
        <v>845.86026254000001</v>
      </c>
      <c r="AD22" s="408">
        <v>512.69534754999995</v>
      </c>
      <c r="AE22" s="408">
        <v>209.07643464</v>
      </c>
      <c r="AF22" s="408">
        <v>32.508325434</v>
      </c>
      <c r="AG22" s="408">
        <v>11.953648843</v>
      </c>
      <c r="AH22" s="408">
        <v>23.881168290000002</v>
      </c>
      <c r="AI22" s="408">
        <v>84.863816127999996</v>
      </c>
      <c r="AJ22" s="408">
        <v>412.92127820000002</v>
      </c>
      <c r="AK22" s="408">
        <v>808.36780929999998</v>
      </c>
      <c r="AL22" s="408">
        <v>1153.1410931</v>
      </c>
      <c r="AM22" s="408">
        <v>1303.6236750999999</v>
      </c>
      <c r="AN22" s="408">
        <v>1154.8879896000001</v>
      </c>
      <c r="AO22" s="408">
        <v>836.48555655999996</v>
      </c>
      <c r="AP22" s="408">
        <v>498.51603287</v>
      </c>
      <c r="AQ22" s="408">
        <v>200.82834453999999</v>
      </c>
      <c r="AR22" s="408">
        <v>29.956088901000001</v>
      </c>
      <c r="AS22" s="408">
        <v>12.201105006000001</v>
      </c>
      <c r="AT22" s="408">
        <v>23.662256720999999</v>
      </c>
      <c r="AU22" s="408">
        <v>83.962105711999996</v>
      </c>
      <c r="AV22" s="408">
        <v>405.05644396000002</v>
      </c>
      <c r="AW22" s="408">
        <v>794.82962535000001</v>
      </c>
      <c r="AX22" s="408">
        <v>1102.9376626000001</v>
      </c>
      <c r="AY22" s="380">
        <v>1289.126</v>
      </c>
      <c r="AZ22" s="380">
        <v>1095.9570000000001</v>
      </c>
      <c r="BA22" s="380">
        <v>807.01400000000001</v>
      </c>
      <c r="BB22" s="380">
        <v>487.01139999999998</v>
      </c>
      <c r="BC22" s="380">
        <v>197.26310000000001</v>
      </c>
      <c r="BD22" s="380">
        <v>29.422039999999999</v>
      </c>
      <c r="BE22" s="380">
        <v>10.46585</v>
      </c>
      <c r="BF22" s="380">
        <v>23.737660000000002</v>
      </c>
      <c r="BG22" s="380">
        <v>76.763270000000006</v>
      </c>
      <c r="BH22" s="380">
        <v>392.60500000000002</v>
      </c>
      <c r="BI22" s="380">
        <v>761.53</v>
      </c>
      <c r="BJ22" s="380">
        <v>1103.9780000000001</v>
      </c>
      <c r="BK22" s="380">
        <v>1293.8219999999999</v>
      </c>
      <c r="BL22" s="380">
        <v>1070.2090000000001</v>
      </c>
      <c r="BM22" s="380">
        <v>809.18600000000004</v>
      </c>
      <c r="BN22" s="380">
        <v>493.24400000000003</v>
      </c>
      <c r="BO22" s="380">
        <v>196.0403</v>
      </c>
      <c r="BP22" s="380">
        <v>29.69098</v>
      </c>
      <c r="BQ22" s="380">
        <v>10.67779</v>
      </c>
      <c r="BR22" s="380">
        <v>22.95926</v>
      </c>
      <c r="BS22" s="380">
        <v>83.197289999999995</v>
      </c>
      <c r="BT22" s="380">
        <v>398.13959999999997</v>
      </c>
      <c r="BU22" s="380">
        <v>775.01</v>
      </c>
      <c r="BV22" s="380">
        <v>1123.299</v>
      </c>
    </row>
    <row r="23" spans="1:74" ht="11.1" customHeight="1" x14ac:dyDescent="0.2">
      <c r="A23" s="6" t="s">
        <v>75</v>
      </c>
      <c r="B23" s="784" t="s">
        <v>1087</v>
      </c>
      <c r="C23" s="408">
        <v>607.38696625</v>
      </c>
      <c r="D23" s="408">
        <v>440.58709242999998</v>
      </c>
      <c r="E23" s="408">
        <v>349.01336026000001</v>
      </c>
      <c r="F23" s="408">
        <v>141.36959687999999</v>
      </c>
      <c r="G23" s="408">
        <v>38.121602940000002</v>
      </c>
      <c r="H23" s="408">
        <v>1.4635635229999999</v>
      </c>
      <c r="I23" s="408">
        <v>8.7494358820999998E-2</v>
      </c>
      <c r="J23" s="408">
        <v>0.39344069390999997</v>
      </c>
      <c r="K23" s="408">
        <v>10.328069166000001</v>
      </c>
      <c r="L23" s="408">
        <v>115.12769762000001</v>
      </c>
      <c r="M23" s="408">
        <v>338.65172244000001</v>
      </c>
      <c r="N23" s="408">
        <v>463.56878451</v>
      </c>
      <c r="O23" s="408">
        <v>593.65216621000002</v>
      </c>
      <c r="P23" s="408">
        <v>445.20145388999998</v>
      </c>
      <c r="Q23" s="408">
        <v>342.71536810999999</v>
      </c>
      <c r="R23" s="408">
        <v>145.63916426</v>
      </c>
      <c r="S23" s="408">
        <v>40.257408200999997</v>
      </c>
      <c r="T23" s="408">
        <v>1.4975109152999999</v>
      </c>
      <c r="U23" s="408">
        <v>9.2836063585999995E-2</v>
      </c>
      <c r="V23" s="408">
        <v>0.38998158778999997</v>
      </c>
      <c r="W23" s="408">
        <v>10.140132476</v>
      </c>
      <c r="X23" s="408">
        <v>105.11329320999999</v>
      </c>
      <c r="Y23" s="408">
        <v>347.57567862000002</v>
      </c>
      <c r="Z23" s="408">
        <v>453.98616170999998</v>
      </c>
      <c r="AA23" s="408">
        <v>604.24036382999998</v>
      </c>
      <c r="AB23" s="408">
        <v>445.71158687000002</v>
      </c>
      <c r="AC23" s="408">
        <v>352.84286945999997</v>
      </c>
      <c r="AD23" s="408">
        <v>147.19204897</v>
      </c>
      <c r="AE23" s="408">
        <v>41.413733981</v>
      </c>
      <c r="AF23" s="408">
        <v>1.2770664854</v>
      </c>
      <c r="AG23" s="408">
        <v>9.5459732500999997E-2</v>
      </c>
      <c r="AH23" s="408">
        <v>0.37702142971000002</v>
      </c>
      <c r="AI23" s="408">
        <v>9.8939005697999995</v>
      </c>
      <c r="AJ23" s="408">
        <v>108.68924857</v>
      </c>
      <c r="AK23" s="408">
        <v>332.56388862</v>
      </c>
      <c r="AL23" s="408">
        <v>463.84796252000001</v>
      </c>
      <c r="AM23" s="408">
        <v>598.68223864000004</v>
      </c>
      <c r="AN23" s="408">
        <v>425.83386652000002</v>
      </c>
      <c r="AO23" s="408">
        <v>332.55925329000002</v>
      </c>
      <c r="AP23" s="408">
        <v>143.76154081000001</v>
      </c>
      <c r="AQ23" s="408">
        <v>41.930265061</v>
      </c>
      <c r="AR23" s="408">
        <v>2.0058346343000002</v>
      </c>
      <c r="AS23" s="408">
        <v>9.2040916277000007E-2</v>
      </c>
      <c r="AT23" s="408">
        <v>0.28478937343999999</v>
      </c>
      <c r="AU23" s="408">
        <v>8.9319314877</v>
      </c>
      <c r="AV23" s="408">
        <v>107.3269377</v>
      </c>
      <c r="AW23" s="408">
        <v>326.65676172000002</v>
      </c>
      <c r="AX23" s="408">
        <v>461.47527680000002</v>
      </c>
      <c r="AY23" s="380">
        <v>580.15359999999998</v>
      </c>
      <c r="AZ23" s="380">
        <v>416.99900000000002</v>
      </c>
      <c r="BA23" s="380">
        <v>313.41829999999999</v>
      </c>
      <c r="BB23" s="380">
        <v>139.13630000000001</v>
      </c>
      <c r="BC23" s="380">
        <v>40.681910000000002</v>
      </c>
      <c r="BD23" s="380">
        <v>1.9997830000000001</v>
      </c>
      <c r="BE23" s="380">
        <v>3.5731400000000003E-2</v>
      </c>
      <c r="BF23" s="380">
        <v>0.14358599999999999</v>
      </c>
      <c r="BG23" s="380">
        <v>8.7870170000000005</v>
      </c>
      <c r="BH23" s="380">
        <v>106.4388</v>
      </c>
      <c r="BI23" s="380">
        <v>304.76190000000003</v>
      </c>
      <c r="BJ23" s="380">
        <v>466.6986</v>
      </c>
      <c r="BK23" s="380">
        <v>570.20770000000005</v>
      </c>
      <c r="BL23" s="380">
        <v>392.08519999999999</v>
      </c>
      <c r="BM23" s="380">
        <v>309.28030000000001</v>
      </c>
      <c r="BN23" s="380">
        <v>139.3014</v>
      </c>
      <c r="BO23" s="380">
        <v>42.69735</v>
      </c>
      <c r="BP23" s="380">
        <v>2.126306</v>
      </c>
      <c r="BQ23" s="380">
        <v>3.9344400000000002E-2</v>
      </c>
      <c r="BR23" s="380">
        <v>0.14044889999999999</v>
      </c>
      <c r="BS23" s="380">
        <v>9.2040819999999997</v>
      </c>
      <c r="BT23" s="380">
        <v>103.9464</v>
      </c>
      <c r="BU23" s="380">
        <v>310.60649999999998</v>
      </c>
      <c r="BV23" s="380">
        <v>484.93380000000002</v>
      </c>
    </row>
    <row r="24" spans="1:74" ht="11.1" customHeight="1" x14ac:dyDescent="0.2">
      <c r="A24" s="6" t="s">
        <v>76</v>
      </c>
      <c r="B24" s="784" t="s">
        <v>1030</v>
      </c>
      <c r="C24" s="408">
        <v>782.26674195999999</v>
      </c>
      <c r="D24" s="408">
        <v>567.36474811000005</v>
      </c>
      <c r="E24" s="408">
        <v>422.57329508999999</v>
      </c>
      <c r="F24" s="408">
        <v>180.97365428000001</v>
      </c>
      <c r="G24" s="408">
        <v>49.328685489000001</v>
      </c>
      <c r="H24" s="408">
        <v>1.5343784693</v>
      </c>
      <c r="I24" s="408">
        <v>7.0419343085999994E-2</v>
      </c>
      <c r="J24" s="408">
        <v>0.18725295136</v>
      </c>
      <c r="K24" s="408">
        <v>15.727906037</v>
      </c>
      <c r="L24" s="408">
        <v>162.20731868999999</v>
      </c>
      <c r="M24" s="408">
        <v>462.14281376000002</v>
      </c>
      <c r="N24" s="408">
        <v>625.04574694999997</v>
      </c>
      <c r="O24" s="408">
        <v>766.04822729</v>
      </c>
      <c r="P24" s="408">
        <v>581.78237707999995</v>
      </c>
      <c r="Q24" s="408">
        <v>416.24786595</v>
      </c>
      <c r="R24" s="408">
        <v>190.96776080999999</v>
      </c>
      <c r="S24" s="408">
        <v>51.264323056999999</v>
      </c>
      <c r="T24" s="408">
        <v>1.5562888085</v>
      </c>
      <c r="U24" s="408">
        <v>7.0419343085999994E-2</v>
      </c>
      <c r="V24" s="408">
        <v>0.18725295136</v>
      </c>
      <c r="W24" s="408">
        <v>14.488854778</v>
      </c>
      <c r="X24" s="408">
        <v>148.67531417000001</v>
      </c>
      <c r="Y24" s="408">
        <v>476.43309883000001</v>
      </c>
      <c r="Z24" s="408">
        <v>603.60605684999996</v>
      </c>
      <c r="AA24" s="408">
        <v>786.51876829000003</v>
      </c>
      <c r="AB24" s="408">
        <v>589.08373183000003</v>
      </c>
      <c r="AC24" s="408">
        <v>434.98734129000002</v>
      </c>
      <c r="AD24" s="408">
        <v>197.50563141999999</v>
      </c>
      <c r="AE24" s="408">
        <v>52.247359388</v>
      </c>
      <c r="AF24" s="408">
        <v>1.3915449677</v>
      </c>
      <c r="AG24" s="408">
        <v>7.0419343085999994E-2</v>
      </c>
      <c r="AH24" s="408">
        <v>0.18725295136</v>
      </c>
      <c r="AI24" s="408">
        <v>14.117621861</v>
      </c>
      <c r="AJ24" s="408">
        <v>149.65739060000001</v>
      </c>
      <c r="AK24" s="408">
        <v>466.54049206000002</v>
      </c>
      <c r="AL24" s="408">
        <v>614.77580949000003</v>
      </c>
      <c r="AM24" s="408">
        <v>776.21806614000002</v>
      </c>
      <c r="AN24" s="408">
        <v>568.25435205999997</v>
      </c>
      <c r="AO24" s="408">
        <v>412.05802295000001</v>
      </c>
      <c r="AP24" s="408">
        <v>194.67965072999999</v>
      </c>
      <c r="AQ24" s="408">
        <v>51.489108465999998</v>
      </c>
      <c r="AR24" s="408">
        <v>1.943604398</v>
      </c>
      <c r="AS24" s="408">
        <v>7.0419343085999994E-2</v>
      </c>
      <c r="AT24" s="408">
        <v>0.18725295136</v>
      </c>
      <c r="AU24" s="408">
        <v>13.937111792</v>
      </c>
      <c r="AV24" s="408">
        <v>147.31101154000001</v>
      </c>
      <c r="AW24" s="408">
        <v>453.83160055000002</v>
      </c>
      <c r="AX24" s="408">
        <v>604.56892768</v>
      </c>
      <c r="AY24" s="380">
        <v>759.96420000000001</v>
      </c>
      <c r="AZ24" s="380">
        <v>544.3895</v>
      </c>
      <c r="BA24" s="380">
        <v>391.32769999999999</v>
      </c>
      <c r="BB24" s="380">
        <v>190.3458</v>
      </c>
      <c r="BC24" s="380">
        <v>49.441209999999998</v>
      </c>
      <c r="BD24" s="380">
        <v>1.8960870000000001</v>
      </c>
      <c r="BE24" s="380">
        <v>0</v>
      </c>
      <c r="BF24" s="380">
        <v>0.187253</v>
      </c>
      <c r="BG24" s="380">
        <v>13.29481</v>
      </c>
      <c r="BH24" s="380">
        <v>144.21</v>
      </c>
      <c r="BI24" s="380">
        <v>418.04689999999999</v>
      </c>
      <c r="BJ24" s="380">
        <v>608.53160000000003</v>
      </c>
      <c r="BK24" s="380">
        <v>751.83320000000003</v>
      </c>
      <c r="BL24" s="380">
        <v>513.22119999999995</v>
      </c>
      <c r="BM24" s="380">
        <v>387.88040000000001</v>
      </c>
      <c r="BN24" s="380">
        <v>193.31059999999999</v>
      </c>
      <c r="BO24" s="380">
        <v>51.089149999999997</v>
      </c>
      <c r="BP24" s="380">
        <v>2.0437460000000001</v>
      </c>
      <c r="BQ24" s="380">
        <v>0</v>
      </c>
      <c r="BR24" s="380">
        <v>9.1501399999999997E-2</v>
      </c>
      <c r="BS24" s="380">
        <v>13.873480000000001</v>
      </c>
      <c r="BT24" s="380">
        <v>144.40389999999999</v>
      </c>
      <c r="BU24" s="380">
        <v>428.67809999999997</v>
      </c>
      <c r="BV24" s="380">
        <v>632.09100000000001</v>
      </c>
    </row>
    <row r="25" spans="1:74" ht="11.1" customHeight="1" x14ac:dyDescent="0.2">
      <c r="A25" s="6" t="s">
        <v>77</v>
      </c>
      <c r="B25" s="784" t="s">
        <v>1031</v>
      </c>
      <c r="C25" s="408">
        <v>543.67270211000005</v>
      </c>
      <c r="D25" s="408">
        <v>374.29184425</v>
      </c>
      <c r="E25" s="408">
        <v>221.21634551</v>
      </c>
      <c r="F25" s="408">
        <v>74.763927271</v>
      </c>
      <c r="G25" s="408">
        <v>10.839794767000001</v>
      </c>
      <c r="H25" s="408">
        <v>7.0192130448000004E-2</v>
      </c>
      <c r="I25" s="408">
        <v>1.5399425159E-2</v>
      </c>
      <c r="J25" s="408">
        <v>0.17011905103</v>
      </c>
      <c r="K25" s="408">
        <v>3.0815987263000002</v>
      </c>
      <c r="L25" s="408">
        <v>61.360799667999999</v>
      </c>
      <c r="M25" s="408">
        <v>264.76129961999999</v>
      </c>
      <c r="N25" s="408">
        <v>458.84083272999999</v>
      </c>
      <c r="O25" s="408">
        <v>533.04761221000001</v>
      </c>
      <c r="P25" s="408">
        <v>389.24837824000002</v>
      </c>
      <c r="Q25" s="408">
        <v>221.7728989</v>
      </c>
      <c r="R25" s="408">
        <v>81.335452856000003</v>
      </c>
      <c r="S25" s="408">
        <v>11.494503389</v>
      </c>
      <c r="T25" s="408">
        <v>7.7538504300999997E-2</v>
      </c>
      <c r="U25" s="408">
        <v>1.5399425159E-2</v>
      </c>
      <c r="V25" s="408">
        <v>0.17011905103</v>
      </c>
      <c r="W25" s="408">
        <v>2.5158445079999998</v>
      </c>
      <c r="X25" s="408">
        <v>57.800146382999998</v>
      </c>
      <c r="Y25" s="408">
        <v>266.76855393</v>
      </c>
      <c r="Z25" s="408">
        <v>428.62975441999998</v>
      </c>
      <c r="AA25" s="408">
        <v>547.80926916999999</v>
      </c>
      <c r="AB25" s="408">
        <v>404.69587195999998</v>
      </c>
      <c r="AC25" s="408">
        <v>235.75734180000001</v>
      </c>
      <c r="AD25" s="408">
        <v>83.290569489000006</v>
      </c>
      <c r="AE25" s="408">
        <v>11.639518931</v>
      </c>
      <c r="AF25" s="408">
        <v>7.7538504300999997E-2</v>
      </c>
      <c r="AG25" s="408">
        <v>1.5399425159E-2</v>
      </c>
      <c r="AH25" s="408">
        <v>0.17741691855</v>
      </c>
      <c r="AI25" s="408">
        <v>2.3965932336</v>
      </c>
      <c r="AJ25" s="408">
        <v>56.065715066000003</v>
      </c>
      <c r="AK25" s="408">
        <v>273.54442788</v>
      </c>
      <c r="AL25" s="408">
        <v>432.54898171000002</v>
      </c>
      <c r="AM25" s="408">
        <v>538.26979458000005</v>
      </c>
      <c r="AN25" s="408">
        <v>401.07735510999998</v>
      </c>
      <c r="AO25" s="408">
        <v>224.62834989000001</v>
      </c>
      <c r="AP25" s="408">
        <v>79.601763806999998</v>
      </c>
      <c r="AQ25" s="408">
        <v>10.898195125000001</v>
      </c>
      <c r="AR25" s="408">
        <v>7.7009001344999994E-2</v>
      </c>
      <c r="AS25" s="408">
        <v>1.5399425159E-2</v>
      </c>
      <c r="AT25" s="408">
        <v>0.16185583774000001</v>
      </c>
      <c r="AU25" s="408">
        <v>2.3790110839</v>
      </c>
      <c r="AV25" s="408">
        <v>54.175774429999997</v>
      </c>
      <c r="AW25" s="408">
        <v>264.49945510999999</v>
      </c>
      <c r="AX25" s="408">
        <v>412.20378047999998</v>
      </c>
      <c r="AY25" s="380">
        <v>536.88589999999999</v>
      </c>
      <c r="AZ25" s="380">
        <v>378.94729999999998</v>
      </c>
      <c r="BA25" s="380">
        <v>208.15090000000001</v>
      </c>
      <c r="BB25" s="380">
        <v>76.095209999999994</v>
      </c>
      <c r="BC25" s="380">
        <v>10.15264</v>
      </c>
      <c r="BD25" s="380">
        <v>6.1595200000000003E-2</v>
      </c>
      <c r="BE25" s="380">
        <v>0</v>
      </c>
      <c r="BF25" s="380">
        <v>0.1541633</v>
      </c>
      <c r="BG25" s="380">
        <v>2.210286</v>
      </c>
      <c r="BH25" s="380">
        <v>52.270189999999999</v>
      </c>
      <c r="BI25" s="380">
        <v>240.54580000000001</v>
      </c>
      <c r="BJ25" s="380">
        <v>407.25299999999999</v>
      </c>
      <c r="BK25" s="380">
        <v>524.5317</v>
      </c>
      <c r="BL25" s="380">
        <v>364.94650000000001</v>
      </c>
      <c r="BM25" s="380">
        <v>203.28970000000001</v>
      </c>
      <c r="BN25" s="380">
        <v>78.08981</v>
      </c>
      <c r="BO25" s="380">
        <v>9.715382</v>
      </c>
      <c r="BP25" s="380">
        <v>8.4428000000000003E-2</v>
      </c>
      <c r="BQ25" s="380">
        <v>0</v>
      </c>
      <c r="BR25" s="380">
        <v>0.13414780000000001</v>
      </c>
      <c r="BS25" s="380">
        <v>2.5458080000000001</v>
      </c>
      <c r="BT25" s="380">
        <v>54.160170000000001</v>
      </c>
      <c r="BU25" s="380">
        <v>243.93010000000001</v>
      </c>
      <c r="BV25" s="380">
        <v>416.83370000000002</v>
      </c>
    </row>
    <row r="26" spans="1:74" ht="11.1" customHeight="1" x14ac:dyDescent="0.2">
      <c r="A26" s="6" t="s">
        <v>78</v>
      </c>
      <c r="B26" s="784" t="s">
        <v>1032</v>
      </c>
      <c r="C26" s="408">
        <v>881.45321207999996</v>
      </c>
      <c r="D26" s="408">
        <v>733.01704737</v>
      </c>
      <c r="E26" s="408">
        <v>565.55414251000002</v>
      </c>
      <c r="F26" s="408">
        <v>398.02700220000003</v>
      </c>
      <c r="G26" s="408">
        <v>235.81941906</v>
      </c>
      <c r="H26" s="408">
        <v>66.326577018999998</v>
      </c>
      <c r="I26" s="408">
        <v>12.826800992000001</v>
      </c>
      <c r="J26" s="408">
        <v>20.859368463999999</v>
      </c>
      <c r="K26" s="408">
        <v>99.602075260999996</v>
      </c>
      <c r="L26" s="408">
        <v>341.84335338</v>
      </c>
      <c r="M26" s="408">
        <v>601.32126219999998</v>
      </c>
      <c r="N26" s="408">
        <v>899.65951672999995</v>
      </c>
      <c r="O26" s="408">
        <v>875.18883162999998</v>
      </c>
      <c r="P26" s="408">
        <v>726.59072723999998</v>
      </c>
      <c r="Q26" s="408">
        <v>571.17017145</v>
      </c>
      <c r="R26" s="408">
        <v>394.25769120000001</v>
      </c>
      <c r="S26" s="408">
        <v>227.01942296999999</v>
      </c>
      <c r="T26" s="408">
        <v>59.947024992999999</v>
      </c>
      <c r="U26" s="408">
        <v>11.637417601999999</v>
      </c>
      <c r="V26" s="408">
        <v>21.797115205000001</v>
      </c>
      <c r="W26" s="408">
        <v>97.557362569999995</v>
      </c>
      <c r="X26" s="408">
        <v>343.30174604000001</v>
      </c>
      <c r="Y26" s="408">
        <v>584.07417760999999</v>
      </c>
      <c r="Z26" s="408">
        <v>882.65104507000001</v>
      </c>
      <c r="AA26" s="408">
        <v>882.54103110000005</v>
      </c>
      <c r="AB26" s="408">
        <v>732.38029162999999</v>
      </c>
      <c r="AC26" s="408">
        <v>578.83538586999998</v>
      </c>
      <c r="AD26" s="408">
        <v>403.66912201000002</v>
      </c>
      <c r="AE26" s="408">
        <v>231.27079319000001</v>
      </c>
      <c r="AF26" s="408">
        <v>61.539391762999998</v>
      </c>
      <c r="AG26" s="408">
        <v>11.584390264</v>
      </c>
      <c r="AH26" s="408">
        <v>21.569870905999998</v>
      </c>
      <c r="AI26" s="408">
        <v>94.682470639000002</v>
      </c>
      <c r="AJ26" s="408">
        <v>340.02398511000001</v>
      </c>
      <c r="AK26" s="408">
        <v>607.68993770999998</v>
      </c>
      <c r="AL26" s="408">
        <v>885.75157482999998</v>
      </c>
      <c r="AM26" s="408">
        <v>877.61009632000003</v>
      </c>
      <c r="AN26" s="408">
        <v>734.72402909000004</v>
      </c>
      <c r="AO26" s="408">
        <v>597.57551366999996</v>
      </c>
      <c r="AP26" s="408">
        <v>402.90354748999999</v>
      </c>
      <c r="AQ26" s="408">
        <v>227.98379804000001</v>
      </c>
      <c r="AR26" s="408">
        <v>66.086801546999993</v>
      </c>
      <c r="AS26" s="408">
        <v>11.614599128</v>
      </c>
      <c r="AT26" s="408">
        <v>21.841752001</v>
      </c>
      <c r="AU26" s="408">
        <v>94.815754576000003</v>
      </c>
      <c r="AV26" s="408">
        <v>330.77737701000001</v>
      </c>
      <c r="AW26" s="408">
        <v>604.38247223999997</v>
      </c>
      <c r="AX26" s="408">
        <v>866.37675518000003</v>
      </c>
      <c r="AY26" s="380">
        <v>886.53579999999999</v>
      </c>
      <c r="AZ26" s="380">
        <v>731.99019999999996</v>
      </c>
      <c r="BA26" s="380">
        <v>603.34749999999997</v>
      </c>
      <c r="BB26" s="380">
        <v>401.65449999999998</v>
      </c>
      <c r="BC26" s="380">
        <v>231.83949999999999</v>
      </c>
      <c r="BD26" s="380">
        <v>62.186709999999998</v>
      </c>
      <c r="BE26" s="380">
        <v>11.609389999999999</v>
      </c>
      <c r="BF26" s="380">
        <v>19.950579999999999</v>
      </c>
      <c r="BG26" s="380">
        <v>92.16583</v>
      </c>
      <c r="BH26" s="380">
        <v>326.38319999999999</v>
      </c>
      <c r="BI26" s="380">
        <v>606.37720000000002</v>
      </c>
      <c r="BJ26" s="380">
        <v>859.25369999999998</v>
      </c>
      <c r="BK26" s="380">
        <v>894.02739999999994</v>
      </c>
      <c r="BL26" s="380">
        <v>743.0847</v>
      </c>
      <c r="BM26" s="380">
        <v>613.65700000000004</v>
      </c>
      <c r="BN26" s="380">
        <v>402.90379999999999</v>
      </c>
      <c r="BO26" s="380">
        <v>227.51400000000001</v>
      </c>
      <c r="BP26" s="380">
        <v>66.024270000000001</v>
      </c>
      <c r="BQ26" s="380">
        <v>10.80833</v>
      </c>
      <c r="BR26" s="380">
        <v>20.330079999999999</v>
      </c>
      <c r="BS26" s="380">
        <v>95.764939999999996</v>
      </c>
      <c r="BT26" s="380">
        <v>335.81020000000001</v>
      </c>
      <c r="BU26" s="380">
        <v>599.49210000000005</v>
      </c>
      <c r="BV26" s="380">
        <v>853.93600000000004</v>
      </c>
    </row>
    <row r="27" spans="1:74" ht="11.1" customHeight="1" x14ac:dyDescent="0.2">
      <c r="A27" s="6" t="s">
        <v>79</v>
      </c>
      <c r="B27" s="784" t="s">
        <v>1035</v>
      </c>
      <c r="C27" s="408">
        <v>546.17967149000003</v>
      </c>
      <c r="D27" s="408">
        <v>481.73987857999998</v>
      </c>
      <c r="E27" s="408">
        <v>435.34133186000003</v>
      </c>
      <c r="F27" s="408">
        <v>300.03421041000001</v>
      </c>
      <c r="G27" s="408">
        <v>188.48146123000001</v>
      </c>
      <c r="H27" s="408">
        <v>64.302948075000003</v>
      </c>
      <c r="I27" s="408">
        <v>16.894309935999999</v>
      </c>
      <c r="J27" s="408">
        <v>13.566780422000001</v>
      </c>
      <c r="K27" s="408">
        <v>50.001436695000002</v>
      </c>
      <c r="L27" s="408">
        <v>178.66457382999999</v>
      </c>
      <c r="M27" s="408">
        <v>389.10791633999997</v>
      </c>
      <c r="N27" s="408">
        <v>580.67972129999998</v>
      </c>
      <c r="O27" s="408">
        <v>545.47161799000003</v>
      </c>
      <c r="P27" s="408">
        <v>473.05758473999998</v>
      </c>
      <c r="Q27" s="408">
        <v>438.32481661000003</v>
      </c>
      <c r="R27" s="408">
        <v>290.24971612000002</v>
      </c>
      <c r="S27" s="408">
        <v>177.45575252</v>
      </c>
      <c r="T27" s="408">
        <v>55.496009127999997</v>
      </c>
      <c r="U27" s="408">
        <v>14.651678269</v>
      </c>
      <c r="V27" s="408">
        <v>12.806640557</v>
      </c>
      <c r="W27" s="408">
        <v>51.333553395000003</v>
      </c>
      <c r="X27" s="408">
        <v>183.75779179</v>
      </c>
      <c r="Y27" s="408">
        <v>373.52991692000001</v>
      </c>
      <c r="Z27" s="408">
        <v>580.30880681999997</v>
      </c>
      <c r="AA27" s="408">
        <v>545.80243976999998</v>
      </c>
      <c r="AB27" s="408">
        <v>471.26821797999997</v>
      </c>
      <c r="AC27" s="408">
        <v>427.11057146000002</v>
      </c>
      <c r="AD27" s="408">
        <v>291.90773452000002</v>
      </c>
      <c r="AE27" s="408">
        <v>180.11441431</v>
      </c>
      <c r="AF27" s="408">
        <v>51.218003111000002</v>
      </c>
      <c r="AG27" s="408">
        <v>13.150159325000001</v>
      </c>
      <c r="AH27" s="408">
        <v>12.128066075</v>
      </c>
      <c r="AI27" s="408">
        <v>50.107897428999998</v>
      </c>
      <c r="AJ27" s="408">
        <v>179.65383614999999</v>
      </c>
      <c r="AK27" s="408">
        <v>387.88408658999998</v>
      </c>
      <c r="AL27" s="408">
        <v>580.82438967999997</v>
      </c>
      <c r="AM27" s="408">
        <v>544.03351098999997</v>
      </c>
      <c r="AN27" s="408">
        <v>478.27997427999998</v>
      </c>
      <c r="AO27" s="408">
        <v>448.23321299000003</v>
      </c>
      <c r="AP27" s="408">
        <v>298.32838749000001</v>
      </c>
      <c r="AQ27" s="408">
        <v>183.28417995000001</v>
      </c>
      <c r="AR27" s="408">
        <v>56.578483345999999</v>
      </c>
      <c r="AS27" s="408">
        <v>13.049850554000001</v>
      </c>
      <c r="AT27" s="408">
        <v>11.652767474999999</v>
      </c>
      <c r="AU27" s="408">
        <v>52.049164009000002</v>
      </c>
      <c r="AV27" s="408">
        <v>172.96024133</v>
      </c>
      <c r="AW27" s="408">
        <v>386.84193880999999</v>
      </c>
      <c r="AX27" s="408">
        <v>568.73748359000001</v>
      </c>
      <c r="AY27" s="380">
        <v>557.48670000000004</v>
      </c>
      <c r="AZ27" s="380">
        <v>483.13630000000001</v>
      </c>
      <c r="BA27" s="380">
        <v>459.74529999999999</v>
      </c>
      <c r="BB27" s="380">
        <v>305.36779999999999</v>
      </c>
      <c r="BC27" s="380">
        <v>190.70480000000001</v>
      </c>
      <c r="BD27" s="380">
        <v>56.15466</v>
      </c>
      <c r="BE27" s="380">
        <v>12.92769</v>
      </c>
      <c r="BF27" s="380">
        <v>12.356870000000001</v>
      </c>
      <c r="BG27" s="380">
        <v>52.515459999999997</v>
      </c>
      <c r="BH27" s="380">
        <v>175.20959999999999</v>
      </c>
      <c r="BI27" s="380">
        <v>397.17759999999998</v>
      </c>
      <c r="BJ27" s="380">
        <v>564.88369999999998</v>
      </c>
      <c r="BK27" s="380">
        <v>567.79369999999994</v>
      </c>
      <c r="BL27" s="380">
        <v>496.12029999999999</v>
      </c>
      <c r="BM27" s="380">
        <v>474.15210000000002</v>
      </c>
      <c r="BN27" s="380">
        <v>307.83879999999999</v>
      </c>
      <c r="BO27" s="380">
        <v>188.6079</v>
      </c>
      <c r="BP27" s="380">
        <v>61.119619999999998</v>
      </c>
      <c r="BQ27" s="380">
        <v>14.171329999999999</v>
      </c>
      <c r="BR27" s="380">
        <v>12.93914</v>
      </c>
      <c r="BS27" s="380">
        <v>52.373240000000003</v>
      </c>
      <c r="BT27" s="380">
        <v>183.5889</v>
      </c>
      <c r="BU27" s="380">
        <v>389.44229999999999</v>
      </c>
      <c r="BV27" s="380">
        <v>559.49530000000004</v>
      </c>
    </row>
    <row r="28" spans="1:74" ht="11.1"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380"/>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1"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1" customHeight="1" x14ac:dyDescent="0.2">
      <c r="A30" s="6" t="s">
        <v>287</v>
      </c>
      <c r="B30" s="559" t="s">
        <v>1177</v>
      </c>
      <c r="C30" s="408">
        <v>9.7552369871</v>
      </c>
      <c r="D30" s="408">
        <v>12.057174921</v>
      </c>
      <c r="E30" s="408">
        <v>28.021786050999999</v>
      </c>
      <c r="F30" s="408">
        <v>36.153455842</v>
      </c>
      <c r="G30" s="408">
        <v>100.4702963</v>
      </c>
      <c r="H30" s="408">
        <v>273.91394320000001</v>
      </c>
      <c r="I30" s="408">
        <v>346.84906525999997</v>
      </c>
      <c r="J30" s="408">
        <v>357.33680164999998</v>
      </c>
      <c r="K30" s="408">
        <v>199.99507007</v>
      </c>
      <c r="L30" s="408">
        <v>84.077635663999999</v>
      </c>
      <c r="M30" s="408">
        <v>17.997552690999999</v>
      </c>
      <c r="N30" s="408">
        <v>25.538035780000001</v>
      </c>
      <c r="O30" s="408">
        <v>8.4242525510000004</v>
      </c>
      <c r="P30" s="408">
        <v>11.260588297</v>
      </c>
      <c r="Q30" s="408">
        <v>26.890371204000001</v>
      </c>
      <c r="R30" s="408">
        <v>48.755679065000002</v>
      </c>
      <c r="S30" s="408">
        <v>147.2827825</v>
      </c>
      <c r="T30" s="408">
        <v>269.80127011000002</v>
      </c>
      <c r="U30" s="408">
        <v>393.73474308999999</v>
      </c>
      <c r="V30" s="408">
        <v>358.79913636999999</v>
      </c>
      <c r="W30" s="408">
        <v>201.85759207999999</v>
      </c>
      <c r="X30" s="408">
        <v>55.078439846000002</v>
      </c>
      <c r="Y30" s="408">
        <v>23.187775995999999</v>
      </c>
      <c r="Z30" s="408">
        <v>10.816905758000001</v>
      </c>
      <c r="AA30" s="408">
        <v>16.512761774000001</v>
      </c>
      <c r="AB30" s="408">
        <v>19.577160684999999</v>
      </c>
      <c r="AC30" s="408">
        <v>31.125858813000001</v>
      </c>
      <c r="AD30" s="408">
        <v>43.494568147000003</v>
      </c>
      <c r="AE30" s="408">
        <v>108.99339349</v>
      </c>
      <c r="AF30" s="408">
        <v>209.71755404999999</v>
      </c>
      <c r="AG30" s="408">
        <v>389.55574178000001</v>
      </c>
      <c r="AH30" s="408">
        <v>349.16605378999998</v>
      </c>
      <c r="AI30" s="408">
        <v>202.87821012000001</v>
      </c>
      <c r="AJ30" s="408">
        <v>72.542066535999993</v>
      </c>
      <c r="AK30" s="408">
        <v>20.449994833000002</v>
      </c>
      <c r="AL30" s="408">
        <v>11.030499296</v>
      </c>
      <c r="AM30" s="408">
        <v>9.3909488081999992</v>
      </c>
      <c r="AN30" s="408">
        <v>12.620945643000001</v>
      </c>
      <c r="AO30" s="408">
        <v>31.116137164000001</v>
      </c>
      <c r="AP30" s="408">
        <v>46.229547584000002</v>
      </c>
      <c r="AQ30" s="408">
        <v>156.97754882999999</v>
      </c>
      <c r="AR30" s="408">
        <v>292.42282132999998</v>
      </c>
      <c r="AS30" s="408">
        <v>389.52477142999999</v>
      </c>
      <c r="AT30" s="408">
        <v>341.85003115000001</v>
      </c>
      <c r="AU30" s="408">
        <v>210.18207939000001</v>
      </c>
      <c r="AV30" s="408">
        <v>96.644581114000005</v>
      </c>
      <c r="AW30" s="408">
        <v>32.931845017000001</v>
      </c>
      <c r="AX30" s="408">
        <v>8.1872788202999995</v>
      </c>
      <c r="AY30" s="380">
        <v>10.056037775</v>
      </c>
      <c r="AZ30" s="380">
        <v>12.770122217000001</v>
      </c>
      <c r="BA30" s="380">
        <v>26.534461661999998</v>
      </c>
      <c r="BB30" s="380">
        <v>44.457370150000003</v>
      </c>
      <c r="BC30" s="380">
        <v>132.73291817</v>
      </c>
      <c r="BD30" s="380">
        <v>268.28882692000002</v>
      </c>
      <c r="BE30" s="380">
        <v>395.88389440999998</v>
      </c>
      <c r="BF30" s="380">
        <v>364.69401114999999</v>
      </c>
      <c r="BG30" s="380">
        <v>205.90793106999999</v>
      </c>
      <c r="BH30" s="380">
        <v>72.097169785000006</v>
      </c>
      <c r="BI30" s="380">
        <v>21.72595974</v>
      </c>
      <c r="BJ30" s="380">
        <v>11.762813168999999</v>
      </c>
      <c r="BK30" s="380">
        <v>11.329978284999999</v>
      </c>
      <c r="BL30" s="380">
        <v>12.883784816</v>
      </c>
      <c r="BM30" s="380">
        <v>26.774775918</v>
      </c>
      <c r="BN30" s="380">
        <v>44.86488361</v>
      </c>
      <c r="BO30" s="380">
        <v>133.82788683000001</v>
      </c>
      <c r="BP30" s="380">
        <v>270.31414646000002</v>
      </c>
      <c r="BQ30" s="380">
        <v>398.72600704000001</v>
      </c>
      <c r="BR30" s="380">
        <v>367.35311765</v>
      </c>
      <c r="BS30" s="380">
        <v>207.51265194000001</v>
      </c>
      <c r="BT30" s="380">
        <v>72.719493623999995</v>
      </c>
      <c r="BU30" s="380">
        <v>21.914283060999999</v>
      </c>
      <c r="BV30" s="380">
        <v>11.857512295999999</v>
      </c>
    </row>
    <row r="31" spans="1:74" ht="11.1" customHeight="1" x14ac:dyDescent="0.2">
      <c r="A31" s="6" t="s">
        <v>26</v>
      </c>
      <c r="B31" s="784" t="s">
        <v>1025</v>
      </c>
      <c r="C31" s="408">
        <v>1E-10</v>
      </c>
      <c r="D31" s="408">
        <v>1E-10</v>
      </c>
      <c r="E31" s="408">
        <v>1E-10</v>
      </c>
      <c r="F31" s="408">
        <v>1E-10</v>
      </c>
      <c r="G31" s="408">
        <v>7.8119307396000002</v>
      </c>
      <c r="H31" s="408">
        <v>132.82487513999999</v>
      </c>
      <c r="I31" s="408">
        <v>159.05087520000001</v>
      </c>
      <c r="J31" s="408">
        <v>237.64722791</v>
      </c>
      <c r="K31" s="408">
        <v>59.870949111999998</v>
      </c>
      <c r="L31" s="408">
        <v>6.8833472784999996</v>
      </c>
      <c r="M31" s="408">
        <v>1E-10</v>
      </c>
      <c r="N31" s="408">
        <v>1E-10</v>
      </c>
      <c r="O31" s="408">
        <v>1E-10</v>
      </c>
      <c r="P31" s="408">
        <v>1E-10</v>
      </c>
      <c r="Q31" s="408">
        <v>1E-10</v>
      </c>
      <c r="R31" s="408">
        <v>1E-10</v>
      </c>
      <c r="S31" s="408">
        <v>18.028425965</v>
      </c>
      <c r="T31" s="408">
        <v>62.871373396000003</v>
      </c>
      <c r="U31" s="408">
        <v>260.13169259</v>
      </c>
      <c r="V31" s="408">
        <v>272.99776639999999</v>
      </c>
      <c r="W31" s="408">
        <v>32.896963501999998</v>
      </c>
      <c r="X31" s="408">
        <v>1E-10</v>
      </c>
      <c r="Y31" s="408">
        <v>1E-10</v>
      </c>
      <c r="Z31" s="408">
        <v>1E-10</v>
      </c>
      <c r="AA31" s="408">
        <v>1E-10</v>
      </c>
      <c r="AB31" s="408">
        <v>1E-10</v>
      </c>
      <c r="AC31" s="408">
        <v>1E-10</v>
      </c>
      <c r="AD31" s="408">
        <v>1E-10</v>
      </c>
      <c r="AE31" s="408">
        <v>3.5175825660000002</v>
      </c>
      <c r="AF31" s="408">
        <v>48.207997972999998</v>
      </c>
      <c r="AG31" s="408">
        <v>273.14126205000002</v>
      </c>
      <c r="AH31" s="408">
        <v>133.41886434</v>
      </c>
      <c r="AI31" s="408">
        <v>57.790707273999999</v>
      </c>
      <c r="AJ31" s="408">
        <v>5.4103464711000004</v>
      </c>
      <c r="AK31" s="408">
        <v>1E-10</v>
      </c>
      <c r="AL31" s="408">
        <v>1E-10</v>
      </c>
      <c r="AM31" s="408">
        <v>1E-10</v>
      </c>
      <c r="AN31" s="408">
        <v>1E-10</v>
      </c>
      <c r="AO31" s="408">
        <v>1E-10</v>
      </c>
      <c r="AP31" s="408">
        <v>1E-10</v>
      </c>
      <c r="AQ31" s="408">
        <v>18.337433854</v>
      </c>
      <c r="AR31" s="408">
        <v>130.68046097000001</v>
      </c>
      <c r="AS31" s="408">
        <v>284.51918817000001</v>
      </c>
      <c r="AT31" s="408">
        <v>155.69991852000001</v>
      </c>
      <c r="AU31" s="408">
        <v>36.618329772000003</v>
      </c>
      <c r="AV31" s="408">
        <v>1E-10</v>
      </c>
      <c r="AW31" s="408">
        <v>1E-10</v>
      </c>
      <c r="AX31" s="408">
        <v>0</v>
      </c>
      <c r="AY31" s="380">
        <v>0</v>
      </c>
      <c r="AZ31" s="380">
        <v>0</v>
      </c>
      <c r="BA31" s="380">
        <v>0</v>
      </c>
      <c r="BB31" s="380">
        <v>0</v>
      </c>
      <c r="BC31" s="380">
        <v>10.599733388000001</v>
      </c>
      <c r="BD31" s="380">
        <v>88.522087167999999</v>
      </c>
      <c r="BE31" s="380">
        <v>256.82350038999999</v>
      </c>
      <c r="BF31" s="380">
        <v>208.29215313</v>
      </c>
      <c r="BG31" s="380">
        <v>43.840075480000003</v>
      </c>
      <c r="BH31" s="380">
        <v>0.97575091348999998</v>
      </c>
      <c r="BI31" s="380">
        <v>0</v>
      </c>
      <c r="BJ31" s="380">
        <v>0</v>
      </c>
      <c r="BK31" s="380">
        <v>0</v>
      </c>
      <c r="BL31" s="380">
        <v>0</v>
      </c>
      <c r="BM31" s="380">
        <v>0</v>
      </c>
      <c r="BN31" s="380">
        <v>0</v>
      </c>
      <c r="BO31" s="380">
        <v>10.705004803</v>
      </c>
      <c r="BP31" s="380">
        <v>89.418042365000005</v>
      </c>
      <c r="BQ31" s="380">
        <v>259.46011578999997</v>
      </c>
      <c r="BR31" s="380">
        <v>210.42970328999999</v>
      </c>
      <c r="BS31" s="380">
        <v>44.279216445000003</v>
      </c>
      <c r="BT31" s="380">
        <v>0.98553519103999998</v>
      </c>
      <c r="BU31" s="380">
        <v>0</v>
      </c>
      <c r="BV31" s="380">
        <v>0</v>
      </c>
    </row>
    <row r="32" spans="1:74" ht="11.1" customHeight="1" x14ac:dyDescent="0.2">
      <c r="A32" s="6" t="s">
        <v>27</v>
      </c>
      <c r="B32" s="784" t="s">
        <v>1026</v>
      </c>
      <c r="C32" s="408">
        <v>1E-10</v>
      </c>
      <c r="D32" s="408">
        <v>1E-10</v>
      </c>
      <c r="E32" s="408">
        <v>1E-10</v>
      </c>
      <c r="F32" s="408">
        <v>1E-10</v>
      </c>
      <c r="G32" s="408">
        <v>17.256992139000001</v>
      </c>
      <c r="H32" s="408">
        <v>165.31717266999999</v>
      </c>
      <c r="I32" s="408">
        <v>250.46243964000001</v>
      </c>
      <c r="J32" s="408">
        <v>286.33742991000003</v>
      </c>
      <c r="K32" s="408">
        <v>94.299285566999998</v>
      </c>
      <c r="L32" s="408">
        <v>23.161464303999999</v>
      </c>
      <c r="M32" s="408">
        <v>1E-10</v>
      </c>
      <c r="N32" s="408">
        <v>1E-10</v>
      </c>
      <c r="O32" s="408">
        <v>1E-10</v>
      </c>
      <c r="P32" s="408">
        <v>1E-10</v>
      </c>
      <c r="Q32" s="408">
        <v>1E-10</v>
      </c>
      <c r="R32" s="408">
        <v>1E-10</v>
      </c>
      <c r="S32" s="408">
        <v>39.920361798000002</v>
      </c>
      <c r="T32" s="408">
        <v>113.61403223000001</v>
      </c>
      <c r="U32" s="408">
        <v>310.83197804999998</v>
      </c>
      <c r="V32" s="408">
        <v>301.78138876000003</v>
      </c>
      <c r="W32" s="408">
        <v>71.561727863000002</v>
      </c>
      <c r="X32" s="408">
        <v>0.66434314588999999</v>
      </c>
      <c r="Y32" s="408">
        <v>1E-10</v>
      </c>
      <c r="Z32" s="408">
        <v>1E-10</v>
      </c>
      <c r="AA32" s="408">
        <v>1E-10</v>
      </c>
      <c r="AB32" s="408">
        <v>1E-10</v>
      </c>
      <c r="AC32" s="408">
        <v>1E-10</v>
      </c>
      <c r="AD32" s="408">
        <v>0.44408075614999998</v>
      </c>
      <c r="AE32" s="408">
        <v>11.970193427</v>
      </c>
      <c r="AF32" s="408">
        <v>78.146797672999995</v>
      </c>
      <c r="AG32" s="408">
        <v>308.54803831999999</v>
      </c>
      <c r="AH32" s="408">
        <v>191.14075953</v>
      </c>
      <c r="AI32" s="408">
        <v>81.790249063000005</v>
      </c>
      <c r="AJ32" s="408">
        <v>10.248888494999999</v>
      </c>
      <c r="AK32" s="408">
        <v>1E-10</v>
      </c>
      <c r="AL32" s="408">
        <v>1E-10</v>
      </c>
      <c r="AM32" s="408">
        <v>1E-10</v>
      </c>
      <c r="AN32" s="408">
        <v>1E-10</v>
      </c>
      <c r="AO32" s="408">
        <v>1E-10</v>
      </c>
      <c r="AP32" s="408">
        <v>1E-10</v>
      </c>
      <c r="AQ32" s="408">
        <v>50.847914774000003</v>
      </c>
      <c r="AR32" s="408">
        <v>192.22337125999999</v>
      </c>
      <c r="AS32" s="408">
        <v>330.977125</v>
      </c>
      <c r="AT32" s="408">
        <v>214.666347</v>
      </c>
      <c r="AU32" s="408">
        <v>72.002982904000007</v>
      </c>
      <c r="AV32" s="408">
        <v>6.8762539444000002</v>
      </c>
      <c r="AW32" s="408">
        <v>1E-10</v>
      </c>
      <c r="AX32" s="408">
        <v>0</v>
      </c>
      <c r="AY32" s="380">
        <v>0</v>
      </c>
      <c r="AZ32" s="380">
        <v>0</v>
      </c>
      <c r="BA32" s="380">
        <v>0</v>
      </c>
      <c r="BB32" s="380">
        <v>0</v>
      </c>
      <c r="BC32" s="380">
        <v>33.428648244000001</v>
      </c>
      <c r="BD32" s="380">
        <v>149.3444203</v>
      </c>
      <c r="BE32" s="380">
        <v>315.06208362000001</v>
      </c>
      <c r="BF32" s="380">
        <v>259.44232381</v>
      </c>
      <c r="BG32" s="380">
        <v>82.263892088999995</v>
      </c>
      <c r="BH32" s="380">
        <v>5.0832311925999996</v>
      </c>
      <c r="BI32" s="380">
        <v>0</v>
      </c>
      <c r="BJ32" s="380">
        <v>0</v>
      </c>
      <c r="BK32" s="380">
        <v>0</v>
      </c>
      <c r="BL32" s="380">
        <v>0</v>
      </c>
      <c r="BM32" s="380">
        <v>0</v>
      </c>
      <c r="BN32" s="380">
        <v>0</v>
      </c>
      <c r="BO32" s="380">
        <v>33.751006038</v>
      </c>
      <c r="BP32" s="380">
        <v>150.75304998999999</v>
      </c>
      <c r="BQ32" s="380">
        <v>317.97743036999998</v>
      </c>
      <c r="BR32" s="380">
        <v>261.84068158999997</v>
      </c>
      <c r="BS32" s="380">
        <v>83.037986918000001</v>
      </c>
      <c r="BT32" s="380">
        <v>5.1326688294</v>
      </c>
      <c r="BU32" s="380">
        <v>0</v>
      </c>
      <c r="BV32" s="380">
        <v>0</v>
      </c>
    </row>
    <row r="33" spans="1:74" ht="11.1" customHeight="1" x14ac:dyDescent="0.2">
      <c r="A33" s="6" t="s">
        <v>28</v>
      </c>
      <c r="B33" s="784" t="s">
        <v>1027</v>
      </c>
      <c r="C33" s="408">
        <v>1E-10</v>
      </c>
      <c r="D33" s="408">
        <v>1E-10</v>
      </c>
      <c r="E33" s="408">
        <v>2.1714983982999998</v>
      </c>
      <c r="F33" s="408">
        <v>0.26907264419999999</v>
      </c>
      <c r="G33" s="408">
        <v>35.172988781000001</v>
      </c>
      <c r="H33" s="408">
        <v>214.93583058999999</v>
      </c>
      <c r="I33" s="408">
        <v>238.11832480000001</v>
      </c>
      <c r="J33" s="408">
        <v>285.40466090000001</v>
      </c>
      <c r="K33" s="408">
        <v>105.46009823</v>
      </c>
      <c r="L33" s="408">
        <v>29.278685687999999</v>
      </c>
      <c r="M33" s="408">
        <v>1E-10</v>
      </c>
      <c r="N33" s="408">
        <v>0.41274088270999998</v>
      </c>
      <c r="O33" s="408">
        <v>1E-10</v>
      </c>
      <c r="P33" s="408">
        <v>1E-10</v>
      </c>
      <c r="Q33" s="408">
        <v>1.0565727304999999</v>
      </c>
      <c r="R33" s="408">
        <v>1E-10</v>
      </c>
      <c r="S33" s="408">
        <v>79.482089271999996</v>
      </c>
      <c r="T33" s="408">
        <v>177.32672531</v>
      </c>
      <c r="U33" s="408">
        <v>263.62705848000002</v>
      </c>
      <c r="V33" s="408">
        <v>218.87470476999999</v>
      </c>
      <c r="W33" s="408">
        <v>74.240650281000001</v>
      </c>
      <c r="X33" s="408">
        <v>1.6140113153</v>
      </c>
      <c r="Y33" s="408">
        <v>1E-10</v>
      </c>
      <c r="Z33" s="408">
        <v>1E-10</v>
      </c>
      <c r="AA33" s="408">
        <v>1E-10</v>
      </c>
      <c r="AB33" s="408">
        <v>1E-10</v>
      </c>
      <c r="AC33" s="408">
        <v>0.14547234262</v>
      </c>
      <c r="AD33" s="408">
        <v>0.6779958425</v>
      </c>
      <c r="AE33" s="408">
        <v>48.295609249000002</v>
      </c>
      <c r="AF33" s="408">
        <v>130.30319302000001</v>
      </c>
      <c r="AG33" s="408">
        <v>245.73884795000001</v>
      </c>
      <c r="AH33" s="408">
        <v>188.07725044</v>
      </c>
      <c r="AI33" s="408">
        <v>88.053534553000006</v>
      </c>
      <c r="AJ33" s="408">
        <v>10.156894643999999</v>
      </c>
      <c r="AK33" s="408">
        <v>1E-10</v>
      </c>
      <c r="AL33" s="408">
        <v>1E-10</v>
      </c>
      <c r="AM33" s="408">
        <v>1E-10</v>
      </c>
      <c r="AN33" s="408">
        <v>1E-10</v>
      </c>
      <c r="AO33" s="408">
        <v>2.6736458126999998</v>
      </c>
      <c r="AP33" s="408">
        <v>3.1740886945</v>
      </c>
      <c r="AQ33" s="408">
        <v>101.75134762</v>
      </c>
      <c r="AR33" s="408">
        <v>205.28243706000001</v>
      </c>
      <c r="AS33" s="408">
        <v>233.32844506999999</v>
      </c>
      <c r="AT33" s="408">
        <v>222.84714657999999</v>
      </c>
      <c r="AU33" s="408">
        <v>112.87195287</v>
      </c>
      <c r="AV33" s="408">
        <v>15.990254151</v>
      </c>
      <c r="AW33" s="408">
        <v>1E-10</v>
      </c>
      <c r="AX33" s="408">
        <v>0</v>
      </c>
      <c r="AY33" s="380">
        <v>0</v>
      </c>
      <c r="AZ33" s="380">
        <v>0</v>
      </c>
      <c r="BA33" s="380">
        <v>1.1913279414</v>
      </c>
      <c r="BB33" s="380">
        <v>1.3518057567999999</v>
      </c>
      <c r="BC33" s="380">
        <v>64.280476406000005</v>
      </c>
      <c r="BD33" s="380">
        <v>179.10327948</v>
      </c>
      <c r="BE33" s="380">
        <v>282.33758747000002</v>
      </c>
      <c r="BF33" s="380">
        <v>235.32259902000001</v>
      </c>
      <c r="BG33" s="380">
        <v>80.445577521999994</v>
      </c>
      <c r="BH33" s="380">
        <v>6.9813324029999997</v>
      </c>
      <c r="BI33" s="380">
        <v>0</v>
      </c>
      <c r="BJ33" s="380">
        <v>0</v>
      </c>
      <c r="BK33" s="380">
        <v>0</v>
      </c>
      <c r="BL33" s="380">
        <v>0</v>
      </c>
      <c r="BM33" s="380">
        <v>1.1969920584</v>
      </c>
      <c r="BN33" s="380">
        <v>1.3587177197</v>
      </c>
      <c r="BO33" s="380">
        <v>64.643555770999996</v>
      </c>
      <c r="BP33" s="380">
        <v>180.12482824</v>
      </c>
      <c r="BQ33" s="380">
        <v>283.96233962999997</v>
      </c>
      <c r="BR33" s="380">
        <v>236.67488743000001</v>
      </c>
      <c r="BS33" s="380">
        <v>80.901899853000003</v>
      </c>
      <c r="BT33" s="380">
        <v>7.0205322572000002</v>
      </c>
      <c r="BU33" s="380">
        <v>0</v>
      </c>
      <c r="BV33" s="380">
        <v>0</v>
      </c>
    </row>
    <row r="34" spans="1:74" ht="11.1" customHeight="1" x14ac:dyDescent="0.2">
      <c r="A34" s="6" t="s">
        <v>29</v>
      </c>
      <c r="B34" s="784" t="s">
        <v>1028</v>
      </c>
      <c r="C34" s="408">
        <v>1E-10</v>
      </c>
      <c r="D34" s="408">
        <v>1E-10</v>
      </c>
      <c r="E34" s="408">
        <v>8.3599423348999995</v>
      </c>
      <c r="F34" s="408">
        <v>2.9432444324000002</v>
      </c>
      <c r="G34" s="408">
        <v>43.055247418999997</v>
      </c>
      <c r="H34" s="408">
        <v>266.54944588000001</v>
      </c>
      <c r="I34" s="408">
        <v>302.30730017000002</v>
      </c>
      <c r="J34" s="408">
        <v>299.71634339000002</v>
      </c>
      <c r="K34" s="408">
        <v>147.15137869</v>
      </c>
      <c r="L34" s="408">
        <v>21.874602021000001</v>
      </c>
      <c r="M34" s="408">
        <v>1E-10</v>
      </c>
      <c r="N34" s="408">
        <v>1.275062787</v>
      </c>
      <c r="O34" s="408">
        <v>1E-10</v>
      </c>
      <c r="P34" s="408">
        <v>1E-10</v>
      </c>
      <c r="Q34" s="408">
        <v>2.8068341421</v>
      </c>
      <c r="R34" s="408">
        <v>2.2090580184999999</v>
      </c>
      <c r="S34" s="408">
        <v>71.506669044000006</v>
      </c>
      <c r="T34" s="408">
        <v>232.17923278999999</v>
      </c>
      <c r="U34" s="408">
        <v>337.82031505999998</v>
      </c>
      <c r="V34" s="408">
        <v>275.59816366000001</v>
      </c>
      <c r="W34" s="408">
        <v>120.91895786000001</v>
      </c>
      <c r="X34" s="408">
        <v>7.4267821294000003</v>
      </c>
      <c r="Y34" s="408">
        <v>1E-10</v>
      </c>
      <c r="Z34" s="408">
        <v>1E-10</v>
      </c>
      <c r="AA34" s="408">
        <v>1E-10</v>
      </c>
      <c r="AB34" s="408">
        <v>1E-10</v>
      </c>
      <c r="AC34" s="408">
        <v>0.98939067210999998</v>
      </c>
      <c r="AD34" s="408">
        <v>4.8888288494000003</v>
      </c>
      <c r="AE34" s="408">
        <v>89.297616313999995</v>
      </c>
      <c r="AF34" s="408">
        <v>226.41187785</v>
      </c>
      <c r="AG34" s="408">
        <v>282.61346886000001</v>
      </c>
      <c r="AH34" s="408">
        <v>280.46699708</v>
      </c>
      <c r="AI34" s="408">
        <v>147.06054878</v>
      </c>
      <c r="AJ34" s="408">
        <v>13.778581281999999</v>
      </c>
      <c r="AK34" s="408">
        <v>1E-10</v>
      </c>
      <c r="AL34" s="408">
        <v>1E-10</v>
      </c>
      <c r="AM34" s="408">
        <v>1E-10</v>
      </c>
      <c r="AN34" s="408">
        <v>4.1237043690000004</v>
      </c>
      <c r="AO34" s="408">
        <v>7.0426978018000002</v>
      </c>
      <c r="AP34" s="408">
        <v>10.229873849000001</v>
      </c>
      <c r="AQ34" s="408">
        <v>87.134045361000005</v>
      </c>
      <c r="AR34" s="408">
        <v>234.49591233000001</v>
      </c>
      <c r="AS34" s="408">
        <v>278.21607847000001</v>
      </c>
      <c r="AT34" s="408">
        <v>251.07681557000001</v>
      </c>
      <c r="AU34" s="408">
        <v>143.51348708</v>
      </c>
      <c r="AV34" s="408">
        <v>32.335221091000001</v>
      </c>
      <c r="AW34" s="408">
        <v>0.28426803874000001</v>
      </c>
      <c r="AX34" s="408">
        <v>0</v>
      </c>
      <c r="AY34" s="380">
        <v>0</v>
      </c>
      <c r="AZ34" s="380">
        <v>0.14790976190999999</v>
      </c>
      <c r="BA34" s="380">
        <v>4.5426327728000002</v>
      </c>
      <c r="BB34" s="380">
        <v>6.4366777683</v>
      </c>
      <c r="BC34" s="380">
        <v>71.903155411</v>
      </c>
      <c r="BD34" s="380">
        <v>219.12767812000001</v>
      </c>
      <c r="BE34" s="380">
        <v>341.49502296000003</v>
      </c>
      <c r="BF34" s="380">
        <v>283.24039053000001</v>
      </c>
      <c r="BG34" s="380">
        <v>108.77011478999999</v>
      </c>
      <c r="BH34" s="380">
        <v>10.438207679</v>
      </c>
      <c r="BI34" s="380">
        <v>0.31536791931000002</v>
      </c>
      <c r="BJ34" s="380">
        <v>0</v>
      </c>
      <c r="BK34" s="380">
        <v>0</v>
      </c>
      <c r="BL34" s="380">
        <v>0.14825110039</v>
      </c>
      <c r="BM34" s="380">
        <v>4.5610052747000003</v>
      </c>
      <c r="BN34" s="380">
        <v>6.4634121116000003</v>
      </c>
      <c r="BO34" s="380">
        <v>72.236735494000001</v>
      </c>
      <c r="BP34" s="380">
        <v>220.18323536</v>
      </c>
      <c r="BQ34" s="380">
        <v>343.18685307999999</v>
      </c>
      <c r="BR34" s="380">
        <v>284.60954930000003</v>
      </c>
      <c r="BS34" s="380">
        <v>109.26183734999999</v>
      </c>
      <c r="BT34" s="380">
        <v>10.479641346999999</v>
      </c>
      <c r="BU34" s="380">
        <v>0.31681158666999998</v>
      </c>
      <c r="BV34" s="380">
        <v>0</v>
      </c>
    </row>
    <row r="35" spans="1:74" ht="11.1" customHeight="1" x14ac:dyDescent="0.2">
      <c r="A35" s="6" t="s">
        <v>192</v>
      </c>
      <c r="B35" s="784" t="s">
        <v>1087</v>
      </c>
      <c r="C35" s="408">
        <v>30.034697810000001</v>
      </c>
      <c r="D35" s="408">
        <v>50.359295844999998</v>
      </c>
      <c r="E35" s="408">
        <v>73.401950894999999</v>
      </c>
      <c r="F35" s="408">
        <v>80.608838272</v>
      </c>
      <c r="G35" s="408">
        <v>187.50959323000001</v>
      </c>
      <c r="H35" s="408">
        <v>346.79250115999997</v>
      </c>
      <c r="I35" s="408">
        <v>437.11362365999997</v>
      </c>
      <c r="J35" s="408">
        <v>455.53729592000002</v>
      </c>
      <c r="K35" s="408">
        <v>280.18542632999998</v>
      </c>
      <c r="L35" s="408">
        <v>177.72518115</v>
      </c>
      <c r="M35" s="408">
        <v>40.559668567000003</v>
      </c>
      <c r="N35" s="408">
        <v>65.981327324999995</v>
      </c>
      <c r="O35" s="408">
        <v>27.848412828000001</v>
      </c>
      <c r="P35" s="408">
        <v>45.122410412999997</v>
      </c>
      <c r="Q35" s="408">
        <v>83.651346677000006</v>
      </c>
      <c r="R35" s="408">
        <v>97.547399245999998</v>
      </c>
      <c r="S35" s="408">
        <v>240.43884955999999</v>
      </c>
      <c r="T35" s="408">
        <v>375.57679137999997</v>
      </c>
      <c r="U35" s="408">
        <v>482.08568690999999</v>
      </c>
      <c r="V35" s="408">
        <v>440.13540649999999</v>
      </c>
      <c r="W35" s="408">
        <v>277.96196564000002</v>
      </c>
      <c r="X35" s="408">
        <v>106.46338517</v>
      </c>
      <c r="Y35" s="408">
        <v>88.138434344000004</v>
      </c>
      <c r="Z35" s="408">
        <v>37.367008007999999</v>
      </c>
      <c r="AA35" s="408">
        <v>48.313167020000002</v>
      </c>
      <c r="AB35" s="408">
        <v>68.612632335000001</v>
      </c>
      <c r="AC35" s="408">
        <v>81.713294345999998</v>
      </c>
      <c r="AD35" s="408">
        <v>116.35790598</v>
      </c>
      <c r="AE35" s="408">
        <v>175.28368370999999</v>
      </c>
      <c r="AF35" s="408">
        <v>293.30948760000001</v>
      </c>
      <c r="AG35" s="408">
        <v>486.99534985999998</v>
      </c>
      <c r="AH35" s="408">
        <v>460.80266778999999</v>
      </c>
      <c r="AI35" s="408">
        <v>289.72327884999999</v>
      </c>
      <c r="AJ35" s="408">
        <v>136.89054709000001</v>
      </c>
      <c r="AK35" s="408">
        <v>64.806502081999994</v>
      </c>
      <c r="AL35" s="408">
        <v>37.495973841999998</v>
      </c>
      <c r="AM35" s="408">
        <v>35.504515529000003</v>
      </c>
      <c r="AN35" s="408">
        <v>28.882484753</v>
      </c>
      <c r="AO35" s="408">
        <v>81.927904081999998</v>
      </c>
      <c r="AP35" s="408">
        <v>88.590155639000002</v>
      </c>
      <c r="AQ35" s="408">
        <v>270.95663904000003</v>
      </c>
      <c r="AR35" s="408">
        <v>398.46568575999999</v>
      </c>
      <c r="AS35" s="408">
        <v>501.39284585000001</v>
      </c>
      <c r="AT35" s="408">
        <v>436.9297431</v>
      </c>
      <c r="AU35" s="408">
        <v>308.11911015999999</v>
      </c>
      <c r="AV35" s="408">
        <v>148.2384936</v>
      </c>
      <c r="AW35" s="408">
        <v>85.386695547000002</v>
      </c>
      <c r="AX35" s="408">
        <v>22.435343808999999</v>
      </c>
      <c r="AY35" s="380">
        <v>36.128211233999998</v>
      </c>
      <c r="AZ35" s="380">
        <v>39.914626785999999</v>
      </c>
      <c r="BA35" s="380">
        <v>63.491990618000003</v>
      </c>
      <c r="BB35" s="380">
        <v>96.472466329</v>
      </c>
      <c r="BC35" s="380">
        <v>229.03248027999999</v>
      </c>
      <c r="BD35" s="380">
        <v>388.58235279000002</v>
      </c>
      <c r="BE35" s="380">
        <v>501.29512650999999</v>
      </c>
      <c r="BF35" s="380">
        <v>469.29825146000002</v>
      </c>
      <c r="BG35" s="380">
        <v>316.90572408999998</v>
      </c>
      <c r="BH35" s="380">
        <v>152.34862659999999</v>
      </c>
      <c r="BI35" s="380">
        <v>63.412788816999999</v>
      </c>
      <c r="BJ35" s="380">
        <v>42.823176527999998</v>
      </c>
      <c r="BK35" s="380">
        <v>36.029229755999999</v>
      </c>
      <c r="BL35" s="380">
        <v>40.179081105000002</v>
      </c>
      <c r="BM35" s="380">
        <v>63.909352601000002</v>
      </c>
      <c r="BN35" s="380">
        <v>97.105266227000001</v>
      </c>
      <c r="BO35" s="380">
        <v>230.47983445</v>
      </c>
      <c r="BP35" s="380">
        <v>390.93680432000002</v>
      </c>
      <c r="BQ35" s="380">
        <v>504.24858293</v>
      </c>
      <c r="BR35" s="380">
        <v>472.08978764</v>
      </c>
      <c r="BS35" s="380">
        <v>318.86335996000003</v>
      </c>
      <c r="BT35" s="380">
        <v>153.32959559</v>
      </c>
      <c r="BU35" s="380">
        <v>63.824051384999997</v>
      </c>
      <c r="BV35" s="380">
        <v>43.101570529999996</v>
      </c>
    </row>
    <row r="36" spans="1:74" ht="11.1" customHeight="1" x14ac:dyDescent="0.2">
      <c r="A36" s="6" t="s">
        <v>30</v>
      </c>
      <c r="B36" s="784" t="s">
        <v>1030</v>
      </c>
      <c r="C36" s="408">
        <v>5.4958552280999999</v>
      </c>
      <c r="D36" s="408">
        <v>1.0814056414</v>
      </c>
      <c r="E36" s="408">
        <v>33.598345137999999</v>
      </c>
      <c r="F36" s="408">
        <v>17.272858496000001</v>
      </c>
      <c r="G36" s="408">
        <v>108.09478457</v>
      </c>
      <c r="H36" s="408">
        <v>306.45899563</v>
      </c>
      <c r="I36" s="408">
        <v>396.66778170999999</v>
      </c>
      <c r="J36" s="408">
        <v>410.43080805</v>
      </c>
      <c r="K36" s="408">
        <v>206.85011613</v>
      </c>
      <c r="L36" s="408">
        <v>97.806231449999999</v>
      </c>
      <c r="M36" s="408">
        <v>1.9422550668</v>
      </c>
      <c r="N36" s="408">
        <v>25.191362836</v>
      </c>
      <c r="O36" s="408">
        <v>2.760386783</v>
      </c>
      <c r="P36" s="408">
        <v>3.0186368633999998</v>
      </c>
      <c r="Q36" s="408">
        <v>22.312872287000001</v>
      </c>
      <c r="R36" s="408">
        <v>24.676165438999998</v>
      </c>
      <c r="S36" s="408">
        <v>205.96849429</v>
      </c>
      <c r="T36" s="408">
        <v>367.08450476000002</v>
      </c>
      <c r="U36" s="408">
        <v>480.07191441999998</v>
      </c>
      <c r="V36" s="408">
        <v>384.79418382</v>
      </c>
      <c r="W36" s="408">
        <v>200.16304446999999</v>
      </c>
      <c r="X36" s="408">
        <v>29.18343119</v>
      </c>
      <c r="Y36" s="408">
        <v>4.6469976894</v>
      </c>
      <c r="Z36" s="408">
        <v>3.0509032016000002</v>
      </c>
      <c r="AA36" s="408">
        <v>18.976747542999998</v>
      </c>
      <c r="AB36" s="408">
        <v>16.702253117000001</v>
      </c>
      <c r="AC36" s="408">
        <v>26.728885061</v>
      </c>
      <c r="AD36" s="408">
        <v>29.527524</v>
      </c>
      <c r="AE36" s="408">
        <v>140.58555530000001</v>
      </c>
      <c r="AF36" s="408">
        <v>269.60626201999997</v>
      </c>
      <c r="AG36" s="408">
        <v>429.19653553000001</v>
      </c>
      <c r="AH36" s="408">
        <v>417.22096142999999</v>
      </c>
      <c r="AI36" s="408">
        <v>245.93045956</v>
      </c>
      <c r="AJ36" s="408">
        <v>64.987320732000001</v>
      </c>
      <c r="AK36" s="408">
        <v>4.2687761728</v>
      </c>
      <c r="AL36" s="408">
        <v>2.6354036354999999</v>
      </c>
      <c r="AM36" s="408">
        <v>2.1887185633000001</v>
      </c>
      <c r="AN36" s="408">
        <v>9.9128594462000006</v>
      </c>
      <c r="AO36" s="408">
        <v>27.456675677</v>
      </c>
      <c r="AP36" s="408">
        <v>46.365250207999999</v>
      </c>
      <c r="AQ36" s="408">
        <v>218.51476443000001</v>
      </c>
      <c r="AR36" s="408">
        <v>355.50069925999998</v>
      </c>
      <c r="AS36" s="408">
        <v>444.73842803000002</v>
      </c>
      <c r="AT36" s="408">
        <v>411.49163879999998</v>
      </c>
      <c r="AU36" s="408">
        <v>250.23707640999999</v>
      </c>
      <c r="AV36" s="408">
        <v>79.228471959000004</v>
      </c>
      <c r="AW36" s="408">
        <v>28.531937135</v>
      </c>
      <c r="AX36" s="408">
        <v>0</v>
      </c>
      <c r="AY36" s="380">
        <v>5.2164745188000001</v>
      </c>
      <c r="AZ36" s="380">
        <v>4.8792810027</v>
      </c>
      <c r="BA36" s="380">
        <v>22.647236028999998</v>
      </c>
      <c r="BB36" s="380">
        <v>36.073130673999998</v>
      </c>
      <c r="BC36" s="380">
        <v>167.40842695000001</v>
      </c>
      <c r="BD36" s="380">
        <v>341.20600984999999</v>
      </c>
      <c r="BE36" s="380">
        <v>455.72498999999999</v>
      </c>
      <c r="BF36" s="380">
        <v>425.29552761000002</v>
      </c>
      <c r="BG36" s="380">
        <v>245.77658056999999</v>
      </c>
      <c r="BH36" s="380">
        <v>58.981929129999997</v>
      </c>
      <c r="BI36" s="380">
        <v>5.4774458772000001</v>
      </c>
      <c r="BJ36" s="380">
        <v>3.2201649865999999</v>
      </c>
      <c r="BK36" s="380">
        <v>6.2735970671999999</v>
      </c>
      <c r="BL36" s="380">
        <v>4.8920815889</v>
      </c>
      <c r="BM36" s="380">
        <v>22.728224905000001</v>
      </c>
      <c r="BN36" s="380">
        <v>36.198885892</v>
      </c>
      <c r="BO36" s="380">
        <v>168.08918777</v>
      </c>
      <c r="BP36" s="380">
        <v>342.66094973999998</v>
      </c>
      <c r="BQ36" s="380">
        <v>457.71780000000001</v>
      </c>
      <c r="BR36" s="380">
        <v>427.13644884000001</v>
      </c>
      <c r="BS36" s="380">
        <v>246.79100466</v>
      </c>
      <c r="BT36" s="380">
        <v>59.198427037999998</v>
      </c>
      <c r="BU36" s="380">
        <v>5.4916117736999999</v>
      </c>
      <c r="BV36" s="380">
        <v>3.2298839366999998</v>
      </c>
    </row>
    <row r="37" spans="1:74" ht="11.1" customHeight="1" x14ac:dyDescent="0.2">
      <c r="A37" s="6" t="s">
        <v>31</v>
      </c>
      <c r="B37" s="784" t="s">
        <v>1031</v>
      </c>
      <c r="C37" s="408">
        <v>15.117666084</v>
      </c>
      <c r="D37" s="408">
        <v>4.3732049696999997</v>
      </c>
      <c r="E37" s="408">
        <v>70.360008174000001</v>
      </c>
      <c r="F37" s="408">
        <v>84.030754142999996</v>
      </c>
      <c r="G37" s="408">
        <v>228.92530171000001</v>
      </c>
      <c r="H37" s="408">
        <v>456.62774067999999</v>
      </c>
      <c r="I37" s="408">
        <v>514.10370264000005</v>
      </c>
      <c r="J37" s="408">
        <v>554.52507400000002</v>
      </c>
      <c r="K37" s="408">
        <v>401.40508002000001</v>
      </c>
      <c r="L37" s="408">
        <v>208.64055683999999</v>
      </c>
      <c r="M37" s="408">
        <v>31.490398754000001</v>
      </c>
      <c r="N37" s="408">
        <v>74.580402754999994</v>
      </c>
      <c r="O37" s="408">
        <v>9.0775236915999997</v>
      </c>
      <c r="P37" s="408">
        <v>5.1468060131</v>
      </c>
      <c r="Q37" s="408">
        <v>40.987747761999998</v>
      </c>
      <c r="R37" s="408">
        <v>157.55915277</v>
      </c>
      <c r="S37" s="408">
        <v>386.39493750000003</v>
      </c>
      <c r="T37" s="408">
        <v>554.26132987000005</v>
      </c>
      <c r="U37" s="408">
        <v>681.53899193999996</v>
      </c>
      <c r="V37" s="408">
        <v>582.85485279</v>
      </c>
      <c r="W37" s="408">
        <v>404.38423161999998</v>
      </c>
      <c r="X37" s="408">
        <v>130.77122542999999</v>
      </c>
      <c r="Y37" s="408">
        <v>25.581866864999999</v>
      </c>
      <c r="Z37" s="408">
        <v>13.227471019999999</v>
      </c>
      <c r="AA37" s="408">
        <v>34.519570496999997</v>
      </c>
      <c r="AB37" s="408">
        <v>26.448771691000001</v>
      </c>
      <c r="AC37" s="408">
        <v>87.682665517999993</v>
      </c>
      <c r="AD37" s="408">
        <v>92.289503440999994</v>
      </c>
      <c r="AE37" s="408">
        <v>288.88250183999997</v>
      </c>
      <c r="AF37" s="408">
        <v>512.60070982000002</v>
      </c>
      <c r="AG37" s="408">
        <v>646.55669792000003</v>
      </c>
      <c r="AH37" s="408">
        <v>707.67879118999997</v>
      </c>
      <c r="AI37" s="408">
        <v>508.12552688</v>
      </c>
      <c r="AJ37" s="408">
        <v>169.93125185</v>
      </c>
      <c r="AK37" s="408">
        <v>28.231356467000001</v>
      </c>
      <c r="AL37" s="408">
        <v>15.554188063</v>
      </c>
      <c r="AM37" s="408">
        <v>7.5140270575999999</v>
      </c>
      <c r="AN37" s="408">
        <v>37.075659641999998</v>
      </c>
      <c r="AO37" s="408">
        <v>80.308937959999994</v>
      </c>
      <c r="AP37" s="408">
        <v>151.31923409000001</v>
      </c>
      <c r="AQ37" s="408">
        <v>368.99823004000001</v>
      </c>
      <c r="AR37" s="408">
        <v>526.28520172000003</v>
      </c>
      <c r="AS37" s="408">
        <v>552.69781259000001</v>
      </c>
      <c r="AT37" s="408">
        <v>629.39498307999997</v>
      </c>
      <c r="AU37" s="408">
        <v>400.0028858</v>
      </c>
      <c r="AV37" s="408">
        <v>262.99711805999999</v>
      </c>
      <c r="AW37" s="408">
        <v>93.120190050999994</v>
      </c>
      <c r="AX37" s="408">
        <v>18.432938754999999</v>
      </c>
      <c r="AY37" s="380">
        <v>15.786318125999999</v>
      </c>
      <c r="AZ37" s="380">
        <v>21.757488070000001</v>
      </c>
      <c r="BA37" s="380">
        <v>66.761815034999998</v>
      </c>
      <c r="BB37" s="380">
        <v>119.357455</v>
      </c>
      <c r="BC37" s="380">
        <v>308.49380387999997</v>
      </c>
      <c r="BD37" s="380">
        <v>507.61053977</v>
      </c>
      <c r="BE37" s="380">
        <v>621.05136617999995</v>
      </c>
      <c r="BF37" s="380">
        <v>617.25983589999998</v>
      </c>
      <c r="BG37" s="380">
        <v>409.16683853000001</v>
      </c>
      <c r="BH37" s="380">
        <v>162.10618559</v>
      </c>
      <c r="BI37" s="380">
        <v>40.525282945000001</v>
      </c>
      <c r="BJ37" s="380">
        <v>10.683383162</v>
      </c>
      <c r="BK37" s="380">
        <v>16.921391889999999</v>
      </c>
      <c r="BL37" s="380">
        <v>21.866528121999998</v>
      </c>
      <c r="BM37" s="380">
        <v>67.101712656999993</v>
      </c>
      <c r="BN37" s="380">
        <v>119.95738978999999</v>
      </c>
      <c r="BO37" s="380">
        <v>309.96507068</v>
      </c>
      <c r="BP37" s="380">
        <v>509.92266755999998</v>
      </c>
      <c r="BQ37" s="380">
        <v>623.83486596</v>
      </c>
      <c r="BR37" s="380">
        <v>620.05866986000001</v>
      </c>
      <c r="BS37" s="380">
        <v>411.04887115000002</v>
      </c>
      <c r="BT37" s="380">
        <v>162.91222497999999</v>
      </c>
      <c r="BU37" s="380">
        <v>40.740976897000003</v>
      </c>
      <c r="BV37" s="380">
        <v>10.734245617999999</v>
      </c>
    </row>
    <row r="38" spans="1:74" ht="11.1" customHeight="1" x14ac:dyDescent="0.2">
      <c r="A38" s="6" t="s">
        <v>33</v>
      </c>
      <c r="B38" s="784" t="s">
        <v>1032</v>
      </c>
      <c r="C38" s="408">
        <v>4.3649690360999999E-2</v>
      </c>
      <c r="D38" s="408">
        <v>2.8759380471</v>
      </c>
      <c r="E38" s="408">
        <v>7.0745135744000001</v>
      </c>
      <c r="F38" s="408">
        <v>59.437291158999997</v>
      </c>
      <c r="G38" s="408">
        <v>125.55408751</v>
      </c>
      <c r="H38" s="408">
        <v>347.57460990999999</v>
      </c>
      <c r="I38" s="408">
        <v>417.51181181999999</v>
      </c>
      <c r="J38" s="408">
        <v>331.01894554</v>
      </c>
      <c r="K38" s="408">
        <v>222.35751611000001</v>
      </c>
      <c r="L38" s="408">
        <v>45.122527382999998</v>
      </c>
      <c r="M38" s="408">
        <v>24.310145718000001</v>
      </c>
      <c r="N38" s="408">
        <v>1E-10</v>
      </c>
      <c r="O38" s="408">
        <v>1E-10</v>
      </c>
      <c r="P38" s="408">
        <v>1.7302242156000001</v>
      </c>
      <c r="Q38" s="408">
        <v>13.405456806</v>
      </c>
      <c r="R38" s="408">
        <v>52.212572932999997</v>
      </c>
      <c r="S38" s="408">
        <v>126.86982739</v>
      </c>
      <c r="T38" s="408">
        <v>290.23855028999998</v>
      </c>
      <c r="U38" s="408">
        <v>430.85933949000002</v>
      </c>
      <c r="V38" s="408">
        <v>357.93539958999997</v>
      </c>
      <c r="W38" s="408">
        <v>244.59743048000001</v>
      </c>
      <c r="X38" s="408">
        <v>66.656416015999994</v>
      </c>
      <c r="Y38" s="408">
        <v>1.4441759097</v>
      </c>
      <c r="Z38" s="408">
        <v>1E-10</v>
      </c>
      <c r="AA38" s="408">
        <v>1E-10</v>
      </c>
      <c r="AB38" s="408">
        <v>1E-10</v>
      </c>
      <c r="AC38" s="408">
        <v>3.4671490263</v>
      </c>
      <c r="AD38" s="408">
        <v>40.398064777999998</v>
      </c>
      <c r="AE38" s="408">
        <v>117.25456251</v>
      </c>
      <c r="AF38" s="408">
        <v>193.44468423999999</v>
      </c>
      <c r="AG38" s="408">
        <v>460.78250477</v>
      </c>
      <c r="AH38" s="408">
        <v>361.51451313000001</v>
      </c>
      <c r="AI38" s="408">
        <v>201.95032904999999</v>
      </c>
      <c r="AJ38" s="408">
        <v>85.514649822999999</v>
      </c>
      <c r="AK38" s="408">
        <v>13.051062269000001</v>
      </c>
      <c r="AL38" s="408">
        <v>1E-10</v>
      </c>
      <c r="AM38" s="408">
        <v>1E-10</v>
      </c>
      <c r="AN38" s="408">
        <v>2.3134733436000001</v>
      </c>
      <c r="AO38" s="408">
        <v>6.6513748332000002</v>
      </c>
      <c r="AP38" s="408">
        <v>34.994081762</v>
      </c>
      <c r="AQ38" s="408">
        <v>114.71263741999999</v>
      </c>
      <c r="AR38" s="408">
        <v>337.26377506</v>
      </c>
      <c r="AS38" s="408">
        <v>444.40676124999999</v>
      </c>
      <c r="AT38" s="408">
        <v>381.98654493999999</v>
      </c>
      <c r="AU38" s="408">
        <v>252.65284833999999</v>
      </c>
      <c r="AV38" s="408">
        <v>124.02590907</v>
      </c>
      <c r="AW38" s="408">
        <v>3.4742403069000001</v>
      </c>
      <c r="AX38" s="408">
        <v>0</v>
      </c>
      <c r="AY38" s="380">
        <v>0.90255292948999999</v>
      </c>
      <c r="AZ38" s="380">
        <v>3.7898659764999998</v>
      </c>
      <c r="BA38" s="380">
        <v>15.519232329999999</v>
      </c>
      <c r="BB38" s="380">
        <v>43.564945952999999</v>
      </c>
      <c r="BC38" s="380">
        <v>125.38022897</v>
      </c>
      <c r="BD38" s="380">
        <v>281.49556217000003</v>
      </c>
      <c r="BE38" s="380">
        <v>423.14398249999999</v>
      </c>
      <c r="BF38" s="380">
        <v>374.04464571</v>
      </c>
      <c r="BG38" s="380">
        <v>217.16247102</v>
      </c>
      <c r="BH38" s="380">
        <v>72.718264525999999</v>
      </c>
      <c r="BI38" s="380">
        <v>10.233699554999999</v>
      </c>
      <c r="BJ38" s="380">
        <v>0</v>
      </c>
      <c r="BK38" s="380">
        <v>1.0624008999000001</v>
      </c>
      <c r="BL38" s="380">
        <v>3.8070715766999998</v>
      </c>
      <c r="BM38" s="380">
        <v>15.58805793</v>
      </c>
      <c r="BN38" s="380">
        <v>43.753983832999999</v>
      </c>
      <c r="BO38" s="380">
        <v>125.91372629999999</v>
      </c>
      <c r="BP38" s="380">
        <v>282.72810602999999</v>
      </c>
      <c r="BQ38" s="380">
        <v>425.15726307</v>
      </c>
      <c r="BR38" s="380">
        <v>375.80996161000002</v>
      </c>
      <c r="BS38" s="380">
        <v>218.13819634999999</v>
      </c>
      <c r="BT38" s="380">
        <v>73.051494852999994</v>
      </c>
      <c r="BU38" s="380">
        <v>10.284541311</v>
      </c>
      <c r="BV38" s="380">
        <v>0</v>
      </c>
    </row>
    <row r="39" spans="1:74" ht="11.1" customHeight="1" x14ac:dyDescent="0.2">
      <c r="A39" s="6" t="s">
        <v>34</v>
      </c>
      <c r="B39" s="784" t="s">
        <v>1035</v>
      </c>
      <c r="C39" s="408">
        <v>9.5681215881000004</v>
      </c>
      <c r="D39" s="408">
        <v>7.0773123844999999</v>
      </c>
      <c r="E39" s="408">
        <v>7.5676664906999997</v>
      </c>
      <c r="F39" s="408">
        <v>23.582507885999998</v>
      </c>
      <c r="G39" s="408">
        <v>50.809262322000002</v>
      </c>
      <c r="H39" s="408">
        <v>175.47207940999999</v>
      </c>
      <c r="I39" s="408">
        <v>296.22533378000003</v>
      </c>
      <c r="J39" s="408">
        <v>251.56257285000001</v>
      </c>
      <c r="K39" s="408">
        <v>158.25034743000001</v>
      </c>
      <c r="L39" s="408">
        <v>26.897796461999999</v>
      </c>
      <c r="M39" s="408">
        <v>24.533444730999999</v>
      </c>
      <c r="N39" s="408">
        <v>8.2072829532</v>
      </c>
      <c r="O39" s="408">
        <v>9.4309645987999993</v>
      </c>
      <c r="P39" s="408">
        <v>7.4716034905999997</v>
      </c>
      <c r="Q39" s="408">
        <v>13.736538848</v>
      </c>
      <c r="R39" s="408">
        <v>23.424620652000002</v>
      </c>
      <c r="S39" s="408">
        <v>42.321188925999998</v>
      </c>
      <c r="T39" s="408">
        <v>145.92695852</v>
      </c>
      <c r="U39" s="408">
        <v>247.24464121</v>
      </c>
      <c r="V39" s="408">
        <v>297.26175246000003</v>
      </c>
      <c r="W39" s="408">
        <v>222.32539029</v>
      </c>
      <c r="X39" s="408">
        <v>59.252405244000002</v>
      </c>
      <c r="Y39" s="408">
        <v>10.637235256</v>
      </c>
      <c r="Z39" s="408">
        <v>8.6922785905000008</v>
      </c>
      <c r="AA39" s="408">
        <v>7.7741172674000003</v>
      </c>
      <c r="AB39" s="408">
        <v>8.2593545899999992</v>
      </c>
      <c r="AC39" s="408">
        <v>9.6892192885000004</v>
      </c>
      <c r="AD39" s="408">
        <v>18.100268558</v>
      </c>
      <c r="AE39" s="408">
        <v>33.749963246</v>
      </c>
      <c r="AF39" s="408">
        <v>60.541909185000002</v>
      </c>
      <c r="AG39" s="408">
        <v>278.96283620000003</v>
      </c>
      <c r="AH39" s="408">
        <v>245.69268957</v>
      </c>
      <c r="AI39" s="408">
        <v>93.549404435</v>
      </c>
      <c r="AJ39" s="408">
        <v>55.973865064999998</v>
      </c>
      <c r="AK39" s="408">
        <v>15.048084112</v>
      </c>
      <c r="AL39" s="408">
        <v>7.8432095851000003</v>
      </c>
      <c r="AM39" s="408">
        <v>6.6280184423000001</v>
      </c>
      <c r="AN39" s="408">
        <v>6.2219504079999997</v>
      </c>
      <c r="AO39" s="408">
        <v>7.5932618970999997</v>
      </c>
      <c r="AP39" s="408">
        <v>14.907940537</v>
      </c>
      <c r="AQ39" s="408">
        <v>37.088020954000001</v>
      </c>
      <c r="AR39" s="408">
        <v>147.29170729000001</v>
      </c>
      <c r="AS39" s="408">
        <v>325.70945298999999</v>
      </c>
      <c r="AT39" s="408">
        <v>236.92946029999999</v>
      </c>
      <c r="AU39" s="408">
        <v>165.88809515</v>
      </c>
      <c r="AV39" s="408">
        <v>84.450625430000002</v>
      </c>
      <c r="AW39" s="408">
        <v>9.8809012481000007</v>
      </c>
      <c r="AX39" s="408">
        <v>7.7839371210000001</v>
      </c>
      <c r="AY39" s="380">
        <v>1.4960894650000001</v>
      </c>
      <c r="AZ39" s="380">
        <v>7.5794709964999996</v>
      </c>
      <c r="BA39" s="380">
        <v>12.416248465000001</v>
      </c>
      <c r="BB39" s="380">
        <v>20.723978356</v>
      </c>
      <c r="BC39" s="380">
        <v>53.226658706000002</v>
      </c>
      <c r="BD39" s="380">
        <v>126.51296625000001</v>
      </c>
      <c r="BE39" s="380">
        <v>265.00405640999998</v>
      </c>
      <c r="BF39" s="380">
        <v>270.23169954000002</v>
      </c>
      <c r="BG39" s="380">
        <v>168.92232242</v>
      </c>
      <c r="BH39" s="380">
        <v>54.072367645</v>
      </c>
      <c r="BI39" s="380">
        <v>14.741939050999999</v>
      </c>
      <c r="BJ39" s="380">
        <v>8.6978675255999995</v>
      </c>
      <c r="BK39" s="380">
        <v>8.0917687456999996</v>
      </c>
      <c r="BL39" s="380">
        <v>7.5714958976000002</v>
      </c>
      <c r="BM39" s="380">
        <v>12.433035592</v>
      </c>
      <c r="BN39" s="380">
        <v>20.792846888</v>
      </c>
      <c r="BO39" s="380">
        <v>53.543095461</v>
      </c>
      <c r="BP39" s="380">
        <v>127.42931862</v>
      </c>
      <c r="BQ39" s="380">
        <v>267.19185121999999</v>
      </c>
      <c r="BR39" s="380">
        <v>272.44879687999997</v>
      </c>
      <c r="BS39" s="380">
        <v>170.17646715000001</v>
      </c>
      <c r="BT39" s="380">
        <v>54.367697174</v>
      </c>
      <c r="BU39" s="380">
        <v>14.752354559</v>
      </c>
      <c r="BV39" s="380">
        <v>8.6774645103000001</v>
      </c>
    </row>
    <row r="40" spans="1:74" ht="11.1"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1" customHeight="1" x14ac:dyDescent="0.2">
      <c r="A41" s="6"/>
      <c r="B41" s="98" t="s">
        <v>1441</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7"/>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1" customHeight="1" x14ac:dyDescent="0.2">
      <c r="A42" s="6" t="s">
        <v>90</v>
      </c>
      <c r="B42" s="559" t="s">
        <v>1177</v>
      </c>
      <c r="C42" s="408">
        <v>10.410865574000001</v>
      </c>
      <c r="D42" s="408">
        <v>13.801097125</v>
      </c>
      <c r="E42" s="408">
        <v>27.708133530000001</v>
      </c>
      <c r="F42" s="408">
        <v>44.036207429000001</v>
      </c>
      <c r="G42" s="408">
        <v>120.85734382</v>
      </c>
      <c r="H42" s="408">
        <v>248.56162477000001</v>
      </c>
      <c r="I42" s="408">
        <v>367.30279693</v>
      </c>
      <c r="J42" s="408">
        <v>326.82200075999998</v>
      </c>
      <c r="K42" s="408">
        <v>198.59449468</v>
      </c>
      <c r="L42" s="408">
        <v>69.954149204000004</v>
      </c>
      <c r="M42" s="408">
        <v>20.780373508</v>
      </c>
      <c r="N42" s="408">
        <v>12.958023985000001</v>
      </c>
      <c r="O42" s="408">
        <v>10.798064141999999</v>
      </c>
      <c r="P42" s="408">
        <v>14.057409741000001</v>
      </c>
      <c r="Q42" s="408">
        <v>27.997056041</v>
      </c>
      <c r="R42" s="408">
        <v>42.241644813000001</v>
      </c>
      <c r="S42" s="408">
        <v>120.2308843</v>
      </c>
      <c r="T42" s="408">
        <v>250.01588833</v>
      </c>
      <c r="U42" s="408">
        <v>361.53409855000001</v>
      </c>
      <c r="V42" s="408">
        <v>327.56648942999999</v>
      </c>
      <c r="W42" s="408">
        <v>201.05066636999999</v>
      </c>
      <c r="X42" s="408">
        <v>73.407819982999996</v>
      </c>
      <c r="Y42" s="408">
        <v>20.755255594000001</v>
      </c>
      <c r="Z42" s="408">
        <v>14.393331506000001</v>
      </c>
      <c r="AA42" s="408">
        <v>10.446174397</v>
      </c>
      <c r="AB42" s="408">
        <v>13.860634267</v>
      </c>
      <c r="AC42" s="408">
        <v>25.817677296999999</v>
      </c>
      <c r="AD42" s="408">
        <v>42.263277133000003</v>
      </c>
      <c r="AE42" s="408">
        <v>119.48054411</v>
      </c>
      <c r="AF42" s="408">
        <v>253.69362885999999</v>
      </c>
      <c r="AG42" s="408">
        <v>360.74992515000002</v>
      </c>
      <c r="AH42" s="408">
        <v>330.61959424999998</v>
      </c>
      <c r="AI42" s="408">
        <v>203.87253609000001</v>
      </c>
      <c r="AJ42" s="408">
        <v>73.398633507</v>
      </c>
      <c r="AK42" s="408">
        <v>21.690459626999999</v>
      </c>
      <c r="AL42" s="408">
        <v>14.336647643999999</v>
      </c>
      <c r="AM42" s="408">
        <v>10.614357142999999</v>
      </c>
      <c r="AN42" s="408">
        <v>14.743564536999999</v>
      </c>
      <c r="AO42" s="408">
        <v>27.834291573000002</v>
      </c>
      <c r="AP42" s="408">
        <v>43.208046760999999</v>
      </c>
      <c r="AQ42" s="408">
        <v>120.43630059</v>
      </c>
      <c r="AR42" s="408">
        <v>250.24549382000001</v>
      </c>
      <c r="AS42" s="408">
        <v>365.85873427000001</v>
      </c>
      <c r="AT42" s="408">
        <v>336.71141596000001</v>
      </c>
      <c r="AU42" s="408">
        <v>206.46234265000001</v>
      </c>
      <c r="AV42" s="408">
        <v>75.075120529000003</v>
      </c>
      <c r="AW42" s="408">
        <v>21.982727477000001</v>
      </c>
      <c r="AX42" s="408">
        <v>14.115697497999999</v>
      </c>
      <c r="AY42" s="380">
        <v>10.853149999999999</v>
      </c>
      <c r="AZ42" s="380">
        <v>14.82498</v>
      </c>
      <c r="BA42" s="380">
        <v>29.441020000000002</v>
      </c>
      <c r="BB42" s="380">
        <v>44.122619999999998</v>
      </c>
      <c r="BC42" s="380">
        <v>124.8536</v>
      </c>
      <c r="BD42" s="380">
        <v>255.26519999999999</v>
      </c>
      <c r="BE42" s="380">
        <v>374.74380000000002</v>
      </c>
      <c r="BF42" s="380">
        <v>341.74270000000001</v>
      </c>
      <c r="BG42" s="380">
        <v>209.27010000000001</v>
      </c>
      <c r="BH42" s="380">
        <v>77.356260000000006</v>
      </c>
      <c r="BI42" s="380">
        <v>24.178989999999999</v>
      </c>
      <c r="BJ42" s="380">
        <v>13.91544</v>
      </c>
      <c r="BK42" s="380">
        <v>10.94774</v>
      </c>
      <c r="BL42" s="380">
        <v>15.38345</v>
      </c>
      <c r="BM42" s="380">
        <v>29.168289999999999</v>
      </c>
      <c r="BN42" s="380">
        <v>43.274050000000003</v>
      </c>
      <c r="BO42" s="380">
        <v>125.569</v>
      </c>
      <c r="BP42" s="380">
        <v>256.6497</v>
      </c>
      <c r="BQ42" s="380">
        <v>380.73410000000001</v>
      </c>
      <c r="BR42" s="380">
        <v>346.72050000000002</v>
      </c>
      <c r="BS42" s="380">
        <v>207.57589999999999</v>
      </c>
      <c r="BT42" s="380">
        <v>76.92277</v>
      </c>
      <c r="BU42" s="380">
        <v>23.39986</v>
      </c>
      <c r="BV42" s="380">
        <v>12.479660000000001</v>
      </c>
    </row>
    <row r="43" spans="1:74" ht="11.1" customHeight="1" x14ac:dyDescent="0.2">
      <c r="A43" s="6" t="s">
        <v>81</v>
      </c>
      <c r="B43" s="784" t="s">
        <v>1025</v>
      </c>
      <c r="C43" s="408">
        <v>1E-10</v>
      </c>
      <c r="D43" s="408">
        <v>1E-10</v>
      </c>
      <c r="E43" s="408">
        <v>1E-10</v>
      </c>
      <c r="F43" s="408">
        <v>1E-10</v>
      </c>
      <c r="G43" s="408">
        <v>12.085596381</v>
      </c>
      <c r="H43" s="408">
        <v>68.377415772999996</v>
      </c>
      <c r="I43" s="408">
        <v>242.45244011</v>
      </c>
      <c r="J43" s="408">
        <v>183.44584712</v>
      </c>
      <c r="K43" s="408">
        <v>48.174297713000001</v>
      </c>
      <c r="L43" s="408">
        <v>1.2106764619999999</v>
      </c>
      <c r="M43" s="408">
        <v>1E-10</v>
      </c>
      <c r="N43" s="408">
        <v>1E-10</v>
      </c>
      <c r="O43" s="408">
        <v>1E-10</v>
      </c>
      <c r="P43" s="408">
        <v>1E-10</v>
      </c>
      <c r="Q43" s="408">
        <v>1E-10</v>
      </c>
      <c r="R43" s="408">
        <v>1E-10</v>
      </c>
      <c r="S43" s="408">
        <v>11.697054298999999</v>
      </c>
      <c r="T43" s="408">
        <v>75.377408838999997</v>
      </c>
      <c r="U43" s="408">
        <v>233.6281616</v>
      </c>
      <c r="V43" s="408">
        <v>190.30623012000001</v>
      </c>
      <c r="W43" s="408">
        <v>47.915600763</v>
      </c>
      <c r="X43" s="408">
        <v>1.8990111899</v>
      </c>
      <c r="Y43" s="408">
        <v>1E-10</v>
      </c>
      <c r="Z43" s="408">
        <v>1E-10</v>
      </c>
      <c r="AA43" s="408">
        <v>1E-10</v>
      </c>
      <c r="AB43" s="408">
        <v>1E-10</v>
      </c>
      <c r="AC43" s="408">
        <v>1E-10</v>
      </c>
      <c r="AD43" s="408">
        <v>1E-10</v>
      </c>
      <c r="AE43" s="408">
        <v>11.404351439999999</v>
      </c>
      <c r="AF43" s="408">
        <v>75.867985267999998</v>
      </c>
      <c r="AG43" s="408">
        <v>235.08652470000001</v>
      </c>
      <c r="AH43" s="408">
        <v>196.50377392999999</v>
      </c>
      <c r="AI43" s="408">
        <v>48.494854205999999</v>
      </c>
      <c r="AJ43" s="408">
        <v>1.8498846982999999</v>
      </c>
      <c r="AK43" s="408">
        <v>1E-10</v>
      </c>
      <c r="AL43" s="408">
        <v>1E-10</v>
      </c>
      <c r="AM43" s="408">
        <v>1E-10</v>
      </c>
      <c r="AN43" s="408">
        <v>1E-10</v>
      </c>
      <c r="AO43" s="408">
        <v>1E-10</v>
      </c>
      <c r="AP43" s="408">
        <v>1E-10</v>
      </c>
      <c r="AQ43" s="408">
        <v>10.919908394</v>
      </c>
      <c r="AR43" s="408">
        <v>71.918104830999994</v>
      </c>
      <c r="AS43" s="408">
        <v>232.06064053</v>
      </c>
      <c r="AT43" s="408">
        <v>197.53451279000001</v>
      </c>
      <c r="AU43" s="408">
        <v>52.553604702999998</v>
      </c>
      <c r="AV43" s="408">
        <v>2.3909193454</v>
      </c>
      <c r="AW43" s="408">
        <v>1E-10</v>
      </c>
      <c r="AX43" s="408">
        <v>1E-10</v>
      </c>
      <c r="AY43" s="380">
        <v>0</v>
      </c>
      <c r="AZ43" s="380">
        <v>0</v>
      </c>
      <c r="BA43" s="380">
        <v>0</v>
      </c>
      <c r="BB43" s="380">
        <v>0</v>
      </c>
      <c r="BC43" s="380">
        <v>11.997540000000001</v>
      </c>
      <c r="BD43" s="380">
        <v>78.115219999999994</v>
      </c>
      <c r="BE43" s="380">
        <v>240.35470000000001</v>
      </c>
      <c r="BF43" s="380">
        <v>202.16200000000001</v>
      </c>
      <c r="BG43" s="380">
        <v>52.965800000000002</v>
      </c>
      <c r="BH43" s="380">
        <v>2.342222</v>
      </c>
      <c r="BI43" s="380">
        <v>0</v>
      </c>
      <c r="BJ43" s="380">
        <v>0</v>
      </c>
      <c r="BK43" s="380">
        <v>0</v>
      </c>
      <c r="BL43" s="380">
        <v>0</v>
      </c>
      <c r="BM43" s="380">
        <v>0</v>
      </c>
      <c r="BN43" s="380">
        <v>0</v>
      </c>
      <c r="BO43" s="380">
        <v>9.9734429999999996</v>
      </c>
      <c r="BP43" s="380">
        <v>83.008470000000003</v>
      </c>
      <c r="BQ43" s="380">
        <v>246.64859999999999</v>
      </c>
      <c r="BR43" s="380">
        <v>202.44919999999999</v>
      </c>
      <c r="BS43" s="380">
        <v>48.684010000000001</v>
      </c>
      <c r="BT43" s="380">
        <v>2.439797</v>
      </c>
      <c r="BU43" s="380">
        <v>0</v>
      </c>
      <c r="BV43" s="380">
        <v>0</v>
      </c>
    </row>
    <row r="44" spans="1:74" ht="11.1" customHeight="1" x14ac:dyDescent="0.2">
      <c r="A44" s="6" t="s">
        <v>82</v>
      </c>
      <c r="B44" s="784" t="s">
        <v>1026</v>
      </c>
      <c r="C44" s="408">
        <v>1E-10</v>
      </c>
      <c r="D44" s="408">
        <v>1E-10</v>
      </c>
      <c r="E44" s="408">
        <v>0.19749571231999999</v>
      </c>
      <c r="F44" s="408">
        <v>0.26163660994999999</v>
      </c>
      <c r="G44" s="408">
        <v>36.608128686999997</v>
      </c>
      <c r="H44" s="408">
        <v>126.61864557</v>
      </c>
      <c r="I44" s="408">
        <v>301.71616132999998</v>
      </c>
      <c r="J44" s="408">
        <v>225.03564856</v>
      </c>
      <c r="K44" s="408">
        <v>86.611867621000002</v>
      </c>
      <c r="L44" s="408">
        <v>6.3680718893000003</v>
      </c>
      <c r="M44" s="408">
        <v>1E-10</v>
      </c>
      <c r="N44" s="408">
        <v>8.6425264347E-2</v>
      </c>
      <c r="O44" s="408">
        <v>1E-10</v>
      </c>
      <c r="P44" s="408">
        <v>1E-10</v>
      </c>
      <c r="Q44" s="408">
        <v>0.19749571231999999</v>
      </c>
      <c r="R44" s="408">
        <v>0.26163660994999999</v>
      </c>
      <c r="S44" s="408">
        <v>34.171399915999999</v>
      </c>
      <c r="T44" s="408">
        <v>128.38365648999999</v>
      </c>
      <c r="U44" s="408">
        <v>292.71619807000002</v>
      </c>
      <c r="V44" s="408">
        <v>232.40043980999999</v>
      </c>
      <c r="W44" s="408">
        <v>86.637842911000007</v>
      </c>
      <c r="X44" s="408">
        <v>8.3720979340999993</v>
      </c>
      <c r="Y44" s="408">
        <v>1E-10</v>
      </c>
      <c r="Z44" s="408">
        <v>8.6425264347E-2</v>
      </c>
      <c r="AA44" s="408">
        <v>1E-10</v>
      </c>
      <c r="AB44" s="408">
        <v>1E-10</v>
      </c>
      <c r="AC44" s="408">
        <v>1E-10</v>
      </c>
      <c r="AD44" s="408">
        <v>0.26163660994999999</v>
      </c>
      <c r="AE44" s="408">
        <v>31.706788667000001</v>
      </c>
      <c r="AF44" s="408">
        <v>128.16813424</v>
      </c>
      <c r="AG44" s="408">
        <v>290.54468429999997</v>
      </c>
      <c r="AH44" s="408">
        <v>238.72623956999999</v>
      </c>
      <c r="AI44" s="408">
        <v>87.730971248000003</v>
      </c>
      <c r="AJ44" s="408">
        <v>7.9401862012000004</v>
      </c>
      <c r="AK44" s="408">
        <v>1E-10</v>
      </c>
      <c r="AL44" s="408">
        <v>8.6425264347E-2</v>
      </c>
      <c r="AM44" s="408">
        <v>1E-10</v>
      </c>
      <c r="AN44" s="408">
        <v>1E-10</v>
      </c>
      <c r="AO44" s="408">
        <v>1E-10</v>
      </c>
      <c r="AP44" s="408">
        <v>0.30604468554999997</v>
      </c>
      <c r="AQ44" s="408">
        <v>30.652790593999999</v>
      </c>
      <c r="AR44" s="408">
        <v>122.64369798</v>
      </c>
      <c r="AS44" s="408">
        <v>288.68406170999998</v>
      </c>
      <c r="AT44" s="408">
        <v>241.880155</v>
      </c>
      <c r="AU44" s="408">
        <v>92.240653619</v>
      </c>
      <c r="AV44" s="408">
        <v>8.4219625398000009</v>
      </c>
      <c r="AW44" s="408">
        <v>1E-10</v>
      </c>
      <c r="AX44" s="408">
        <v>8.6425264347E-2</v>
      </c>
      <c r="AY44" s="380">
        <v>0</v>
      </c>
      <c r="AZ44" s="380">
        <v>0</v>
      </c>
      <c r="BA44" s="380">
        <v>0</v>
      </c>
      <c r="BB44" s="380">
        <v>0.3060447</v>
      </c>
      <c r="BC44" s="380">
        <v>33.131749999999997</v>
      </c>
      <c r="BD44" s="380">
        <v>128.69720000000001</v>
      </c>
      <c r="BE44" s="380">
        <v>299.73390000000001</v>
      </c>
      <c r="BF44" s="380">
        <v>248.273</v>
      </c>
      <c r="BG44" s="380">
        <v>92.880290000000002</v>
      </c>
      <c r="BH44" s="380">
        <v>8.5586110000000009</v>
      </c>
      <c r="BI44" s="380">
        <v>0</v>
      </c>
      <c r="BJ44" s="380">
        <v>8.6425299999999997E-2</v>
      </c>
      <c r="BK44" s="380">
        <v>0</v>
      </c>
      <c r="BL44" s="380">
        <v>0</v>
      </c>
      <c r="BM44" s="380">
        <v>0</v>
      </c>
      <c r="BN44" s="380">
        <v>0.3060447</v>
      </c>
      <c r="BO44" s="380">
        <v>29.22786</v>
      </c>
      <c r="BP44" s="380">
        <v>132.18549999999999</v>
      </c>
      <c r="BQ44" s="380">
        <v>306.00709999999998</v>
      </c>
      <c r="BR44" s="380">
        <v>251.0446</v>
      </c>
      <c r="BS44" s="380">
        <v>87.414169999999999</v>
      </c>
      <c r="BT44" s="380">
        <v>9.0021350000000009</v>
      </c>
      <c r="BU44" s="380">
        <v>0</v>
      </c>
      <c r="BV44" s="380">
        <v>0</v>
      </c>
    </row>
    <row r="45" spans="1:74" ht="11.1" customHeight="1" x14ac:dyDescent="0.2">
      <c r="A45" s="6" t="s">
        <v>83</v>
      </c>
      <c r="B45" s="784" t="s">
        <v>1027</v>
      </c>
      <c r="C45" s="408">
        <v>1E-10</v>
      </c>
      <c r="D45" s="408">
        <v>1E-10</v>
      </c>
      <c r="E45" s="408">
        <v>2.8506977151999999</v>
      </c>
      <c r="F45" s="408">
        <v>1.1764685119</v>
      </c>
      <c r="G45" s="408">
        <v>66.504024329999993</v>
      </c>
      <c r="H45" s="408">
        <v>166.51148685000001</v>
      </c>
      <c r="I45" s="408">
        <v>276.83015010000003</v>
      </c>
      <c r="J45" s="408">
        <v>208.15279648000001</v>
      </c>
      <c r="K45" s="408">
        <v>86.895158750999997</v>
      </c>
      <c r="L45" s="408">
        <v>6.8038524581999997</v>
      </c>
      <c r="M45" s="408">
        <v>1E-10</v>
      </c>
      <c r="N45" s="408">
        <v>0.15500826253</v>
      </c>
      <c r="O45" s="408">
        <v>1E-10</v>
      </c>
      <c r="P45" s="408">
        <v>1E-10</v>
      </c>
      <c r="Q45" s="408">
        <v>3.0261781628</v>
      </c>
      <c r="R45" s="408">
        <v>1.0703950058</v>
      </c>
      <c r="S45" s="408">
        <v>65.181079487999995</v>
      </c>
      <c r="T45" s="408">
        <v>171.40211245</v>
      </c>
      <c r="U45" s="408">
        <v>263.14880599000003</v>
      </c>
      <c r="V45" s="408">
        <v>214.72355697</v>
      </c>
      <c r="W45" s="408">
        <v>93.236505913000002</v>
      </c>
      <c r="X45" s="408">
        <v>9.2468145317000001</v>
      </c>
      <c r="Y45" s="408">
        <v>1E-10</v>
      </c>
      <c r="Z45" s="408">
        <v>0.19628235079</v>
      </c>
      <c r="AA45" s="408">
        <v>1E-10</v>
      </c>
      <c r="AB45" s="408">
        <v>1E-10</v>
      </c>
      <c r="AC45" s="408">
        <v>0.91179506728000004</v>
      </c>
      <c r="AD45" s="408">
        <v>0.95932104504000004</v>
      </c>
      <c r="AE45" s="408">
        <v>61.925192340000002</v>
      </c>
      <c r="AF45" s="408">
        <v>171.00747731000001</v>
      </c>
      <c r="AG45" s="408">
        <v>248.46259917</v>
      </c>
      <c r="AH45" s="408">
        <v>216.57283348999999</v>
      </c>
      <c r="AI45" s="408">
        <v>96.079807798999994</v>
      </c>
      <c r="AJ45" s="408">
        <v>9.3140641197999994</v>
      </c>
      <c r="AK45" s="408">
        <v>1E-10</v>
      </c>
      <c r="AL45" s="408">
        <v>0.19628235079</v>
      </c>
      <c r="AM45" s="408">
        <v>1E-10</v>
      </c>
      <c r="AN45" s="408">
        <v>1E-10</v>
      </c>
      <c r="AO45" s="408">
        <v>0.92634230152999997</v>
      </c>
      <c r="AP45" s="408">
        <v>1.0271206292999999</v>
      </c>
      <c r="AQ45" s="408">
        <v>59.667640331999998</v>
      </c>
      <c r="AR45" s="408">
        <v>169.82736147</v>
      </c>
      <c r="AS45" s="408">
        <v>251.31480780999999</v>
      </c>
      <c r="AT45" s="408">
        <v>217.27512737999999</v>
      </c>
      <c r="AU45" s="408">
        <v>97.646459121999996</v>
      </c>
      <c r="AV45" s="408">
        <v>9.7866661045000001</v>
      </c>
      <c r="AW45" s="408">
        <v>1E-10</v>
      </c>
      <c r="AX45" s="408">
        <v>0.19628235079</v>
      </c>
      <c r="AY45" s="380">
        <v>0</v>
      </c>
      <c r="AZ45" s="380">
        <v>0</v>
      </c>
      <c r="BA45" s="380">
        <v>1.1937070000000001</v>
      </c>
      <c r="BB45" s="380">
        <v>1.2887850000000001</v>
      </c>
      <c r="BC45" s="380">
        <v>64.484740000000002</v>
      </c>
      <c r="BD45" s="380">
        <v>172.7824</v>
      </c>
      <c r="BE45" s="380">
        <v>261.36430000000001</v>
      </c>
      <c r="BF45" s="380">
        <v>219.85310000000001</v>
      </c>
      <c r="BG45" s="380">
        <v>104.32689999999999</v>
      </c>
      <c r="BH45" s="380">
        <v>11.11927</v>
      </c>
      <c r="BI45" s="380">
        <v>0</v>
      </c>
      <c r="BJ45" s="380">
        <v>0.1962824</v>
      </c>
      <c r="BK45" s="380">
        <v>0</v>
      </c>
      <c r="BL45" s="380">
        <v>0</v>
      </c>
      <c r="BM45" s="380">
        <v>1.31284</v>
      </c>
      <c r="BN45" s="380">
        <v>1.3406750000000001</v>
      </c>
      <c r="BO45" s="380">
        <v>62.721910000000001</v>
      </c>
      <c r="BP45" s="380">
        <v>176.83860000000001</v>
      </c>
      <c r="BQ45" s="380">
        <v>269.40199999999999</v>
      </c>
      <c r="BR45" s="380">
        <v>226.4297</v>
      </c>
      <c r="BS45" s="380">
        <v>99.629859999999994</v>
      </c>
      <c r="BT45" s="380">
        <v>11.09587</v>
      </c>
      <c r="BU45" s="380">
        <v>0</v>
      </c>
      <c r="BV45" s="380">
        <v>4.1274100000000001E-2</v>
      </c>
    </row>
    <row r="46" spans="1:74" ht="11.1" customHeight="1" x14ac:dyDescent="0.2">
      <c r="A46" s="6" t="s">
        <v>84</v>
      </c>
      <c r="B46" s="784" t="s">
        <v>1028</v>
      </c>
      <c r="C46" s="408">
        <v>1E-10</v>
      </c>
      <c r="D46" s="408">
        <v>0.30383601869999999</v>
      </c>
      <c r="E46" s="408">
        <v>6.5678483572999999</v>
      </c>
      <c r="F46" s="408">
        <v>5.6881296826999996</v>
      </c>
      <c r="G46" s="408">
        <v>68.445091042000001</v>
      </c>
      <c r="H46" s="408">
        <v>219.87593046999999</v>
      </c>
      <c r="I46" s="408">
        <v>326.88889259000001</v>
      </c>
      <c r="J46" s="408">
        <v>242.41196252</v>
      </c>
      <c r="K46" s="408">
        <v>116.63193982999999</v>
      </c>
      <c r="L46" s="408">
        <v>9.9941607003000001</v>
      </c>
      <c r="M46" s="408">
        <v>0.22645826878</v>
      </c>
      <c r="N46" s="408">
        <v>1E-10</v>
      </c>
      <c r="O46" s="408">
        <v>1E-10</v>
      </c>
      <c r="P46" s="408">
        <v>0.30383601869999999</v>
      </c>
      <c r="Q46" s="408">
        <v>7.1748510888999997</v>
      </c>
      <c r="R46" s="408">
        <v>5.3803515207999997</v>
      </c>
      <c r="S46" s="408">
        <v>68.097314507999997</v>
      </c>
      <c r="T46" s="408">
        <v>225.2338173</v>
      </c>
      <c r="U46" s="408">
        <v>313.16912521</v>
      </c>
      <c r="V46" s="408">
        <v>242.70400484999999</v>
      </c>
      <c r="W46" s="408">
        <v>125.62307737</v>
      </c>
      <c r="X46" s="408">
        <v>10.968370232</v>
      </c>
      <c r="Y46" s="408">
        <v>0.22645826878</v>
      </c>
      <c r="Z46" s="408">
        <v>0.12750627879000001</v>
      </c>
      <c r="AA46" s="408">
        <v>1E-10</v>
      </c>
      <c r="AB46" s="408">
        <v>0.30383601869999999</v>
      </c>
      <c r="AC46" s="408">
        <v>3.7192607752</v>
      </c>
      <c r="AD46" s="408">
        <v>4.1683508216999998</v>
      </c>
      <c r="AE46" s="408">
        <v>62.960484915000002</v>
      </c>
      <c r="AF46" s="408">
        <v>224.70457970999999</v>
      </c>
      <c r="AG46" s="408">
        <v>299.45184217000002</v>
      </c>
      <c r="AH46" s="408">
        <v>245.18019469000001</v>
      </c>
      <c r="AI46" s="408">
        <v>129.77809579000001</v>
      </c>
      <c r="AJ46" s="408">
        <v>11.311808761</v>
      </c>
      <c r="AK46" s="408">
        <v>0.22645826878</v>
      </c>
      <c r="AL46" s="408">
        <v>0.12750627879000001</v>
      </c>
      <c r="AM46" s="408">
        <v>1E-10</v>
      </c>
      <c r="AN46" s="408">
        <v>0.30383601869999999</v>
      </c>
      <c r="AO46" s="408">
        <v>3.8181998423999999</v>
      </c>
      <c r="AP46" s="408">
        <v>4.5994397173000001</v>
      </c>
      <c r="AQ46" s="408">
        <v>66.976331907000002</v>
      </c>
      <c r="AR46" s="408">
        <v>229.27213405000001</v>
      </c>
      <c r="AS46" s="408">
        <v>301.47254895999998</v>
      </c>
      <c r="AT46" s="408">
        <v>248.08816148</v>
      </c>
      <c r="AU46" s="408">
        <v>130.38795521</v>
      </c>
      <c r="AV46" s="408">
        <v>12.025521285</v>
      </c>
      <c r="AW46" s="408">
        <v>0.22645826878</v>
      </c>
      <c r="AX46" s="408">
        <v>0.12750627879000001</v>
      </c>
      <c r="AY46" s="380">
        <v>0</v>
      </c>
      <c r="AZ46" s="380">
        <v>0.71620649999999997</v>
      </c>
      <c r="BA46" s="380">
        <v>4.5224700000000002</v>
      </c>
      <c r="BB46" s="380">
        <v>5.2675400000000003</v>
      </c>
      <c r="BC46" s="380">
        <v>69.193749999999994</v>
      </c>
      <c r="BD46" s="380">
        <v>233.3338</v>
      </c>
      <c r="BE46" s="380">
        <v>309.3723</v>
      </c>
      <c r="BF46" s="380">
        <v>247.08369999999999</v>
      </c>
      <c r="BG46" s="380">
        <v>136.9462</v>
      </c>
      <c r="BH46" s="380">
        <v>14.087590000000001</v>
      </c>
      <c r="BI46" s="380">
        <v>0.25488509999999998</v>
      </c>
      <c r="BJ46" s="380">
        <v>0.12750629999999999</v>
      </c>
      <c r="BK46" s="380">
        <v>0</v>
      </c>
      <c r="BL46" s="380">
        <v>0.73099740000000002</v>
      </c>
      <c r="BM46" s="380">
        <v>4.6885219999999999</v>
      </c>
      <c r="BN46" s="380">
        <v>5.0649090000000001</v>
      </c>
      <c r="BO46" s="380">
        <v>70.84357</v>
      </c>
      <c r="BP46" s="380">
        <v>234.99639999999999</v>
      </c>
      <c r="BQ46" s="380">
        <v>314.6223</v>
      </c>
      <c r="BR46" s="380">
        <v>255.21180000000001</v>
      </c>
      <c r="BS46" s="380">
        <v>131.0052</v>
      </c>
      <c r="BT46" s="380">
        <v>13.868869999999999</v>
      </c>
      <c r="BU46" s="380">
        <v>0.28642190000000001</v>
      </c>
      <c r="BV46" s="380">
        <v>0.12750629999999999</v>
      </c>
    </row>
    <row r="47" spans="1:74" ht="11.1" customHeight="1" x14ac:dyDescent="0.2">
      <c r="A47" s="6" t="s">
        <v>85</v>
      </c>
      <c r="B47" s="784" t="s">
        <v>1087</v>
      </c>
      <c r="C47" s="408">
        <v>33.054810289000002</v>
      </c>
      <c r="D47" s="408">
        <v>44.928102213000003</v>
      </c>
      <c r="E47" s="408">
        <v>63.862657874</v>
      </c>
      <c r="F47" s="408">
        <v>100.26418271999999</v>
      </c>
      <c r="G47" s="408">
        <v>218.06550953999999</v>
      </c>
      <c r="H47" s="408">
        <v>359.66226964999998</v>
      </c>
      <c r="I47" s="408">
        <v>466.38948725</v>
      </c>
      <c r="J47" s="408">
        <v>423.94327222999999</v>
      </c>
      <c r="K47" s="408">
        <v>303.25008601000002</v>
      </c>
      <c r="L47" s="408">
        <v>148.17649782000001</v>
      </c>
      <c r="M47" s="408">
        <v>61.609945132999997</v>
      </c>
      <c r="N47" s="408">
        <v>49.009927251000001</v>
      </c>
      <c r="O47" s="408">
        <v>34.139062731000003</v>
      </c>
      <c r="P47" s="408">
        <v>46.391368890000003</v>
      </c>
      <c r="Q47" s="408">
        <v>65.592683459</v>
      </c>
      <c r="R47" s="408">
        <v>96.781440903000004</v>
      </c>
      <c r="S47" s="408">
        <v>215.82683639000001</v>
      </c>
      <c r="T47" s="408">
        <v>354.13943905999997</v>
      </c>
      <c r="U47" s="408">
        <v>460.44167252</v>
      </c>
      <c r="V47" s="408">
        <v>423.93194226999998</v>
      </c>
      <c r="W47" s="408">
        <v>303.73259131999998</v>
      </c>
      <c r="X47" s="408">
        <v>156.73170395</v>
      </c>
      <c r="Y47" s="408">
        <v>59.985619190999998</v>
      </c>
      <c r="Z47" s="408">
        <v>51.124707688000001</v>
      </c>
      <c r="AA47" s="408">
        <v>33.855135855999997</v>
      </c>
      <c r="AB47" s="408">
        <v>46.292735520999997</v>
      </c>
      <c r="AC47" s="408">
        <v>63.374985531999997</v>
      </c>
      <c r="AD47" s="408">
        <v>97.882993326000005</v>
      </c>
      <c r="AE47" s="408">
        <v>215.14486263000001</v>
      </c>
      <c r="AF47" s="408">
        <v>361.51932837999999</v>
      </c>
      <c r="AG47" s="408">
        <v>458.90699175999998</v>
      </c>
      <c r="AH47" s="408">
        <v>427.91508198000002</v>
      </c>
      <c r="AI47" s="408">
        <v>305.60398973999997</v>
      </c>
      <c r="AJ47" s="408">
        <v>155.2055991</v>
      </c>
      <c r="AK47" s="408">
        <v>66.012459011000004</v>
      </c>
      <c r="AL47" s="408">
        <v>50.999671433000003</v>
      </c>
      <c r="AM47" s="408">
        <v>32.995914501999998</v>
      </c>
      <c r="AN47" s="408">
        <v>49.662276538999997</v>
      </c>
      <c r="AO47" s="408">
        <v>69.965422040999997</v>
      </c>
      <c r="AP47" s="408">
        <v>100.43463761</v>
      </c>
      <c r="AQ47" s="408">
        <v>217.19173431999999</v>
      </c>
      <c r="AR47" s="408">
        <v>355.99042510999999</v>
      </c>
      <c r="AS47" s="408">
        <v>466.07692100000003</v>
      </c>
      <c r="AT47" s="408">
        <v>436.90669602000003</v>
      </c>
      <c r="AU47" s="408">
        <v>308.99812383</v>
      </c>
      <c r="AV47" s="408">
        <v>155.52812319</v>
      </c>
      <c r="AW47" s="408">
        <v>65.932321087999995</v>
      </c>
      <c r="AX47" s="408">
        <v>48.980090867000001</v>
      </c>
      <c r="AY47" s="380">
        <v>34.548819999999999</v>
      </c>
      <c r="AZ47" s="380">
        <v>48.140839999999997</v>
      </c>
      <c r="BA47" s="380">
        <v>73.960989999999995</v>
      </c>
      <c r="BB47" s="380">
        <v>101.0963</v>
      </c>
      <c r="BC47" s="380">
        <v>223.422</v>
      </c>
      <c r="BD47" s="380">
        <v>360.79149999999998</v>
      </c>
      <c r="BE47" s="380">
        <v>476.23349999999999</v>
      </c>
      <c r="BF47" s="380">
        <v>442.48309999999998</v>
      </c>
      <c r="BG47" s="380">
        <v>311.86290000000002</v>
      </c>
      <c r="BH47" s="380">
        <v>157.75620000000001</v>
      </c>
      <c r="BI47" s="380">
        <v>71.397030000000001</v>
      </c>
      <c r="BJ47" s="380">
        <v>47.622909999999997</v>
      </c>
      <c r="BK47" s="380">
        <v>34.838230000000003</v>
      </c>
      <c r="BL47" s="380">
        <v>50.2821</v>
      </c>
      <c r="BM47" s="380">
        <v>71.934970000000007</v>
      </c>
      <c r="BN47" s="380">
        <v>97.747640000000004</v>
      </c>
      <c r="BO47" s="380">
        <v>222.19460000000001</v>
      </c>
      <c r="BP47" s="380">
        <v>360.2747</v>
      </c>
      <c r="BQ47" s="380">
        <v>480.81270000000001</v>
      </c>
      <c r="BR47" s="380">
        <v>448.4067</v>
      </c>
      <c r="BS47" s="380">
        <v>314.08940000000001</v>
      </c>
      <c r="BT47" s="380">
        <v>159.58760000000001</v>
      </c>
      <c r="BU47" s="380">
        <v>67.494739999999993</v>
      </c>
      <c r="BV47" s="380">
        <v>41.932040000000001</v>
      </c>
    </row>
    <row r="48" spans="1:74" ht="11.1" customHeight="1" x14ac:dyDescent="0.2">
      <c r="A48" s="6" t="s">
        <v>86</v>
      </c>
      <c r="B48" s="784" t="s">
        <v>1030</v>
      </c>
      <c r="C48" s="408">
        <v>6.7150044939000004</v>
      </c>
      <c r="D48" s="408">
        <v>7.4462040407999996</v>
      </c>
      <c r="E48" s="408">
        <v>28.163306033000001</v>
      </c>
      <c r="F48" s="408">
        <v>36.927475270999999</v>
      </c>
      <c r="G48" s="408">
        <v>164.00202985999999</v>
      </c>
      <c r="H48" s="408">
        <v>330.37383872999999</v>
      </c>
      <c r="I48" s="408">
        <v>429.60624482999998</v>
      </c>
      <c r="J48" s="408">
        <v>384.15342056999998</v>
      </c>
      <c r="K48" s="408">
        <v>250.38684190999999</v>
      </c>
      <c r="L48" s="408">
        <v>63.373582487999997</v>
      </c>
      <c r="M48" s="408">
        <v>5.6876404325000003</v>
      </c>
      <c r="N48" s="408">
        <v>5.2289804029000004</v>
      </c>
      <c r="O48" s="408">
        <v>7.1065575386999997</v>
      </c>
      <c r="P48" s="408">
        <v>7.2543787612999999</v>
      </c>
      <c r="Q48" s="408">
        <v>29.258281656000001</v>
      </c>
      <c r="R48" s="408">
        <v>33.140065710999998</v>
      </c>
      <c r="S48" s="408">
        <v>161.82734680999999</v>
      </c>
      <c r="T48" s="408">
        <v>322.16419265000002</v>
      </c>
      <c r="U48" s="408">
        <v>420.45218846</v>
      </c>
      <c r="V48" s="408">
        <v>381.47510649999998</v>
      </c>
      <c r="W48" s="408">
        <v>254.54770872</v>
      </c>
      <c r="X48" s="408">
        <v>70.599352030000006</v>
      </c>
      <c r="Y48" s="408">
        <v>5.3222613273999997</v>
      </c>
      <c r="Z48" s="408">
        <v>7.4966712913000002</v>
      </c>
      <c r="AA48" s="408">
        <v>6.1315380525999998</v>
      </c>
      <c r="AB48" s="408">
        <v>6.8871948457999999</v>
      </c>
      <c r="AC48" s="408">
        <v>22.718978973999999</v>
      </c>
      <c r="AD48" s="408">
        <v>31.07750643</v>
      </c>
      <c r="AE48" s="408">
        <v>160.00348152999999</v>
      </c>
      <c r="AF48" s="408">
        <v>328.83981931</v>
      </c>
      <c r="AG48" s="408">
        <v>418.80033272999998</v>
      </c>
      <c r="AH48" s="408">
        <v>383.99903318999998</v>
      </c>
      <c r="AI48" s="408">
        <v>255.69007277</v>
      </c>
      <c r="AJ48" s="408">
        <v>70.458918806</v>
      </c>
      <c r="AK48" s="408">
        <v>5.6713961127000001</v>
      </c>
      <c r="AL48" s="408">
        <v>7.1551587583999998</v>
      </c>
      <c r="AM48" s="408">
        <v>7.1087950536999998</v>
      </c>
      <c r="AN48" s="408">
        <v>8.3264060120999996</v>
      </c>
      <c r="AO48" s="408">
        <v>25.160891874000001</v>
      </c>
      <c r="AP48" s="408">
        <v>32.025550041999999</v>
      </c>
      <c r="AQ48" s="408">
        <v>162.78381438</v>
      </c>
      <c r="AR48" s="408">
        <v>323.95401881999999</v>
      </c>
      <c r="AS48" s="408">
        <v>427.89402625000002</v>
      </c>
      <c r="AT48" s="408">
        <v>391.57950407999999</v>
      </c>
      <c r="AU48" s="408">
        <v>256.78456166000001</v>
      </c>
      <c r="AV48" s="408">
        <v>71.488995790000004</v>
      </c>
      <c r="AW48" s="408">
        <v>5.9570508836</v>
      </c>
      <c r="AX48" s="408">
        <v>7.2515879775999998</v>
      </c>
      <c r="AY48" s="380">
        <v>7.3017560000000001</v>
      </c>
      <c r="AZ48" s="380">
        <v>9.1765380000000007</v>
      </c>
      <c r="BA48" s="380">
        <v>27.447189999999999</v>
      </c>
      <c r="BB48" s="380">
        <v>34.047240000000002</v>
      </c>
      <c r="BC48" s="380">
        <v>169.91720000000001</v>
      </c>
      <c r="BD48" s="380">
        <v>326.65159999999997</v>
      </c>
      <c r="BE48" s="380">
        <v>441.67039999999997</v>
      </c>
      <c r="BF48" s="380">
        <v>395.2099</v>
      </c>
      <c r="BG48" s="380">
        <v>258.19589999999999</v>
      </c>
      <c r="BH48" s="380">
        <v>73.358900000000006</v>
      </c>
      <c r="BI48" s="380">
        <v>8.7685429999999993</v>
      </c>
      <c r="BJ48" s="380">
        <v>6.8706779999999998</v>
      </c>
      <c r="BK48" s="380">
        <v>7.5676350000000001</v>
      </c>
      <c r="BL48" s="380">
        <v>9.6644659999999991</v>
      </c>
      <c r="BM48" s="380">
        <v>27.635020000000001</v>
      </c>
      <c r="BN48" s="380">
        <v>32.438760000000002</v>
      </c>
      <c r="BO48" s="380">
        <v>169.19159999999999</v>
      </c>
      <c r="BP48" s="380">
        <v>325.5145</v>
      </c>
      <c r="BQ48" s="380">
        <v>442.99959999999999</v>
      </c>
      <c r="BR48" s="380">
        <v>403.87709999999998</v>
      </c>
      <c r="BS48" s="380">
        <v>259.28129999999999</v>
      </c>
      <c r="BT48" s="380">
        <v>73.380110000000002</v>
      </c>
      <c r="BU48" s="380">
        <v>7.735341</v>
      </c>
      <c r="BV48" s="380">
        <v>4.8229889999999997</v>
      </c>
    </row>
    <row r="49" spans="1:74" ht="11.1" customHeight="1" x14ac:dyDescent="0.2">
      <c r="A49" s="6" t="s">
        <v>87</v>
      </c>
      <c r="B49" s="784" t="s">
        <v>1031</v>
      </c>
      <c r="C49" s="408">
        <v>15.448732529000001</v>
      </c>
      <c r="D49" s="408">
        <v>23.071062730000001</v>
      </c>
      <c r="E49" s="408">
        <v>75.439512738000005</v>
      </c>
      <c r="F49" s="408">
        <v>118.05068543</v>
      </c>
      <c r="G49" s="408">
        <v>277.57720103000003</v>
      </c>
      <c r="H49" s="408">
        <v>484.11373122999998</v>
      </c>
      <c r="I49" s="408">
        <v>584.01850113</v>
      </c>
      <c r="J49" s="408">
        <v>580.41609387999995</v>
      </c>
      <c r="K49" s="408">
        <v>404.24630454999999</v>
      </c>
      <c r="L49" s="408">
        <v>157.55466139000001</v>
      </c>
      <c r="M49" s="408">
        <v>40.491758556999997</v>
      </c>
      <c r="N49" s="408">
        <v>12.061297168999999</v>
      </c>
      <c r="O49" s="408">
        <v>16.175060312999999</v>
      </c>
      <c r="P49" s="408">
        <v>22.502421887000001</v>
      </c>
      <c r="Q49" s="408">
        <v>74.133589943999993</v>
      </c>
      <c r="R49" s="408">
        <v>107.93652280000001</v>
      </c>
      <c r="S49" s="408">
        <v>272.80243029000002</v>
      </c>
      <c r="T49" s="408">
        <v>471.58068680999997</v>
      </c>
      <c r="U49" s="408">
        <v>567.19593236000003</v>
      </c>
      <c r="V49" s="408">
        <v>563.94603364</v>
      </c>
      <c r="W49" s="408">
        <v>405.84697266000001</v>
      </c>
      <c r="X49" s="408">
        <v>165.22397473000001</v>
      </c>
      <c r="Y49" s="408">
        <v>39.559864331999997</v>
      </c>
      <c r="Z49" s="408">
        <v>18.802689439000002</v>
      </c>
      <c r="AA49" s="408">
        <v>14.252989568</v>
      </c>
      <c r="AB49" s="408">
        <v>20.838683826</v>
      </c>
      <c r="AC49" s="408">
        <v>65.822436988999996</v>
      </c>
      <c r="AD49" s="408">
        <v>105.89273815999999</v>
      </c>
      <c r="AE49" s="408">
        <v>277.32601308</v>
      </c>
      <c r="AF49" s="408">
        <v>477.50829683000001</v>
      </c>
      <c r="AG49" s="408">
        <v>576.48390353000002</v>
      </c>
      <c r="AH49" s="408">
        <v>564.36837748999994</v>
      </c>
      <c r="AI49" s="408">
        <v>408.57825651000002</v>
      </c>
      <c r="AJ49" s="408">
        <v>166.19541103</v>
      </c>
      <c r="AK49" s="408">
        <v>37.950673172999998</v>
      </c>
      <c r="AL49" s="408">
        <v>18.359066117000001</v>
      </c>
      <c r="AM49" s="408">
        <v>15.926493865999999</v>
      </c>
      <c r="AN49" s="408">
        <v>21.248570955000002</v>
      </c>
      <c r="AO49" s="408">
        <v>71.225835911999994</v>
      </c>
      <c r="AP49" s="408">
        <v>108.74256932999999</v>
      </c>
      <c r="AQ49" s="408">
        <v>283.36052225999998</v>
      </c>
      <c r="AR49" s="408">
        <v>479.83105262999999</v>
      </c>
      <c r="AS49" s="408">
        <v>589.23541794000005</v>
      </c>
      <c r="AT49" s="408">
        <v>578.83358467000005</v>
      </c>
      <c r="AU49" s="408">
        <v>415.98793219999999</v>
      </c>
      <c r="AV49" s="408">
        <v>168.72305908999999</v>
      </c>
      <c r="AW49" s="408">
        <v>39.307853412</v>
      </c>
      <c r="AX49" s="408">
        <v>19.537328559999999</v>
      </c>
      <c r="AY49" s="380">
        <v>16.19717</v>
      </c>
      <c r="AZ49" s="380">
        <v>24.122409999999999</v>
      </c>
      <c r="BA49" s="380">
        <v>77.129409999999993</v>
      </c>
      <c r="BB49" s="380">
        <v>114.2426</v>
      </c>
      <c r="BC49" s="380">
        <v>297.6617</v>
      </c>
      <c r="BD49" s="380">
        <v>486.78660000000002</v>
      </c>
      <c r="BE49" s="380">
        <v>594.26110000000006</v>
      </c>
      <c r="BF49" s="380">
        <v>586.05650000000003</v>
      </c>
      <c r="BG49" s="380">
        <v>417.91070000000002</v>
      </c>
      <c r="BH49" s="380">
        <v>175.3997</v>
      </c>
      <c r="BI49" s="380">
        <v>47.598480000000002</v>
      </c>
      <c r="BJ49" s="380">
        <v>19.979679999999998</v>
      </c>
      <c r="BK49" s="380">
        <v>17.243960000000001</v>
      </c>
      <c r="BL49" s="380">
        <v>25.733969999999999</v>
      </c>
      <c r="BM49" s="380">
        <v>79.880790000000005</v>
      </c>
      <c r="BN49" s="380">
        <v>112.04089999999999</v>
      </c>
      <c r="BO49" s="380">
        <v>302.48079999999999</v>
      </c>
      <c r="BP49" s="380">
        <v>492.28190000000001</v>
      </c>
      <c r="BQ49" s="380">
        <v>597.74620000000004</v>
      </c>
      <c r="BR49" s="380">
        <v>591.63639999999998</v>
      </c>
      <c r="BS49" s="380">
        <v>416.39510000000001</v>
      </c>
      <c r="BT49" s="380">
        <v>172.73519999999999</v>
      </c>
      <c r="BU49" s="380">
        <v>46.496229999999997</v>
      </c>
      <c r="BV49" s="380">
        <v>18.51192</v>
      </c>
    </row>
    <row r="50" spans="1:74" ht="11.1" customHeight="1" x14ac:dyDescent="0.2">
      <c r="A50" s="6" t="s">
        <v>88</v>
      </c>
      <c r="B50" s="784" t="s">
        <v>1032</v>
      </c>
      <c r="C50" s="408">
        <v>1.0985025465</v>
      </c>
      <c r="D50" s="408">
        <v>4.0671147356999997</v>
      </c>
      <c r="E50" s="408">
        <v>19.080653869999999</v>
      </c>
      <c r="F50" s="408">
        <v>49.099865319999999</v>
      </c>
      <c r="G50" s="408">
        <v>109.19126955999999</v>
      </c>
      <c r="H50" s="408">
        <v>287.71899180999998</v>
      </c>
      <c r="I50" s="408">
        <v>393.26546416000002</v>
      </c>
      <c r="J50" s="408">
        <v>355.94116393000002</v>
      </c>
      <c r="K50" s="408">
        <v>207.89191385000001</v>
      </c>
      <c r="L50" s="408">
        <v>74.672234306999997</v>
      </c>
      <c r="M50" s="408">
        <v>11.448309797</v>
      </c>
      <c r="N50" s="408">
        <v>0.11442005409</v>
      </c>
      <c r="O50" s="408">
        <v>1.1028675155000001</v>
      </c>
      <c r="P50" s="408">
        <v>4.3547085403999999</v>
      </c>
      <c r="Q50" s="408">
        <v>18.146468734999999</v>
      </c>
      <c r="R50" s="408">
        <v>50.486040940999999</v>
      </c>
      <c r="S50" s="408">
        <v>114.16930111000001</v>
      </c>
      <c r="T50" s="408">
        <v>298.53069873999999</v>
      </c>
      <c r="U50" s="408">
        <v>396.85873389</v>
      </c>
      <c r="V50" s="408">
        <v>348.72631168999999</v>
      </c>
      <c r="W50" s="408">
        <v>208.02682863999999</v>
      </c>
      <c r="X50" s="408">
        <v>71.780961286999997</v>
      </c>
      <c r="Y50" s="408">
        <v>13.446740474</v>
      </c>
      <c r="Z50" s="408">
        <v>0.11442005409</v>
      </c>
      <c r="AA50" s="408">
        <v>0.95424808268000005</v>
      </c>
      <c r="AB50" s="408">
        <v>4.2971073647000004</v>
      </c>
      <c r="AC50" s="408">
        <v>18.434040238000001</v>
      </c>
      <c r="AD50" s="408">
        <v>50.474944262000001</v>
      </c>
      <c r="AE50" s="408">
        <v>112.51338432999999</v>
      </c>
      <c r="AF50" s="408">
        <v>296.89528259999997</v>
      </c>
      <c r="AG50" s="408">
        <v>400.92729979000001</v>
      </c>
      <c r="AH50" s="408">
        <v>347.04146437000003</v>
      </c>
      <c r="AI50" s="408">
        <v>211.64147607000001</v>
      </c>
      <c r="AJ50" s="408">
        <v>70.884327714999998</v>
      </c>
      <c r="AK50" s="408">
        <v>12.059553777</v>
      </c>
      <c r="AL50" s="408">
        <v>0.11442005409</v>
      </c>
      <c r="AM50" s="408">
        <v>0.95424808268000005</v>
      </c>
      <c r="AN50" s="408">
        <v>4.2971073647000004</v>
      </c>
      <c r="AO50" s="408">
        <v>16.489979412</v>
      </c>
      <c r="AP50" s="408">
        <v>49.764378274000002</v>
      </c>
      <c r="AQ50" s="408">
        <v>111.91739434</v>
      </c>
      <c r="AR50" s="408">
        <v>285.21274175999997</v>
      </c>
      <c r="AS50" s="408">
        <v>407.84363001000003</v>
      </c>
      <c r="AT50" s="408">
        <v>349.30066743999998</v>
      </c>
      <c r="AU50" s="408">
        <v>213.20804294999999</v>
      </c>
      <c r="AV50" s="408">
        <v>75.470014898000002</v>
      </c>
      <c r="AW50" s="408">
        <v>12.396444231</v>
      </c>
      <c r="AX50" s="408">
        <v>0.11442005409</v>
      </c>
      <c r="AY50" s="380">
        <v>0.64694739999999995</v>
      </c>
      <c r="AZ50" s="380">
        <v>3.7824089999999999</v>
      </c>
      <c r="BA50" s="380">
        <v>15.077220000000001</v>
      </c>
      <c r="BB50" s="380">
        <v>48.506399999999999</v>
      </c>
      <c r="BC50" s="380">
        <v>111.399</v>
      </c>
      <c r="BD50" s="380">
        <v>291.73719999999997</v>
      </c>
      <c r="BE50" s="380">
        <v>412.98919999999998</v>
      </c>
      <c r="BF50" s="380">
        <v>360.19029999999998</v>
      </c>
      <c r="BG50" s="380">
        <v>217.85220000000001</v>
      </c>
      <c r="BH50" s="380">
        <v>79.28389</v>
      </c>
      <c r="BI50" s="380">
        <v>11.854749999999999</v>
      </c>
      <c r="BJ50" s="380">
        <v>0.1144201</v>
      </c>
      <c r="BK50" s="380">
        <v>0.54491460000000003</v>
      </c>
      <c r="BL50" s="380">
        <v>3.0723720000000001</v>
      </c>
      <c r="BM50" s="380">
        <v>13.403230000000001</v>
      </c>
      <c r="BN50" s="380">
        <v>48.80585</v>
      </c>
      <c r="BO50" s="380">
        <v>116.36969999999999</v>
      </c>
      <c r="BP50" s="380">
        <v>288.46140000000003</v>
      </c>
      <c r="BQ50" s="380">
        <v>422.65699999999998</v>
      </c>
      <c r="BR50" s="380">
        <v>361.33229999999998</v>
      </c>
      <c r="BS50" s="380">
        <v>216.37180000000001</v>
      </c>
      <c r="BT50" s="380">
        <v>78.141710000000003</v>
      </c>
      <c r="BU50" s="380">
        <v>12.5915</v>
      </c>
      <c r="BV50" s="380">
        <v>0.1144201</v>
      </c>
    </row>
    <row r="51" spans="1:74" ht="11.1" customHeight="1" x14ac:dyDescent="0.2">
      <c r="A51" s="6" t="s">
        <v>89</v>
      </c>
      <c r="B51" s="785" t="s">
        <v>1035</v>
      </c>
      <c r="C51" s="409">
        <v>9.6913699448999999</v>
      </c>
      <c r="D51" s="409">
        <v>8.6957980601999996</v>
      </c>
      <c r="E51" s="409">
        <v>12.916027278</v>
      </c>
      <c r="F51" s="409">
        <v>23.065404139000002</v>
      </c>
      <c r="G51" s="409">
        <v>44.357769584000003</v>
      </c>
      <c r="H51" s="409">
        <v>125.8013622</v>
      </c>
      <c r="I51" s="409">
        <v>236.81588708999999</v>
      </c>
      <c r="J51" s="409">
        <v>249.31428965000001</v>
      </c>
      <c r="K51" s="409">
        <v>161.36454258000001</v>
      </c>
      <c r="L51" s="409">
        <v>61.058173418999999</v>
      </c>
      <c r="M51" s="409">
        <v>15.549081514999999</v>
      </c>
      <c r="N51" s="409">
        <v>9.2756467136000005</v>
      </c>
      <c r="O51" s="409">
        <v>9.9439175421999995</v>
      </c>
      <c r="P51" s="409">
        <v>8.6633318341999992</v>
      </c>
      <c r="Q51" s="409">
        <v>12.657454976</v>
      </c>
      <c r="R51" s="409">
        <v>23.789070141</v>
      </c>
      <c r="S51" s="409">
        <v>47.133103339999998</v>
      </c>
      <c r="T51" s="409">
        <v>136.68680313999999</v>
      </c>
      <c r="U51" s="409">
        <v>248.35786888999999</v>
      </c>
      <c r="V51" s="409">
        <v>254.19440849</v>
      </c>
      <c r="W51" s="409">
        <v>161.63400232000001</v>
      </c>
      <c r="X51" s="409">
        <v>59.288346476999997</v>
      </c>
      <c r="Y51" s="409">
        <v>16.934444074999998</v>
      </c>
      <c r="Z51" s="409">
        <v>9.184867165</v>
      </c>
      <c r="AA51" s="409">
        <v>9.7951866452999994</v>
      </c>
      <c r="AB51" s="409">
        <v>8.7214080922000008</v>
      </c>
      <c r="AC51" s="409">
        <v>13.195423377999999</v>
      </c>
      <c r="AD51" s="409">
        <v>24.292857902000002</v>
      </c>
      <c r="AE51" s="409">
        <v>46.297472214999999</v>
      </c>
      <c r="AF51" s="409">
        <v>142.06243526</v>
      </c>
      <c r="AG51" s="409">
        <v>254.86876726</v>
      </c>
      <c r="AH51" s="409">
        <v>255.8101135</v>
      </c>
      <c r="AI51" s="409">
        <v>164.87889135</v>
      </c>
      <c r="AJ51" s="409">
        <v>59.834592362000002</v>
      </c>
      <c r="AK51" s="409">
        <v>16.596584058000001</v>
      </c>
      <c r="AL51" s="409">
        <v>9.2046625789000007</v>
      </c>
      <c r="AM51" s="409">
        <v>9.9027803234</v>
      </c>
      <c r="AN51" s="409">
        <v>8.8412983235000002</v>
      </c>
      <c r="AO51" s="409">
        <v>12.883655535999999</v>
      </c>
      <c r="AP51" s="409">
        <v>23.581068470999998</v>
      </c>
      <c r="AQ51" s="409">
        <v>43.924636087000003</v>
      </c>
      <c r="AR51" s="409">
        <v>134.58523528000001</v>
      </c>
      <c r="AS51" s="409">
        <v>257.75330296999999</v>
      </c>
      <c r="AT51" s="409">
        <v>259.51965872</v>
      </c>
      <c r="AU51" s="409">
        <v>160.56788958000001</v>
      </c>
      <c r="AV51" s="409">
        <v>62.761140548</v>
      </c>
      <c r="AW51" s="409">
        <v>16.748383316999998</v>
      </c>
      <c r="AX51" s="409">
        <v>9.1029942604999992</v>
      </c>
      <c r="AY51" s="382">
        <v>9.1530210000000007</v>
      </c>
      <c r="AZ51" s="382">
        <v>8.4897880000000008</v>
      </c>
      <c r="BA51" s="382">
        <v>12.084009999999999</v>
      </c>
      <c r="BB51" s="382">
        <v>22.477540000000001</v>
      </c>
      <c r="BC51" s="382">
        <v>40.488880000000002</v>
      </c>
      <c r="BD51" s="382">
        <v>136.58070000000001</v>
      </c>
      <c r="BE51" s="382">
        <v>262.85579999999999</v>
      </c>
      <c r="BF51" s="382">
        <v>260.40460000000002</v>
      </c>
      <c r="BG51" s="382">
        <v>158.24109999999999</v>
      </c>
      <c r="BH51" s="382">
        <v>62.68121</v>
      </c>
      <c r="BI51" s="382">
        <v>15.85554</v>
      </c>
      <c r="BJ51" s="382">
        <v>9.1239299999999997</v>
      </c>
      <c r="BK51" s="382">
        <v>8.2724480000000007</v>
      </c>
      <c r="BL51" s="382">
        <v>7.9609649999999998</v>
      </c>
      <c r="BM51" s="382">
        <v>10.641080000000001</v>
      </c>
      <c r="BN51" s="382">
        <v>22.275960000000001</v>
      </c>
      <c r="BO51" s="382">
        <v>43.036749999999998</v>
      </c>
      <c r="BP51" s="382">
        <v>131.68469999999999</v>
      </c>
      <c r="BQ51" s="382">
        <v>267.5274</v>
      </c>
      <c r="BR51" s="382">
        <v>261.3614</v>
      </c>
      <c r="BS51" s="382">
        <v>155.83080000000001</v>
      </c>
      <c r="BT51" s="382">
        <v>58.444679999999998</v>
      </c>
      <c r="BU51" s="382">
        <v>16.090440000000001</v>
      </c>
      <c r="BV51" s="382">
        <v>8.9340119999999992</v>
      </c>
    </row>
    <row r="52" spans="1:74" s="310" customFormat="1" ht="12" customHeight="1" x14ac:dyDescent="0.3">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2" customHeight="1" x14ac:dyDescent="0.25">
      <c r="A53" s="191"/>
      <c r="B53" s="940" t="str">
        <f>Dates!$G$2</f>
        <v>EIA completed modeling and analysis for this report on Thursday, January 9, 2025.</v>
      </c>
      <c r="C53" s="927"/>
      <c r="D53" s="927"/>
      <c r="E53" s="927"/>
      <c r="F53" s="927"/>
      <c r="G53" s="927"/>
      <c r="H53" s="927"/>
      <c r="I53" s="927"/>
      <c r="J53" s="927"/>
      <c r="K53" s="927"/>
      <c r="L53" s="927"/>
      <c r="M53" s="927"/>
      <c r="N53" s="927"/>
      <c r="O53" s="927"/>
      <c r="P53" s="927"/>
      <c r="Q53" s="927"/>
      <c r="R53" s="802"/>
      <c r="AY53" s="202"/>
      <c r="AZ53" s="202"/>
      <c r="BA53" s="202"/>
      <c r="BB53" s="202"/>
      <c r="BC53" s="306"/>
      <c r="BD53" s="740"/>
      <c r="BE53" s="740"/>
      <c r="BF53" s="740"/>
      <c r="BG53" s="871"/>
      <c r="BH53" s="871"/>
      <c r="BI53" s="871"/>
      <c r="BJ53" s="202"/>
    </row>
    <row r="54" spans="1:74" s="193" customFormat="1" ht="12" customHeight="1" x14ac:dyDescent="0.25">
      <c r="A54" s="191"/>
      <c r="B54" s="935" t="s">
        <v>483</v>
      </c>
      <c r="C54" s="936"/>
      <c r="D54" s="936"/>
      <c r="E54" s="936"/>
      <c r="F54" s="936"/>
      <c r="G54" s="936"/>
      <c r="H54" s="936"/>
      <c r="I54" s="936"/>
      <c r="J54" s="936"/>
      <c r="K54" s="936"/>
      <c r="L54" s="936"/>
      <c r="M54" s="936"/>
      <c r="N54" s="936"/>
      <c r="O54" s="936"/>
      <c r="P54" s="936"/>
      <c r="Q54" s="936"/>
      <c r="R54" s="96"/>
      <c r="AY54" s="202"/>
      <c r="AZ54" s="202"/>
      <c r="BA54" s="202"/>
      <c r="BB54" s="202"/>
      <c r="BC54" s="306"/>
      <c r="BD54" s="740"/>
      <c r="BE54" s="740"/>
      <c r="BF54" s="740"/>
      <c r="BG54" s="871"/>
      <c r="BH54" s="871"/>
      <c r="BI54" s="871"/>
      <c r="BJ54" s="202"/>
    </row>
    <row r="55" spans="1:74" s="193" customFormat="1" ht="12" customHeight="1" x14ac:dyDescent="0.25">
      <c r="A55" s="194"/>
      <c r="B55" s="949" t="s">
        <v>1442</v>
      </c>
      <c r="C55" s="936"/>
      <c r="D55" s="936"/>
      <c r="E55" s="936"/>
      <c r="F55" s="936"/>
      <c r="G55" s="936"/>
      <c r="H55" s="936"/>
      <c r="I55" s="936"/>
      <c r="J55" s="936"/>
      <c r="K55" s="936"/>
      <c r="L55" s="936"/>
      <c r="M55" s="936"/>
      <c r="N55" s="936"/>
      <c r="O55" s="936"/>
      <c r="P55" s="936"/>
      <c r="Q55" s="936"/>
      <c r="R55" s="96"/>
      <c r="AY55" s="202"/>
      <c r="AZ55" s="202"/>
      <c r="BA55" s="202"/>
      <c r="BB55" s="202"/>
      <c r="BC55" s="202"/>
      <c r="BD55" s="740"/>
      <c r="BE55" s="740"/>
      <c r="BF55" s="740"/>
      <c r="BG55" s="871"/>
      <c r="BH55" s="871"/>
      <c r="BI55" s="871"/>
      <c r="BJ55" s="202"/>
    </row>
    <row r="56" spans="1:74" s="193" customFormat="1" ht="13.2" x14ac:dyDescent="0.25">
      <c r="A56" s="194"/>
      <c r="B56" s="803" t="s">
        <v>764</v>
      </c>
      <c r="C56" s="835"/>
      <c r="D56" s="835"/>
      <c r="E56" s="835"/>
      <c r="F56" s="835"/>
      <c r="G56" s="835"/>
      <c r="H56" s="835"/>
      <c r="I56" s="835"/>
      <c r="J56" s="835"/>
      <c r="K56" s="835"/>
      <c r="L56" s="835"/>
      <c r="M56" s="835"/>
      <c r="N56" s="835"/>
      <c r="O56" s="835"/>
      <c r="P56" s="835"/>
      <c r="Q56" s="331"/>
      <c r="R56" s="96"/>
      <c r="AY56" s="202"/>
      <c r="AZ56" s="202"/>
      <c r="BA56" s="202"/>
      <c r="BB56" s="202"/>
      <c r="BC56" s="202"/>
      <c r="BD56" s="740"/>
      <c r="BE56" s="740"/>
      <c r="BF56" s="740"/>
      <c r="BG56" s="871"/>
      <c r="BH56" s="871"/>
      <c r="BI56" s="871"/>
      <c r="BJ56" s="202"/>
    </row>
    <row r="57" spans="1:74" s="193" customFormat="1" ht="12" customHeight="1" x14ac:dyDescent="0.25">
      <c r="A57" s="194"/>
      <c r="B57" s="944" t="s">
        <v>93</v>
      </c>
      <c r="C57" s="945"/>
      <c r="D57" s="945"/>
      <c r="E57" s="945"/>
      <c r="F57" s="945"/>
      <c r="G57" s="945"/>
      <c r="H57" s="945"/>
      <c r="I57" s="945"/>
      <c r="J57" s="945"/>
      <c r="K57" s="945"/>
      <c r="L57" s="945"/>
      <c r="M57" s="945"/>
      <c r="N57" s="945"/>
      <c r="O57" s="945"/>
      <c r="P57" s="945"/>
      <c r="Q57" s="946"/>
      <c r="R57" s="96"/>
      <c r="AY57" s="202"/>
      <c r="AZ57" s="202"/>
      <c r="BA57" s="202"/>
      <c r="BB57" s="202"/>
      <c r="BC57" s="202"/>
      <c r="BD57" s="740"/>
      <c r="BE57" s="740"/>
      <c r="BF57" s="740"/>
      <c r="BG57" s="871"/>
      <c r="BH57" s="871"/>
      <c r="BI57" s="871"/>
      <c r="BJ57" s="202"/>
    </row>
    <row r="58" spans="1:74" s="193" customFormat="1" ht="12" customHeight="1" x14ac:dyDescent="0.25">
      <c r="A58" s="194"/>
      <c r="B58" s="944" t="s">
        <v>198</v>
      </c>
      <c r="C58" s="945"/>
      <c r="D58" s="945"/>
      <c r="E58" s="945"/>
      <c r="F58" s="945"/>
      <c r="G58" s="945"/>
      <c r="H58" s="945"/>
      <c r="I58" s="945"/>
      <c r="J58" s="945"/>
      <c r="K58" s="945"/>
      <c r="L58" s="945"/>
      <c r="M58" s="945"/>
      <c r="N58" s="945"/>
      <c r="O58" s="945"/>
      <c r="P58" s="945"/>
      <c r="Q58" s="946"/>
      <c r="R58" s="96"/>
      <c r="AY58" s="202"/>
      <c r="AZ58" s="202"/>
      <c r="BA58" s="202"/>
      <c r="BB58" s="202"/>
      <c r="BC58" s="202"/>
      <c r="BD58" s="740"/>
      <c r="BE58" s="740"/>
      <c r="BF58" s="740"/>
      <c r="BG58" s="871"/>
      <c r="BH58" s="871"/>
      <c r="BI58" s="871"/>
      <c r="BJ58" s="202"/>
    </row>
    <row r="59" spans="1:74" s="193" customFormat="1" ht="12" customHeight="1" x14ac:dyDescent="0.25">
      <c r="A59" s="194"/>
      <c r="B59" s="944" t="s">
        <v>94</v>
      </c>
      <c r="C59" s="945"/>
      <c r="D59" s="945"/>
      <c r="E59" s="945"/>
      <c r="F59" s="945"/>
      <c r="G59" s="945"/>
      <c r="H59" s="945"/>
      <c r="I59" s="945"/>
      <c r="J59" s="945"/>
      <c r="K59" s="945"/>
      <c r="L59" s="945"/>
      <c r="M59" s="945"/>
      <c r="N59" s="945"/>
      <c r="O59" s="945"/>
      <c r="P59" s="945"/>
      <c r="Q59" s="946"/>
      <c r="R59" s="96"/>
      <c r="AY59" s="202"/>
      <c r="AZ59" s="202"/>
      <c r="BA59" s="202"/>
      <c r="BB59" s="202"/>
      <c r="BC59" s="202"/>
      <c r="BD59" s="740"/>
      <c r="BE59" s="740"/>
      <c r="BF59" s="740"/>
      <c r="BG59" s="871"/>
      <c r="BH59" s="871"/>
      <c r="BI59" s="871"/>
      <c r="BJ59" s="202"/>
    </row>
    <row r="60" spans="1:74" s="193" customFormat="1" ht="12" customHeight="1" x14ac:dyDescent="0.2">
      <c r="A60" s="160"/>
      <c r="B60" s="941" t="s">
        <v>840</v>
      </c>
      <c r="C60" s="941"/>
      <c r="D60" s="941"/>
      <c r="E60" s="941"/>
      <c r="F60" s="941"/>
      <c r="G60" s="941"/>
      <c r="H60" s="941"/>
      <c r="I60" s="941"/>
      <c r="J60" s="941"/>
      <c r="K60" s="941"/>
      <c r="L60" s="941"/>
      <c r="M60" s="941"/>
      <c r="N60" s="941"/>
      <c r="O60" s="941"/>
      <c r="P60" s="941"/>
      <c r="Q60" s="941"/>
      <c r="R60" s="941"/>
      <c r="AY60" s="202"/>
      <c r="AZ60" s="202"/>
      <c r="BA60" s="202"/>
      <c r="BB60" s="202"/>
      <c r="BC60" s="202"/>
      <c r="BD60" s="740"/>
      <c r="BE60" s="740"/>
      <c r="BF60" s="740"/>
      <c r="BG60" s="871"/>
      <c r="BH60" s="871"/>
      <c r="BI60" s="871"/>
      <c r="BJ60" s="202"/>
    </row>
    <row r="61" spans="1:74" ht="13.2" x14ac:dyDescent="0.25">
      <c r="A61" s="160"/>
      <c r="B61" s="944" t="s">
        <v>1493</v>
      </c>
      <c r="C61" s="945"/>
      <c r="D61" s="945"/>
      <c r="E61" s="945"/>
      <c r="F61" s="945"/>
      <c r="G61" s="945"/>
      <c r="H61" s="945"/>
      <c r="I61" s="945"/>
      <c r="J61" s="945"/>
      <c r="K61" s="945"/>
      <c r="L61" s="945"/>
      <c r="M61" s="945"/>
      <c r="N61" s="945"/>
      <c r="O61" s="945"/>
      <c r="P61" s="945"/>
      <c r="Q61" s="946"/>
      <c r="BK61" s="133"/>
      <c r="BL61" s="133"/>
      <c r="BM61" s="133"/>
      <c r="BN61" s="133"/>
      <c r="BO61" s="133"/>
      <c r="BP61" s="133"/>
      <c r="BQ61" s="133"/>
      <c r="BR61" s="133"/>
      <c r="BS61" s="133"/>
      <c r="BT61" s="133"/>
      <c r="BU61" s="133"/>
      <c r="BV61" s="133"/>
    </row>
    <row r="62" spans="1:74" ht="13.2" x14ac:dyDescent="0.25">
      <c r="A62" s="160"/>
      <c r="B62" s="951" t="s">
        <v>1494</v>
      </c>
      <c r="C62" s="946"/>
      <c r="D62" s="946"/>
      <c r="E62" s="946"/>
      <c r="F62" s="946"/>
      <c r="G62" s="946"/>
      <c r="H62" s="946"/>
      <c r="I62" s="946"/>
      <c r="J62" s="946"/>
      <c r="K62" s="946"/>
      <c r="L62" s="946"/>
      <c r="M62" s="946"/>
      <c r="N62" s="946"/>
      <c r="O62" s="946"/>
      <c r="P62" s="946"/>
      <c r="Q62" s="946"/>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AZ32" sqref="AZ32"/>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924" t="s">
        <v>479</v>
      </c>
      <c r="B1" s="1026" t="s">
        <v>1254</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56" customFormat="1" ht="13.35" customHeight="1"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2"/>
      <c r="AZ2" s="142"/>
      <c r="BA2" s="142"/>
      <c r="BB2" s="142"/>
      <c r="BC2" s="142"/>
      <c r="BD2" s="698"/>
      <c r="BE2" s="698"/>
      <c r="BF2" s="698"/>
      <c r="BG2" s="856"/>
      <c r="BH2" s="856"/>
      <c r="BI2" s="856"/>
      <c r="BJ2" s="142"/>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1255</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03"/>
      <c r="AZ5" s="903"/>
      <c r="BA5" s="903"/>
      <c r="BB5" s="903"/>
      <c r="BC5" s="903"/>
      <c r="BD5" s="904"/>
      <c r="BE5" s="485"/>
      <c r="BF5" s="485"/>
      <c r="BG5" s="485"/>
      <c r="BH5" s="485"/>
      <c r="BI5" s="485"/>
      <c r="BJ5" s="485"/>
      <c r="BK5" s="485"/>
      <c r="BL5" s="485"/>
      <c r="BM5" s="485"/>
      <c r="BN5" s="485"/>
      <c r="BO5" s="485"/>
      <c r="BP5" s="485"/>
      <c r="BQ5" s="485"/>
      <c r="BR5" s="485"/>
      <c r="BS5" s="485"/>
      <c r="BT5" s="485"/>
      <c r="BU5" s="485"/>
      <c r="BV5" s="485"/>
    </row>
    <row r="6" spans="1:74" ht="11.1" customHeight="1" x14ac:dyDescent="0.2">
      <c r="A6" s="275" t="s">
        <v>1256</v>
      </c>
      <c r="B6" s="577" t="s">
        <v>1103</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915" t="s">
        <v>1371</v>
      </c>
      <c r="AZ6" s="915" t="s">
        <v>1371</v>
      </c>
      <c r="BA6" s="915" t="s">
        <v>1371</v>
      </c>
      <c r="BB6" s="915" t="s">
        <v>1371</v>
      </c>
      <c r="BC6" s="915" t="s">
        <v>1371</v>
      </c>
      <c r="BD6" s="915" t="s">
        <v>1371</v>
      </c>
      <c r="BE6" s="915" t="s">
        <v>1371</v>
      </c>
      <c r="BF6" s="915" t="s">
        <v>1371</v>
      </c>
      <c r="BG6" s="915" t="s">
        <v>1371</v>
      </c>
      <c r="BH6" s="915" t="s">
        <v>1371</v>
      </c>
      <c r="BI6" s="915" t="s">
        <v>1371</v>
      </c>
      <c r="BJ6" s="377" t="s">
        <v>1371</v>
      </c>
      <c r="BK6" s="377" t="s">
        <v>1371</v>
      </c>
      <c r="BL6" s="377" t="s">
        <v>1371</v>
      </c>
      <c r="BM6" s="377" t="s">
        <v>1371</v>
      </c>
      <c r="BN6" s="377" t="s">
        <v>1371</v>
      </c>
      <c r="BO6" s="377" t="s">
        <v>1371</v>
      </c>
      <c r="BP6" s="377" t="s">
        <v>1371</v>
      </c>
      <c r="BQ6" s="377" t="s">
        <v>1371</v>
      </c>
      <c r="BR6" s="377" t="s">
        <v>1371</v>
      </c>
      <c r="BS6" s="377" t="s">
        <v>1371</v>
      </c>
      <c r="BT6" s="377" t="s">
        <v>1371</v>
      </c>
      <c r="BU6" s="377" t="s">
        <v>1371</v>
      </c>
      <c r="BV6" s="377" t="s">
        <v>1371</v>
      </c>
    </row>
    <row r="7" spans="1:74" ht="11.1" customHeight="1" x14ac:dyDescent="0.2">
      <c r="A7" s="275" t="s">
        <v>1257</v>
      </c>
      <c r="B7" s="577" t="s">
        <v>1105</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915" t="s">
        <v>1371</v>
      </c>
      <c r="AZ7" s="915" t="s">
        <v>1371</v>
      </c>
      <c r="BA7" s="915" t="s">
        <v>1371</v>
      </c>
      <c r="BB7" s="915" t="s">
        <v>1371</v>
      </c>
      <c r="BC7" s="915" t="s">
        <v>1371</v>
      </c>
      <c r="BD7" s="915" t="s">
        <v>1371</v>
      </c>
      <c r="BE7" s="915" t="s">
        <v>1371</v>
      </c>
      <c r="BF7" s="915" t="s">
        <v>1371</v>
      </c>
      <c r="BG7" s="915" t="s">
        <v>1371</v>
      </c>
      <c r="BH7" s="915" t="s">
        <v>1371</v>
      </c>
      <c r="BI7" s="915" t="s">
        <v>1371</v>
      </c>
      <c r="BJ7" s="377" t="s">
        <v>1371</v>
      </c>
      <c r="BK7" s="377" t="s">
        <v>1371</v>
      </c>
      <c r="BL7" s="377" t="s">
        <v>1371</v>
      </c>
      <c r="BM7" s="377" t="s">
        <v>1371</v>
      </c>
      <c r="BN7" s="377" t="s">
        <v>1371</v>
      </c>
      <c r="BO7" s="377" t="s">
        <v>1371</v>
      </c>
      <c r="BP7" s="377" t="s">
        <v>1371</v>
      </c>
      <c r="BQ7" s="377" t="s">
        <v>1371</v>
      </c>
      <c r="BR7" s="377" t="s">
        <v>1371</v>
      </c>
      <c r="BS7" s="377" t="s">
        <v>1371</v>
      </c>
      <c r="BT7" s="377" t="s">
        <v>1371</v>
      </c>
      <c r="BU7" s="377" t="s">
        <v>1371</v>
      </c>
      <c r="BV7" s="377" t="s">
        <v>1371</v>
      </c>
    </row>
    <row r="8" spans="1:74" ht="11.1" customHeight="1" x14ac:dyDescent="0.2">
      <c r="A8" s="275" t="s">
        <v>1258</v>
      </c>
      <c r="B8" s="577" t="s">
        <v>1107</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915" t="s">
        <v>1371</v>
      </c>
      <c r="AZ8" s="915" t="s">
        <v>1371</v>
      </c>
      <c r="BA8" s="915" t="s">
        <v>1371</v>
      </c>
      <c r="BB8" s="915" t="s">
        <v>1371</v>
      </c>
      <c r="BC8" s="915" t="s">
        <v>1371</v>
      </c>
      <c r="BD8" s="915" t="s">
        <v>1371</v>
      </c>
      <c r="BE8" s="915" t="s">
        <v>1371</v>
      </c>
      <c r="BF8" s="915" t="s">
        <v>1371</v>
      </c>
      <c r="BG8" s="915" t="s">
        <v>1371</v>
      </c>
      <c r="BH8" s="915" t="s">
        <v>1371</v>
      </c>
      <c r="BI8" s="915" t="s">
        <v>1371</v>
      </c>
      <c r="BJ8" s="377" t="s">
        <v>1371</v>
      </c>
      <c r="BK8" s="377" t="s">
        <v>1371</v>
      </c>
      <c r="BL8" s="377" t="s">
        <v>1371</v>
      </c>
      <c r="BM8" s="377" t="s">
        <v>1371</v>
      </c>
      <c r="BN8" s="377" t="s">
        <v>1371</v>
      </c>
      <c r="BO8" s="377" t="s">
        <v>1371</v>
      </c>
      <c r="BP8" s="377" t="s">
        <v>1371</v>
      </c>
      <c r="BQ8" s="377" t="s">
        <v>1371</v>
      </c>
      <c r="BR8" s="377" t="s">
        <v>1371</v>
      </c>
      <c r="BS8" s="377" t="s">
        <v>1371</v>
      </c>
      <c r="BT8" s="377" t="s">
        <v>1371</v>
      </c>
      <c r="BU8" s="377" t="s">
        <v>1371</v>
      </c>
      <c r="BV8" s="377" t="s">
        <v>1371</v>
      </c>
    </row>
    <row r="9" spans="1:74" ht="11.1" customHeight="1" x14ac:dyDescent="0.2">
      <c r="A9" s="275" t="s">
        <v>1259</v>
      </c>
      <c r="B9" s="577" t="s">
        <v>1109</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915" t="s">
        <v>1371</v>
      </c>
      <c r="AZ9" s="915" t="s">
        <v>1371</v>
      </c>
      <c r="BA9" s="915" t="s">
        <v>1371</v>
      </c>
      <c r="BB9" s="915" t="s">
        <v>1371</v>
      </c>
      <c r="BC9" s="915" t="s">
        <v>1371</v>
      </c>
      <c r="BD9" s="915" t="s">
        <v>1371</v>
      </c>
      <c r="BE9" s="915" t="s">
        <v>1371</v>
      </c>
      <c r="BF9" s="915" t="s">
        <v>1371</v>
      </c>
      <c r="BG9" s="915" t="s">
        <v>1371</v>
      </c>
      <c r="BH9" s="915" t="s">
        <v>1371</v>
      </c>
      <c r="BI9" s="915" t="s">
        <v>1371</v>
      </c>
      <c r="BJ9" s="377" t="s">
        <v>1371</v>
      </c>
      <c r="BK9" s="377" t="s">
        <v>1371</v>
      </c>
      <c r="BL9" s="377" t="s">
        <v>1371</v>
      </c>
      <c r="BM9" s="377" t="s">
        <v>1371</v>
      </c>
      <c r="BN9" s="377" t="s">
        <v>1371</v>
      </c>
      <c r="BO9" s="377" t="s">
        <v>1371</v>
      </c>
      <c r="BP9" s="377" t="s">
        <v>1371</v>
      </c>
      <c r="BQ9" s="377" t="s">
        <v>1371</v>
      </c>
      <c r="BR9" s="377" t="s">
        <v>1371</v>
      </c>
      <c r="BS9" s="377" t="s">
        <v>1371</v>
      </c>
      <c r="BT9" s="377" t="s">
        <v>1371</v>
      </c>
      <c r="BU9" s="377" t="s">
        <v>1371</v>
      </c>
      <c r="BV9" s="377" t="s">
        <v>1371</v>
      </c>
    </row>
    <row r="10" spans="1:74" ht="11.1" customHeight="1" x14ac:dyDescent="0.2">
      <c r="A10" s="275" t="s">
        <v>1260</v>
      </c>
      <c r="B10" s="577" t="s">
        <v>1111</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915" t="s">
        <v>1371</v>
      </c>
      <c r="AZ10" s="915" t="s">
        <v>1371</v>
      </c>
      <c r="BA10" s="915" t="s">
        <v>1371</v>
      </c>
      <c r="BB10" s="915" t="s">
        <v>1371</v>
      </c>
      <c r="BC10" s="915" t="s">
        <v>1371</v>
      </c>
      <c r="BD10" s="915" t="s">
        <v>1371</v>
      </c>
      <c r="BE10" s="915" t="s">
        <v>1371</v>
      </c>
      <c r="BF10" s="915" t="s">
        <v>1371</v>
      </c>
      <c r="BG10" s="915" t="s">
        <v>1371</v>
      </c>
      <c r="BH10" s="915" t="s">
        <v>1371</v>
      </c>
      <c r="BI10" s="915" t="s">
        <v>1371</v>
      </c>
      <c r="BJ10" s="377" t="s">
        <v>1371</v>
      </c>
      <c r="BK10" s="377" t="s">
        <v>1371</v>
      </c>
      <c r="BL10" s="377" t="s">
        <v>1371</v>
      </c>
      <c r="BM10" s="377" t="s">
        <v>1371</v>
      </c>
      <c r="BN10" s="377" t="s">
        <v>1371</v>
      </c>
      <c r="BO10" s="377" t="s">
        <v>1371</v>
      </c>
      <c r="BP10" s="377" t="s">
        <v>1371</v>
      </c>
      <c r="BQ10" s="377" t="s">
        <v>1371</v>
      </c>
      <c r="BR10" s="377" t="s">
        <v>1371</v>
      </c>
      <c r="BS10" s="377" t="s">
        <v>1371</v>
      </c>
      <c r="BT10" s="377" t="s">
        <v>1371</v>
      </c>
      <c r="BU10" s="377" t="s">
        <v>1371</v>
      </c>
      <c r="BV10" s="377" t="s">
        <v>1371</v>
      </c>
    </row>
    <row r="11" spans="1:74" ht="11.1" customHeight="1" x14ac:dyDescent="0.2">
      <c r="A11" s="275" t="s">
        <v>1261</v>
      </c>
      <c r="B11" s="577" t="s">
        <v>1262</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915" t="s">
        <v>1371</v>
      </c>
      <c r="AZ11" s="915" t="s">
        <v>1371</v>
      </c>
      <c r="BA11" s="915" t="s">
        <v>1371</v>
      </c>
      <c r="BB11" s="915" t="s">
        <v>1371</v>
      </c>
      <c r="BC11" s="915" t="s">
        <v>1371</v>
      </c>
      <c r="BD11" s="915" t="s">
        <v>1371</v>
      </c>
      <c r="BE11" s="915" t="s">
        <v>1371</v>
      </c>
      <c r="BF11" s="915" t="s">
        <v>1371</v>
      </c>
      <c r="BG11" s="915" t="s">
        <v>1371</v>
      </c>
      <c r="BH11" s="915" t="s">
        <v>1371</v>
      </c>
      <c r="BI11" s="915" t="s">
        <v>1371</v>
      </c>
      <c r="BJ11" s="377" t="s">
        <v>1371</v>
      </c>
      <c r="BK11" s="377" t="s">
        <v>1371</v>
      </c>
      <c r="BL11" s="377" t="s">
        <v>1371</v>
      </c>
      <c r="BM11" s="377" t="s">
        <v>1371</v>
      </c>
      <c r="BN11" s="377" t="s">
        <v>1371</v>
      </c>
      <c r="BO11" s="377" t="s">
        <v>1371</v>
      </c>
      <c r="BP11" s="377" t="s">
        <v>1371</v>
      </c>
      <c r="BQ11" s="377" t="s">
        <v>1371</v>
      </c>
      <c r="BR11" s="377" t="s">
        <v>1371</v>
      </c>
      <c r="BS11" s="377" t="s">
        <v>1371</v>
      </c>
      <c r="BT11" s="377" t="s">
        <v>1371</v>
      </c>
      <c r="BU11" s="377" t="s">
        <v>1371</v>
      </c>
      <c r="BV11" s="377" t="s">
        <v>1371</v>
      </c>
    </row>
    <row r="12" spans="1:74" ht="11.1"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47"/>
      <c r="AZ12" s="647"/>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1" customHeight="1" x14ac:dyDescent="0.2">
      <c r="A13" s="275"/>
      <c r="B13" s="37" t="s">
        <v>1263</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47"/>
      <c r="AZ13" s="647"/>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1" customHeight="1" x14ac:dyDescent="0.2">
      <c r="A14" s="275" t="s">
        <v>1264</v>
      </c>
      <c r="B14" s="577" t="s">
        <v>1103</v>
      </c>
      <c r="C14" s="408">
        <v>63</v>
      </c>
      <c r="D14" s="408">
        <v>66</v>
      </c>
      <c r="E14" s="408">
        <v>68</v>
      </c>
      <c r="F14" s="408">
        <v>69</v>
      </c>
      <c r="G14" s="408">
        <v>72</v>
      </c>
      <c r="H14" s="408">
        <v>67</v>
      </c>
      <c r="I14" s="408">
        <v>69</v>
      </c>
      <c r="J14" s="408">
        <v>71</v>
      </c>
      <c r="K14" s="408">
        <v>70</v>
      </c>
      <c r="L14" s="408">
        <v>69</v>
      </c>
      <c r="M14" s="408">
        <v>71</v>
      </c>
      <c r="N14" s="408">
        <v>73</v>
      </c>
      <c r="O14" s="408">
        <v>78</v>
      </c>
      <c r="P14" s="408">
        <v>86</v>
      </c>
      <c r="Q14" s="408">
        <v>89</v>
      </c>
      <c r="R14" s="408">
        <v>91</v>
      </c>
      <c r="S14" s="408">
        <v>95</v>
      </c>
      <c r="T14" s="408">
        <v>95</v>
      </c>
      <c r="U14" s="408">
        <v>93</v>
      </c>
      <c r="V14" s="408">
        <v>89</v>
      </c>
      <c r="W14" s="408">
        <v>89</v>
      </c>
      <c r="X14" s="408">
        <v>99</v>
      </c>
      <c r="Y14" s="408">
        <v>98</v>
      </c>
      <c r="Z14" s="408">
        <v>98</v>
      </c>
      <c r="AA14" s="408">
        <v>99</v>
      </c>
      <c r="AB14" s="408">
        <v>98</v>
      </c>
      <c r="AC14" s="408">
        <v>97</v>
      </c>
      <c r="AD14" s="408">
        <v>97</v>
      </c>
      <c r="AE14" s="408">
        <v>96</v>
      </c>
      <c r="AF14" s="408">
        <v>90</v>
      </c>
      <c r="AG14" s="408">
        <v>89</v>
      </c>
      <c r="AH14" s="408">
        <v>81</v>
      </c>
      <c r="AI14" s="408">
        <v>76</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380" t="s">
        <v>1371</v>
      </c>
      <c r="AZ14" s="380" t="s">
        <v>1371</v>
      </c>
      <c r="BA14" s="380" t="s">
        <v>1371</v>
      </c>
      <c r="BB14" s="380" t="s">
        <v>1371</v>
      </c>
      <c r="BC14" s="380" t="s">
        <v>1371</v>
      </c>
      <c r="BD14" s="380" t="s">
        <v>1371</v>
      </c>
      <c r="BE14" s="380" t="s">
        <v>1371</v>
      </c>
      <c r="BF14" s="380" t="s">
        <v>1371</v>
      </c>
      <c r="BG14" s="380" t="s">
        <v>1371</v>
      </c>
      <c r="BH14" s="380" t="s">
        <v>1371</v>
      </c>
      <c r="BI14" s="380" t="s">
        <v>1371</v>
      </c>
      <c r="BJ14" s="377" t="s">
        <v>1371</v>
      </c>
      <c r="BK14" s="377" t="s">
        <v>1371</v>
      </c>
      <c r="BL14" s="377" t="s">
        <v>1371</v>
      </c>
      <c r="BM14" s="377" t="s">
        <v>1371</v>
      </c>
      <c r="BN14" s="377" t="s">
        <v>1371</v>
      </c>
      <c r="BO14" s="377" t="s">
        <v>1371</v>
      </c>
      <c r="BP14" s="377" t="s">
        <v>1371</v>
      </c>
      <c r="BQ14" s="377" t="s">
        <v>1371</v>
      </c>
      <c r="BR14" s="377" t="s">
        <v>1371</v>
      </c>
      <c r="BS14" s="377" t="s">
        <v>1371</v>
      </c>
      <c r="BT14" s="377" t="s">
        <v>1371</v>
      </c>
      <c r="BU14" s="377" t="s">
        <v>1371</v>
      </c>
      <c r="BV14" s="377" t="s">
        <v>1371</v>
      </c>
    </row>
    <row r="15" spans="1:74" s="562" customFormat="1" ht="11.1" customHeight="1" x14ac:dyDescent="0.2">
      <c r="A15" s="275" t="s">
        <v>1265</v>
      </c>
      <c r="B15" s="577" t="s">
        <v>1105</v>
      </c>
      <c r="C15" s="408">
        <v>20</v>
      </c>
      <c r="D15" s="408">
        <v>19</v>
      </c>
      <c r="E15" s="408">
        <v>25</v>
      </c>
      <c r="F15" s="408">
        <v>27</v>
      </c>
      <c r="G15" s="408">
        <v>29</v>
      </c>
      <c r="H15" s="408">
        <v>31</v>
      </c>
      <c r="I15" s="408">
        <v>32</v>
      </c>
      <c r="J15" s="408">
        <v>39</v>
      </c>
      <c r="K15" s="408">
        <v>42</v>
      </c>
      <c r="L15" s="408">
        <v>43</v>
      </c>
      <c r="M15" s="408">
        <v>47</v>
      </c>
      <c r="N15" s="408">
        <v>52</v>
      </c>
      <c r="O15" s="408">
        <v>53</v>
      </c>
      <c r="P15" s="408">
        <v>64</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64</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380" t="s">
        <v>1371</v>
      </c>
      <c r="AZ15" s="380" t="s">
        <v>1371</v>
      </c>
      <c r="BA15" s="380" t="s">
        <v>1371</v>
      </c>
      <c r="BB15" s="380" t="s">
        <v>1371</v>
      </c>
      <c r="BC15" s="380" t="s">
        <v>1371</v>
      </c>
      <c r="BD15" s="380" t="s">
        <v>1371</v>
      </c>
      <c r="BE15" s="380" t="s">
        <v>1371</v>
      </c>
      <c r="BF15" s="380" t="s">
        <v>1371</v>
      </c>
      <c r="BG15" s="380" t="s">
        <v>1371</v>
      </c>
      <c r="BH15" s="380" t="s">
        <v>1371</v>
      </c>
      <c r="BI15" s="380" t="s">
        <v>1371</v>
      </c>
      <c r="BJ15" s="377" t="s">
        <v>1371</v>
      </c>
      <c r="BK15" s="377" t="s">
        <v>1371</v>
      </c>
      <c r="BL15" s="377" t="s">
        <v>1371</v>
      </c>
      <c r="BM15" s="377" t="s">
        <v>1371</v>
      </c>
      <c r="BN15" s="377" t="s">
        <v>1371</v>
      </c>
      <c r="BO15" s="377" t="s">
        <v>1371</v>
      </c>
      <c r="BP15" s="377" t="s">
        <v>1371</v>
      </c>
      <c r="BQ15" s="377" t="s">
        <v>1371</v>
      </c>
      <c r="BR15" s="377" t="s">
        <v>1371</v>
      </c>
      <c r="BS15" s="377" t="s">
        <v>1371</v>
      </c>
      <c r="BT15" s="377" t="s">
        <v>1371</v>
      </c>
      <c r="BU15" s="377" t="s">
        <v>1371</v>
      </c>
      <c r="BV15" s="377" t="s">
        <v>1371</v>
      </c>
    </row>
    <row r="16" spans="1:74" ht="11.1" customHeight="1" x14ac:dyDescent="0.2">
      <c r="A16" s="275" t="s">
        <v>1266</v>
      </c>
      <c r="B16" s="577" t="s">
        <v>1107</v>
      </c>
      <c r="C16" s="408">
        <v>45</v>
      </c>
      <c r="D16" s="408">
        <v>39</v>
      </c>
      <c r="E16" s="408">
        <v>47</v>
      </c>
      <c r="F16" s="408">
        <v>55</v>
      </c>
      <c r="G16" s="408">
        <v>55</v>
      </c>
      <c r="H16" s="408">
        <v>58</v>
      </c>
      <c r="I16" s="408">
        <v>59</v>
      </c>
      <c r="J16" s="408">
        <v>62</v>
      </c>
      <c r="K16" s="408">
        <v>63</v>
      </c>
      <c r="L16" s="408">
        <v>64</v>
      </c>
      <c r="M16" s="408">
        <v>66</v>
      </c>
      <c r="N16" s="408">
        <v>70</v>
      </c>
      <c r="O16" s="408">
        <v>76</v>
      </c>
      <c r="P16" s="408">
        <v>87</v>
      </c>
      <c r="Q16" s="408">
        <v>95</v>
      </c>
      <c r="R16" s="408">
        <v>100</v>
      </c>
      <c r="S16" s="408">
        <v>105</v>
      </c>
      <c r="T16" s="408">
        <v>112</v>
      </c>
      <c r="U16" s="408">
        <v>116</v>
      </c>
      <c r="V16" s="408">
        <v>118</v>
      </c>
      <c r="W16" s="408">
        <v>116</v>
      </c>
      <c r="X16" s="408">
        <v>116</v>
      </c>
      <c r="Y16" s="408">
        <v>116</v>
      </c>
      <c r="Z16" s="408">
        <v>117</v>
      </c>
      <c r="AA16" s="408">
        <v>118</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96</v>
      </c>
      <c r="AR16" s="408">
        <v>96</v>
      </c>
      <c r="AS16" s="408">
        <v>95</v>
      </c>
      <c r="AT16" s="408">
        <v>96</v>
      </c>
      <c r="AU16" s="408">
        <v>97</v>
      </c>
      <c r="AV16" s="408">
        <v>99</v>
      </c>
      <c r="AW16" s="408">
        <v>100</v>
      </c>
      <c r="AX16" s="408">
        <v>100</v>
      </c>
      <c r="AY16" s="380" t="s">
        <v>1371</v>
      </c>
      <c r="AZ16" s="380" t="s">
        <v>1371</v>
      </c>
      <c r="BA16" s="380" t="s">
        <v>1371</v>
      </c>
      <c r="BB16" s="380" t="s">
        <v>1371</v>
      </c>
      <c r="BC16" s="380" t="s">
        <v>1371</v>
      </c>
      <c r="BD16" s="380" t="s">
        <v>1371</v>
      </c>
      <c r="BE16" s="380" t="s">
        <v>1371</v>
      </c>
      <c r="BF16" s="380" t="s">
        <v>1371</v>
      </c>
      <c r="BG16" s="380" t="s">
        <v>1371</v>
      </c>
      <c r="BH16" s="380" t="s">
        <v>1371</v>
      </c>
      <c r="BI16" s="380" t="s">
        <v>1371</v>
      </c>
      <c r="BJ16" s="377" t="s">
        <v>1371</v>
      </c>
      <c r="BK16" s="377" t="s">
        <v>1371</v>
      </c>
      <c r="BL16" s="377" t="s">
        <v>1371</v>
      </c>
      <c r="BM16" s="377" t="s">
        <v>1371</v>
      </c>
      <c r="BN16" s="377" t="s">
        <v>1371</v>
      </c>
      <c r="BO16" s="377" t="s">
        <v>1371</v>
      </c>
      <c r="BP16" s="377" t="s">
        <v>1371</v>
      </c>
      <c r="BQ16" s="377" t="s">
        <v>1371</v>
      </c>
      <c r="BR16" s="377" t="s">
        <v>1371</v>
      </c>
      <c r="BS16" s="377" t="s">
        <v>1371</v>
      </c>
      <c r="BT16" s="377" t="s">
        <v>1371</v>
      </c>
      <c r="BU16" s="377" t="s">
        <v>1371</v>
      </c>
      <c r="BV16" s="377" t="s">
        <v>1371</v>
      </c>
    </row>
    <row r="17" spans="1:74" ht="11.1" customHeight="1" x14ac:dyDescent="0.2">
      <c r="A17" s="275" t="s">
        <v>1267</v>
      </c>
      <c r="B17" s="577" t="s">
        <v>1109</v>
      </c>
      <c r="C17" s="408">
        <v>42</v>
      </c>
      <c r="D17" s="408">
        <v>43</v>
      </c>
      <c r="E17" s="408">
        <v>46</v>
      </c>
      <c r="F17" s="408">
        <v>46</v>
      </c>
      <c r="G17" s="408">
        <v>47</v>
      </c>
      <c r="H17" s="408">
        <v>48</v>
      </c>
      <c r="I17" s="408">
        <v>49</v>
      </c>
      <c r="J17" s="408">
        <v>47</v>
      </c>
      <c r="K17" s="408">
        <v>49</v>
      </c>
      <c r="L17" s="408">
        <v>48</v>
      </c>
      <c r="M17" s="408">
        <v>49</v>
      </c>
      <c r="N17" s="408">
        <v>51</v>
      </c>
      <c r="O17" s="408">
        <v>55</v>
      </c>
      <c r="P17" s="408">
        <v>60</v>
      </c>
      <c r="Q17" s="408">
        <v>68</v>
      </c>
      <c r="R17" s="408">
        <v>70</v>
      </c>
      <c r="S17" s="408">
        <v>72</v>
      </c>
      <c r="T17" s="408">
        <v>73</v>
      </c>
      <c r="U17" s="408">
        <v>73</v>
      </c>
      <c r="V17" s="408">
        <v>74</v>
      </c>
      <c r="W17" s="408">
        <v>76</v>
      </c>
      <c r="X17" s="408">
        <v>75</v>
      </c>
      <c r="Y17" s="408">
        <v>74</v>
      </c>
      <c r="Z17" s="408">
        <v>74</v>
      </c>
      <c r="AA17" s="408">
        <v>73</v>
      </c>
      <c r="AB17" s="408">
        <v>74</v>
      </c>
      <c r="AC17" s="408">
        <v>74</v>
      </c>
      <c r="AD17" s="408">
        <v>71</v>
      </c>
      <c r="AE17" s="408">
        <v>66</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380" t="s">
        <v>1371</v>
      </c>
      <c r="AZ17" s="380" t="s">
        <v>1371</v>
      </c>
      <c r="BA17" s="380" t="s">
        <v>1371</v>
      </c>
      <c r="BB17" s="380" t="s">
        <v>1371</v>
      </c>
      <c r="BC17" s="380" t="s">
        <v>1371</v>
      </c>
      <c r="BD17" s="380" t="s">
        <v>1371</v>
      </c>
      <c r="BE17" s="380" t="s">
        <v>1371</v>
      </c>
      <c r="BF17" s="380" t="s">
        <v>1371</v>
      </c>
      <c r="BG17" s="380" t="s">
        <v>1371</v>
      </c>
      <c r="BH17" s="380" t="s">
        <v>1371</v>
      </c>
      <c r="BI17" s="380" t="s">
        <v>1371</v>
      </c>
      <c r="BJ17" s="377" t="s">
        <v>1371</v>
      </c>
      <c r="BK17" s="377" t="s">
        <v>1371</v>
      </c>
      <c r="BL17" s="377" t="s">
        <v>1371</v>
      </c>
      <c r="BM17" s="377" t="s">
        <v>1371</v>
      </c>
      <c r="BN17" s="377" t="s">
        <v>1371</v>
      </c>
      <c r="BO17" s="377" t="s">
        <v>1371</v>
      </c>
      <c r="BP17" s="377" t="s">
        <v>1371</v>
      </c>
      <c r="BQ17" s="377" t="s">
        <v>1371</v>
      </c>
      <c r="BR17" s="377" t="s">
        <v>1371</v>
      </c>
      <c r="BS17" s="377" t="s">
        <v>1371</v>
      </c>
      <c r="BT17" s="377" t="s">
        <v>1371</v>
      </c>
      <c r="BU17" s="377" t="s">
        <v>1371</v>
      </c>
      <c r="BV17" s="377" t="s">
        <v>1371</v>
      </c>
    </row>
    <row r="18" spans="1:74" ht="11.1" customHeight="1" x14ac:dyDescent="0.2">
      <c r="A18" s="275" t="s">
        <v>1268</v>
      </c>
      <c r="B18" s="577" t="s">
        <v>1111</v>
      </c>
      <c r="C18" s="408">
        <v>227</v>
      </c>
      <c r="D18" s="408">
        <v>251</v>
      </c>
      <c r="E18" s="408">
        <v>266</v>
      </c>
      <c r="F18" s="408">
        <v>279</v>
      </c>
      <c r="G18" s="408">
        <v>288</v>
      </c>
      <c r="H18" s="408">
        <v>296</v>
      </c>
      <c r="I18" s="408">
        <v>303</v>
      </c>
      <c r="J18" s="408">
        <v>311</v>
      </c>
      <c r="K18" s="408">
        <v>326</v>
      </c>
      <c r="L18" s="408">
        <v>341</v>
      </c>
      <c r="M18" s="408">
        <v>354</v>
      </c>
      <c r="N18" s="408">
        <v>375</v>
      </c>
      <c r="O18" s="408">
        <v>383</v>
      </c>
      <c r="P18" s="408">
        <v>399</v>
      </c>
      <c r="Q18" s="408">
        <v>416</v>
      </c>
      <c r="R18" s="408">
        <v>442</v>
      </c>
      <c r="S18" s="408">
        <v>454</v>
      </c>
      <c r="T18" s="408">
        <v>468</v>
      </c>
      <c r="U18" s="408">
        <v>474</v>
      </c>
      <c r="V18" s="408">
        <v>474</v>
      </c>
      <c r="W18" s="408">
        <v>468</v>
      </c>
      <c r="X18" s="408">
        <v>472</v>
      </c>
      <c r="Y18" s="408">
        <v>476</v>
      </c>
      <c r="Z18" s="408">
        <v>477</v>
      </c>
      <c r="AA18" s="408">
        <v>483</v>
      </c>
      <c r="AB18" s="408">
        <v>483</v>
      </c>
      <c r="AC18" s="408">
        <v>479</v>
      </c>
      <c r="AD18" s="408">
        <v>486</v>
      </c>
      <c r="AE18" s="408">
        <v>481</v>
      </c>
      <c r="AF18" s="408">
        <v>472</v>
      </c>
      <c r="AG18" s="408">
        <v>472</v>
      </c>
      <c r="AH18" s="408">
        <v>459</v>
      </c>
      <c r="AI18" s="408">
        <v>451</v>
      </c>
      <c r="AJ18" s="408">
        <v>447</v>
      </c>
      <c r="AK18" s="408">
        <v>447</v>
      </c>
      <c r="AL18" s="408">
        <v>447</v>
      </c>
      <c r="AM18" s="408">
        <v>448</v>
      </c>
      <c r="AN18" s="408">
        <v>457</v>
      </c>
      <c r="AO18" s="408">
        <v>459</v>
      </c>
      <c r="AP18" s="408">
        <v>463</v>
      </c>
      <c r="AQ18" s="408">
        <v>459</v>
      </c>
      <c r="AR18" s="408">
        <v>454</v>
      </c>
      <c r="AS18" s="408">
        <v>450</v>
      </c>
      <c r="AT18" s="408">
        <v>450</v>
      </c>
      <c r="AU18" s="408">
        <v>454</v>
      </c>
      <c r="AV18" s="408">
        <v>452</v>
      </c>
      <c r="AW18" s="408">
        <v>454</v>
      </c>
      <c r="AX18" s="408">
        <v>455</v>
      </c>
      <c r="AY18" s="380" t="s">
        <v>1371</v>
      </c>
      <c r="AZ18" s="380" t="s">
        <v>1371</v>
      </c>
      <c r="BA18" s="380" t="s">
        <v>1371</v>
      </c>
      <c r="BB18" s="380" t="s">
        <v>1371</v>
      </c>
      <c r="BC18" s="380" t="s">
        <v>1371</v>
      </c>
      <c r="BD18" s="380" t="s">
        <v>1371</v>
      </c>
      <c r="BE18" s="380" t="s">
        <v>1371</v>
      </c>
      <c r="BF18" s="380" t="s">
        <v>1371</v>
      </c>
      <c r="BG18" s="380" t="s">
        <v>1371</v>
      </c>
      <c r="BH18" s="380" t="s">
        <v>1371</v>
      </c>
      <c r="BI18" s="380" t="s">
        <v>1371</v>
      </c>
      <c r="BJ18" s="377" t="s">
        <v>1371</v>
      </c>
      <c r="BK18" s="377" t="s">
        <v>1371</v>
      </c>
      <c r="BL18" s="377" t="s">
        <v>1371</v>
      </c>
      <c r="BM18" s="377" t="s">
        <v>1371</v>
      </c>
      <c r="BN18" s="377" t="s">
        <v>1371</v>
      </c>
      <c r="BO18" s="377" t="s">
        <v>1371</v>
      </c>
      <c r="BP18" s="377" t="s">
        <v>1371</v>
      </c>
      <c r="BQ18" s="377" t="s">
        <v>1371</v>
      </c>
      <c r="BR18" s="377" t="s">
        <v>1371</v>
      </c>
      <c r="BS18" s="377" t="s">
        <v>1371</v>
      </c>
      <c r="BT18" s="377" t="s">
        <v>1371</v>
      </c>
      <c r="BU18" s="377" t="s">
        <v>1371</v>
      </c>
      <c r="BV18" s="377" t="s">
        <v>1371</v>
      </c>
    </row>
    <row r="19" spans="1:74" ht="11.1" customHeight="1" x14ac:dyDescent="0.2">
      <c r="A19" s="275" t="s">
        <v>1269</v>
      </c>
      <c r="B19" s="577" t="s">
        <v>1262</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380" t="s">
        <v>1371</v>
      </c>
      <c r="AZ19" s="380" t="s">
        <v>1371</v>
      </c>
      <c r="BA19" s="380" t="s">
        <v>1371</v>
      </c>
      <c r="BB19" s="380" t="s">
        <v>1371</v>
      </c>
      <c r="BC19" s="380" t="s">
        <v>1371</v>
      </c>
      <c r="BD19" s="380" t="s">
        <v>1371</v>
      </c>
      <c r="BE19" s="380" t="s">
        <v>1371</v>
      </c>
      <c r="BF19" s="380" t="s">
        <v>1371</v>
      </c>
      <c r="BG19" s="380" t="s">
        <v>1371</v>
      </c>
      <c r="BH19" s="380" t="s">
        <v>1371</v>
      </c>
      <c r="BI19" s="380" t="s">
        <v>1371</v>
      </c>
      <c r="BJ19" s="377" t="s">
        <v>1371</v>
      </c>
      <c r="BK19" s="377" t="s">
        <v>1371</v>
      </c>
      <c r="BL19" s="377" t="s">
        <v>1371</v>
      </c>
      <c r="BM19" s="377" t="s">
        <v>1371</v>
      </c>
      <c r="BN19" s="377" t="s">
        <v>1371</v>
      </c>
      <c r="BO19" s="377" t="s">
        <v>1371</v>
      </c>
      <c r="BP19" s="377" t="s">
        <v>1371</v>
      </c>
      <c r="BQ19" s="377" t="s">
        <v>1371</v>
      </c>
      <c r="BR19" s="377" t="s">
        <v>1371</v>
      </c>
      <c r="BS19" s="377" t="s">
        <v>1371</v>
      </c>
      <c r="BT19" s="377" t="s">
        <v>1371</v>
      </c>
      <c r="BU19" s="377" t="s">
        <v>1371</v>
      </c>
      <c r="BV19" s="377" t="s">
        <v>1371</v>
      </c>
    </row>
    <row r="20" spans="1:74" ht="11.1"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380"/>
      <c r="AZ20" s="380"/>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1" customHeight="1" x14ac:dyDescent="0.2">
      <c r="A21" s="275"/>
      <c r="B21" s="37" t="s">
        <v>1270</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380"/>
      <c r="AZ21" s="380"/>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1" customHeight="1" x14ac:dyDescent="0.2">
      <c r="A22" s="275" t="s">
        <v>1271</v>
      </c>
      <c r="B22" s="577" t="s">
        <v>1103</v>
      </c>
      <c r="C22" s="490">
        <v>1.8529</v>
      </c>
      <c r="D22" s="490">
        <v>1.7718</v>
      </c>
      <c r="E22" s="490">
        <v>1.7547999999999999</v>
      </c>
      <c r="F22" s="490">
        <v>1.7602</v>
      </c>
      <c r="G22" s="490">
        <v>1.8344</v>
      </c>
      <c r="H22" s="490">
        <v>1.8873</v>
      </c>
      <c r="I22" s="490">
        <v>1.8449</v>
      </c>
      <c r="J22" s="490">
        <v>1.7749999999999999</v>
      </c>
      <c r="K22" s="490">
        <v>1.8065</v>
      </c>
      <c r="L22" s="490">
        <v>1.8158000000000001</v>
      </c>
      <c r="M22" s="490">
        <v>1.7975000000000001</v>
      </c>
      <c r="N22" s="490">
        <v>1.8159000000000001</v>
      </c>
      <c r="O22" s="490">
        <v>1.8246</v>
      </c>
      <c r="P22" s="490">
        <v>1.8494999999999999</v>
      </c>
      <c r="Q22" s="490">
        <v>1.8736999999999999</v>
      </c>
      <c r="R22" s="490">
        <v>1.8648</v>
      </c>
      <c r="S22" s="490">
        <v>1.8627</v>
      </c>
      <c r="T22" s="490">
        <v>1.8627</v>
      </c>
      <c r="U22" s="490">
        <v>1.9056999999999999</v>
      </c>
      <c r="V22" s="490">
        <v>1.8835999999999999</v>
      </c>
      <c r="W22" s="490">
        <v>1.8775999999999999</v>
      </c>
      <c r="X22" s="490">
        <v>1.8947000000000001</v>
      </c>
      <c r="Y22" s="490">
        <v>1.8755999999999999</v>
      </c>
      <c r="Z22" s="490">
        <v>1.8846000000000001</v>
      </c>
      <c r="AA22" s="490">
        <v>1.9037999999999999</v>
      </c>
      <c r="AB22" s="490">
        <v>1.9121999999999999</v>
      </c>
      <c r="AC22" s="490">
        <v>1.9094</v>
      </c>
      <c r="AD22" s="490">
        <v>1.8835</v>
      </c>
      <c r="AE22" s="490">
        <v>1.92</v>
      </c>
      <c r="AF22" s="490">
        <v>1.8594999999999999</v>
      </c>
      <c r="AG22" s="490">
        <v>1.8736999999999999</v>
      </c>
      <c r="AH22" s="490">
        <v>1.9058999999999999</v>
      </c>
      <c r="AI22" s="490">
        <v>1.9</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78" t="s">
        <v>1371</v>
      </c>
      <c r="AZ22" s="478" t="s">
        <v>1371</v>
      </c>
      <c r="BA22" s="478" t="s">
        <v>1371</v>
      </c>
      <c r="BB22" s="478" t="s">
        <v>1371</v>
      </c>
      <c r="BC22" s="478" t="s">
        <v>1371</v>
      </c>
      <c r="BD22" s="478" t="s">
        <v>1371</v>
      </c>
      <c r="BE22" s="478" t="s">
        <v>1371</v>
      </c>
      <c r="BF22" s="478" t="s">
        <v>1371</v>
      </c>
      <c r="BG22" s="478" t="s">
        <v>1371</v>
      </c>
      <c r="BH22" s="478" t="s">
        <v>1371</v>
      </c>
      <c r="BI22" s="478" t="s">
        <v>1371</v>
      </c>
      <c r="BJ22" s="377" t="s">
        <v>1371</v>
      </c>
      <c r="BK22" s="377" t="s">
        <v>1371</v>
      </c>
      <c r="BL22" s="377" t="s">
        <v>1371</v>
      </c>
      <c r="BM22" s="377" t="s">
        <v>1371</v>
      </c>
      <c r="BN22" s="377" t="s">
        <v>1371</v>
      </c>
      <c r="BO22" s="377" t="s">
        <v>1371</v>
      </c>
      <c r="BP22" s="377" t="s">
        <v>1371</v>
      </c>
      <c r="BQ22" s="377" t="s">
        <v>1371</v>
      </c>
      <c r="BR22" s="377" t="s">
        <v>1371</v>
      </c>
      <c r="BS22" s="377" t="s">
        <v>1371</v>
      </c>
      <c r="BT22" s="377" t="s">
        <v>1371</v>
      </c>
      <c r="BU22" s="377" t="s">
        <v>1371</v>
      </c>
      <c r="BV22" s="377" t="s">
        <v>1371</v>
      </c>
    </row>
    <row r="23" spans="1:74" ht="11.1" customHeight="1" x14ac:dyDescent="0.2">
      <c r="A23" s="275" t="s">
        <v>1272</v>
      </c>
      <c r="B23" s="577" t="s">
        <v>1105</v>
      </c>
      <c r="C23" s="490">
        <v>1.8182</v>
      </c>
      <c r="D23" s="490">
        <v>1.4339999999999999</v>
      </c>
      <c r="E23" s="490">
        <v>1.9231</v>
      </c>
      <c r="F23" s="490">
        <v>1.8492999999999999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1.9248000000000001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1.9753000000000001</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78" t="s">
        <v>1371</v>
      </c>
      <c r="AZ23" s="478" t="s">
        <v>1371</v>
      </c>
      <c r="BA23" s="478" t="s">
        <v>1371</v>
      </c>
      <c r="BB23" s="478" t="s">
        <v>1371</v>
      </c>
      <c r="BC23" s="478" t="s">
        <v>1371</v>
      </c>
      <c r="BD23" s="478" t="s">
        <v>1371</v>
      </c>
      <c r="BE23" s="478" t="s">
        <v>1371</v>
      </c>
      <c r="BF23" s="478" t="s">
        <v>1371</v>
      </c>
      <c r="BG23" s="478" t="s">
        <v>1371</v>
      </c>
      <c r="BH23" s="478" t="s">
        <v>1371</v>
      </c>
      <c r="BI23" s="478" t="s">
        <v>1371</v>
      </c>
      <c r="BJ23" s="377" t="s">
        <v>1371</v>
      </c>
      <c r="BK23" s="377" t="s">
        <v>1371</v>
      </c>
      <c r="BL23" s="377" t="s">
        <v>1371</v>
      </c>
      <c r="BM23" s="377" t="s">
        <v>1371</v>
      </c>
      <c r="BN23" s="377" t="s">
        <v>1371</v>
      </c>
      <c r="BO23" s="377" t="s">
        <v>1371</v>
      </c>
      <c r="BP23" s="377" t="s">
        <v>1371</v>
      </c>
      <c r="BQ23" s="377" t="s">
        <v>1371</v>
      </c>
      <c r="BR23" s="377" t="s">
        <v>1371</v>
      </c>
      <c r="BS23" s="377" t="s">
        <v>1371</v>
      </c>
      <c r="BT23" s="377" t="s">
        <v>1371</v>
      </c>
      <c r="BU23" s="377" t="s">
        <v>1371</v>
      </c>
      <c r="BV23" s="377" t="s">
        <v>1371</v>
      </c>
    </row>
    <row r="24" spans="1:74" ht="11.1" customHeight="1" x14ac:dyDescent="0.2">
      <c r="A24" s="275" t="s">
        <v>1273</v>
      </c>
      <c r="B24" s="577" t="s">
        <v>1107</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v>
      </c>
      <c r="N24" s="490">
        <v>1.4957</v>
      </c>
      <c r="O24" s="490">
        <v>1.4975000000000001</v>
      </c>
      <c r="P24" s="490">
        <v>1.5329999999999999</v>
      </c>
      <c r="Q24" s="490">
        <v>1.5509999999999999</v>
      </c>
      <c r="R24" s="490">
        <v>1.5244</v>
      </c>
      <c r="S24" s="490">
        <v>1.5107999999999999</v>
      </c>
      <c r="T24" s="490">
        <v>1.5289999999999999</v>
      </c>
      <c r="U24" s="490">
        <v>1.5385</v>
      </c>
      <c r="V24" s="490">
        <v>1.5226</v>
      </c>
      <c r="W24" s="490">
        <v>1.5263</v>
      </c>
      <c r="X24" s="490">
        <v>1.5314000000000001</v>
      </c>
      <c r="Y24" s="490">
        <v>1.5314000000000001</v>
      </c>
      <c r="Z24" s="490">
        <v>1.5354000000000001</v>
      </c>
      <c r="AA24" s="490">
        <v>1.5127999999999999</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1.7391000000000001</v>
      </c>
      <c r="AR24" s="490">
        <v>1.786</v>
      </c>
      <c r="AS24" s="490">
        <v>1.8269</v>
      </c>
      <c r="AT24" s="490">
        <v>1.8391</v>
      </c>
      <c r="AU24" s="490">
        <v>1.8744000000000001</v>
      </c>
      <c r="AV24" s="490">
        <v>1.913</v>
      </c>
      <c r="AW24" s="490">
        <v>1.9379999999999999</v>
      </c>
      <c r="AX24" s="490">
        <v>1.9512</v>
      </c>
      <c r="AY24" s="478" t="s">
        <v>1371</v>
      </c>
      <c r="AZ24" s="478" t="s">
        <v>1371</v>
      </c>
      <c r="BA24" s="478" t="s">
        <v>1371</v>
      </c>
      <c r="BB24" s="478" t="s">
        <v>1371</v>
      </c>
      <c r="BC24" s="478" t="s">
        <v>1371</v>
      </c>
      <c r="BD24" s="478" t="s">
        <v>1371</v>
      </c>
      <c r="BE24" s="478" t="s">
        <v>1371</v>
      </c>
      <c r="BF24" s="478" t="s">
        <v>1371</v>
      </c>
      <c r="BG24" s="478" t="s">
        <v>1371</v>
      </c>
      <c r="BH24" s="478" t="s">
        <v>1371</v>
      </c>
      <c r="BI24" s="478" t="s">
        <v>1371</v>
      </c>
      <c r="BJ24" s="377" t="s">
        <v>1371</v>
      </c>
      <c r="BK24" s="377" t="s">
        <v>1371</v>
      </c>
      <c r="BL24" s="377" t="s">
        <v>1371</v>
      </c>
      <c r="BM24" s="377" t="s">
        <v>1371</v>
      </c>
      <c r="BN24" s="377" t="s">
        <v>1371</v>
      </c>
      <c r="BO24" s="377" t="s">
        <v>1371</v>
      </c>
      <c r="BP24" s="377" t="s">
        <v>1371</v>
      </c>
      <c r="BQ24" s="377" t="s">
        <v>1371</v>
      </c>
      <c r="BR24" s="377" t="s">
        <v>1371</v>
      </c>
      <c r="BS24" s="377" t="s">
        <v>1371</v>
      </c>
      <c r="BT24" s="377" t="s">
        <v>1371</v>
      </c>
      <c r="BU24" s="377" t="s">
        <v>1371</v>
      </c>
      <c r="BV24" s="377" t="s">
        <v>1371</v>
      </c>
    </row>
    <row r="25" spans="1:74" ht="11.1" customHeight="1" x14ac:dyDescent="0.2">
      <c r="A25" s="275" t="s">
        <v>1274</v>
      </c>
      <c r="B25" s="577" t="s">
        <v>1109</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1.0042</v>
      </c>
      <c r="Q25" s="490">
        <v>1</v>
      </c>
      <c r="R25" s="490">
        <v>1.0057</v>
      </c>
      <c r="S25" s="490">
        <v>1.0177</v>
      </c>
      <c r="T25" s="490">
        <v>1.0209999999999999</v>
      </c>
      <c r="U25" s="490">
        <v>1.0111000000000001</v>
      </c>
      <c r="V25" s="490">
        <v>1.0102</v>
      </c>
      <c r="W25" s="490">
        <v>1.0133000000000001</v>
      </c>
      <c r="X25" s="490">
        <v>1.0135000000000001</v>
      </c>
      <c r="Y25" s="490">
        <v>1.0206999999999999</v>
      </c>
      <c r="Z25" s="490">
        <v>1.0108999999999999</v>
      </c>
      <c r="AA25" s="490">
        <v>1.0174000000000001</v>
      </c>
      <c r="AB25" s="490">
        <v>1.0206999999999999</v>
      </c>
      <c r="AC25" s="490">
        <v>1.0221</v>
      </c>
      <c r="AD25" s="490">
        <v>1.0106999999999999</v>
      </c>
      <c r="AE25" s="490">
        <v>1.0271999999999999</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78" t="s">
        <v>1371</v>
      </c>
      <c r="AZ25" s="478" t="s">
        <v>1371</v>
      </c>
      <c r="BA25" s="478" t="s">
        <v>1371</v>
      </c>
      <c r="BB25" s="478" t="s">
        <v>1371</v>
      </c>
      <c r="BC25" s="478" t="s">
        <v>1371</v>
      </c>
      <c r="BD25" s="478" t="s">
        <v>1371</v>
      </c>
      <c r="BE25" s="478" t="s">
        <v>1371</v>
      </c>
      <c r="BF25" s="478" t="s">
        <v>1371</v>
      </c>
      <c r="BG25" s="478" t="s">
        <v>1371</v>
      </c>
      <c r="BH25" s="478" t="s">
        <v>1371</v>
      </c>
      <c r="BI25" s="478" t="s">
        <v>1371</v>
      </c>
      <c r="BJ25" s="377" t="s">
        <v>1371</v>
      </c>
      <c r="BK25" s="377" t="s">
        <v>1371</v>
      </c>
      <c r="BL25" s="377" t="s">
        <v>1371</v>
      </c>
      <c r="BM25" s="377" t="s">
        <v>1371</v>
      </c>
      <c r="BN25" s="377" t="s">
        <v>1371</v>
      </c>
      <c r="BO25" s="377" t="s">
        <v>1371</v>
      </c>
      <c r="BP25" s="377" t="s">
        <v>1371</v>
      </c>
      <c r="BQ25" s="377" t="s">
        <v>1371</v>
      </c>
      <c r="BR25" s="377" t="s">
        <v>1371</v>
      </c>
      <c r="BS25" s="377" t="s">
        <v>1371</v>
      </c>
      <c r="BT25" s="377" t="s">
        <v>1371</v>
      </c>
      <c r="BU25" s="377" t="s">
        <v>1371</v>
      </c>
      <c r="BV25" s="377" t="s">
        <v>1371</v>
      </c>
    </row>
    <row r="26" spans="1:74" s="562" customFormat="1" ht="11.1" customHeight="1" x14ac:dyDescent="0.2">
      <c r="A26" s="275" t="s">
        <v>1275</v>
      </c>
      <c r="B26" s="577" t="s">
        <v>1111</v>
      </c>
      <c r="C26" s="490">
        <v>1.2297</v>
      </c>
      <c r="D26" s="490">
        <v>1.2349000000000001</v>
      </c>
      <c r="E26" s="490">
        <v>1.2372000000000001</v>
      </c>
      <c r="F26" s="490">
        <v>1.24</v>
      </c>
      <c r="G26" s="490">
        <v>1.2467999999999999</v>
      </c>
      <c r="H26" s="490">
        <v>1.2582</v>
      </c>
      <c r="I26" s="490">
        <v>1.2657</v>
      </c>
      <c r="J26" s="490">
        <v>1.2628999999999999</v>
      </c>
      <c r="K26" s="490">
        <v>1.2746999999999999</v>
      </c>
      <c r="L26" s="490">
        <v>1.2828999999999999</v>
      </c>
      <c r="M26" s="490">
        <v>1.2979000000000001</v>
      </c>
      <c r="N26" s="490">
        <v>1.3048</v>
      </c>
      <c r="O26" s="490">
        <v>1.3116000000000001</v>
      </c>
      <c r="P26" s="490">
        <v>1.3223</v>
      </c>
      <c r="Q26" s="490">
        <v>1.3280000000000001</v>
      </c>
      <c r="R26" s="490">
        <v>1.341</v>
      </c>
      <c r="S26" s="490">
        <v>1.3482000000000001</v>
      </c>
      <c r="T26" s="490">
        <v>1.3605</v>
      </c>
      <c r="U26" s="490">
        <v>1.3589</v>
      </c>
      <c r="V26" s="490">
        <v>1.369</v>
      </c>
      <c r="W26" s="490">
        <v>1.3660000000000001</v>
      </c>
      <c r="X26" s="490">
        <v>1.3651</v>
      </c>
      <c r="Y26" s="490">
        <v>1.3638999999999999</v>
      </c>
      <c r="Z26" s="490">
        <v>1.3629</v>
      </c>
      <c r="AA26" s="490">
        <v>1.3625</v>
      </c>
      <c r="AB26" s="490">
        <v>1.3692</v>
      </c>
      <c r="AC26" s="490">
        <v>1.3709</v>
      </c>
      <c r="AD26" s="490">
        <v>1.3671</v>
      </c>
      <c r="AE26" s="490">
        <v>1.3772</v>
      </c>
      <c r="AF26" s="490">
        <v>1.3816999999999999</v>
      </c>
      <c r="AG26" s="490">
        <v>1.4111</v>
      </c>
      <c r="AH26" s="490">
        <v>1.4156</v>
      </c>
      <c r="AI26" s="490">
        <v>1.4181999999999999</v>
      </c>
      <c r="AJ26" s="490">
        <v>1.4360999999999999</v>
      </c>
      <c r="AK26" s="490">
        <v>1.4396</v>
      </c>
      <c r="AL26" s="490">
        <v>1.4392</v>
      </c>
      <c r="AM26" s="490">
        <v>1.4487000000000001</v>
      </c>
      <c r="AN26" s="490">
        <v>1.4623999999999999</v>
      </c>
      <c r="AO26" s="490">
        <v>1.4571000000000001</v>
      </c>
      <c r="AP26" s="490">
        <v>1.4605999999999999</v>
      </c>
      <c r="AQ26" s="490">
        <v>1.4674</v>
      </c>
      <c r="AR26" s="490">
        <v>1.474</v>
      </c>
      <c r="AS26" s="490">
        <v>1.4765999999999999</v>
      </c>
      <c r="AT26" s="490">
        <v>1.4793000000000001</v>
      </c>
      <c r="AU26" s="490">
        <v>1.4823999999999999</v>
      </c>
      <c r="AV26" s="490">
        <v>1.4867999999999999</v>
      </c>
      <c r="AW26" s="490">
        <v>1.4983</v>
      </c>
      <c r="AX26" s="490">
        <v>1.4966999999999999</v>
      </c>
      <c r="AY26" s="478" t="s">
        <v>1371</v>
      </c>
      <c r="AZ26" s="478" t="s">
        <v>1371</v>
      </c>
      <c r="BA26" s="478" t="s">
        <v>1371</v>
      </c>
      <c r="BB26" s="478" t="s">
        <v>1371</v>
      </c>
      <c r="BC26" s="478" t="s">
        <v>1371</v>
      </c>
      <c r="BD26" s="478" t="s">
        <v>1371</v>
      </c>
      <c r="BE26" s="478" t="s">
        <v>1371</v>
      </c>
      <c r="BF26" s="478" t="s">
        <v>1371</v>
      </c>
      <c r="BG26" s="478" t="s">
        <v>1371</v>
      </c>
      <c r="BH26" s="478" t="s">
        <v>1371</v>
      </c>
      <c r="BI26" s="478" t="s">
        <v>1371</v>
      </c>
      <c r="BJ26" s="377" t="s">
        <v>1371</v>
      </c>
      <c r="BK26" s="377" t="s">
        <v>1371</v>
      </c>
      <c r="BL26" s="377" t="s">
        <v>1371</v>
      </c>
      <c r="BM26" s="377" t="s">
        <v>1371</v>
      </c>
      <c r="BN26" s="377" t="s">
        <v>1371</v>
      </c>
      <c r="BO26" s="377" t="s">
        <v>1371</v>
      </c>
      <c r="BP26" s="377" t="s">
        <v>1371</v>
      </c>
      <c r="BQ26" s="377" t="s">
        <v>1371</v>
      </c>
      <c r="BR26" s="377" t="s">
        <v>1371</v>
      </c>
      <c r="BS26" s="377" t="s">
        <v>1371</v>
      </c>
      <c r="BT26" s="377" t="s">
        <v>1371</v>
      </c>
      <c r="BU26" s="377" t="s">
        <v>1371</v>
      </c>
      <c r="BV26" s="377" t="s">
        <v>1371</v>
      </c>
    </row>
    <row r="27" spans="1:74" ht="11.1" customHeight="1" x14ac:dyDescent="0.2">
      <c r="A27" s="275" t="s">
        <v>1276</v>
      </c>
      <c r="B27" s="577" t="s">
        <v>1262</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78" t="s">
        <v>1371</v>
      </c>
      <c r="AZ27" s="478" t="s">
        <v>1371</v>
      </c>
      <c r="BA27" s="478" t="s">
        <v>1371</v>
      </c>
      <c r="BB27" s="478" t="s">
        <v>1371</v>
      </c>
      <c r="BC27" s="478" t="s">
        <v>1371</v>
      </c>
      <c r="BD27" s="478" t="s">
        <v>1371</v>
      </c>
      <c r="BE27" s="478" t="s">
        <v>1371</v>
      </c>
      <c r="BF27" s="478" t="s">
        <v>1371</v>
      </c>
      <c r="BG27" s="478" t="s">
        <v>1371</v>
      </c>
      <c r="BH27" s="478" t="s">
        <v>1371</v>
      </c>
      <c r="BI27" s="478" t="s">
        <v>1371</v>
      </c>
      <c r="BJ27" s="377" t="s">
        <v>1371</v>
      </c>
      <c r="BK27" s="377" t="s">
        <v>1371</v>
      </c>
      <c r="BL27" s="377" t="s">
        <v>1371</v>
      </c>
      <c r="BM27" s="377" t="s">
        <v>1371</v>
      </c>
      <c r="BN27" s="377" t="s">
        <v>1371</v>
      </c>
      <c r="BO27" s="377" t="s">
        <v>1371</v>
      </c>
      <c r="BP27" s="377" t="s">
        <v>1371</v>
      </c>
      <c r="BQ27" s="377" t="s">
        <v>1371</v>
      </c>
      <c r="BR27" s="377" t="s">
        <v>1371</v>
      </c>
      <c r="BS27" s="377" t="s">
        <v>1371</v>
      </c>
      <c r="BT27" s="377" t="s">
        <v>1371</v>
      </c>
      <c r="BU27" s="377" t="s">
        <v>1371</v>
      </c>
      <c r="BV27" s="377" t="s">
        <v>1371</v>
      </c>
    </row>
    <row r="28" spans="1:74" ht="11.1"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47"/>
      <c r="AZ28" s="647"/>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1" customHeight="1" x14ac:dyDescent="0.2">
      <c r="A29" s="625"/>
      <c r="B29" s="37" t="s">
        <v>1277</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916"/>
      <c r="AZ29" s="916"/>
      <c r="BA29" s="916"/>
      <c r="BB29" s="916"/>
      <c r="BC29" s="916"/>
      <c r="BD29" s="916"/>
      <c r="BE29" s="375"/>
      <c r="BF29" s="375"/>
      <c r="BG29" s="375"/>
      <c r="BH29" s="375"/>
      <c r="BI29" s="375"/>
      <c r="BJ29" s="375"/>
      <c r="BK29" s="375"/>
      <c r="BL29" s="375"/>
      <c r="BM29" s="375"/>
      <c r="BN29" s="375"/>
      <c r="BO29" s="375"/>
      <c r="BP29" s="375"/>
      <c r="BQ29" s="375"/>
      <c r="BR29" s="375"/>
      <c r="BS29" s="375"/>
      <c r="BT29" s="375"/>
      <c r="BU29" s="375"/>
      <c r="BV29" s="375"/>
    </row>
    <row r="30" spans="1:74" ht="11.1" customHeight="1" x14ac:dyDescent="0.2">
      <c r="A30" s="275" t="s">
        <v>1278</v>
      </c>
      <c r="B30" s="577" t="s">
        <v>1103</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77</v>
      </c>
      <c r="AG30" s="408">
        <v>89</v>
      </c>
      <c r="AH30" s="408">
        <v>50</v>
      </c>
      <c r="AI30" s="408">
        <v>80</v>
      </c>
      <c r="AJ30" s="408">
        <v>72</v>
      </c>
      <c r="AK30" s="408">
        <v>63</v>
      </c>
      <c r="AL30" s="408">
        <v>49</v>
      </c>
      <c r="AM30" s="408">
        <v>68</v>
      </c>
      <c r="AN30" s="408">
        <v>86</v>
      </c>
      <c r="AO30" s="408">
        <v>85</v>
      </c>
      <c r="AP30" s="408">
        <v>82</v>
      </c>
      <c r="AQ30" s="408">
        <v>76</v>
      </c>
      <c r="AR30" s="408">
        <v>75</v>
      </c>
      <c r="AS30" s="408">
        <v>84</v>
      </c>
      <c r="AT30" s="408">
        <v>73</v>
      </c>
      <c r="AU30" s="408">
        <v>73</v>
      </c>
      <c r="AV30" s="408">
        <v>73</v>
      </c>
      <c r="AW30" s="408">
        <v>73</v>
      </c>
      <c r="AX30" s="408">
        <v>72</v>
      </c>
      <c r="AY30" s="380" t="s">
        <v>1371</v>
      </c>
      <c r="AZ30" s="380" t="s">
        <v>1371</v>
      </c>
      <c r="BA30" s="380" t="s">
        <v>1371</v>
      </c>
      <c r="BB30" s="380" t="s">
        <v>1371</v>
      </c>
      <c r="BC30" s="380" t="s">
        <v>1371</v>
      </c>
      <c r="BD30" s="380" t="s">
        <v>1371</v>
      </c>
      <c r="BE30" s="380" t="s">
        <v>1371</v>
      </c>
      <c r="BF30" s="380" t="s">
        <v>1371</v>
      </c>
      <c r="BG30" s="380" t="s">
        <v>1371</v>
      </c>
      <c r="BH30" s="380" t="s">
        <v>1371</v>
      </c>
      <c r="BI30" s="380" t="s">
        <v>1371</v>
      </c>
      <c r="BJ30" s="377" t="s">
        <v>1371</v>
      </c>
      <c r="BK30" s="377" t="s">
        <v>1371</v>
      </c>
      <c r="BL30" s="377" t="s">
        <v>1371</v>
      </c>
      <c r="BM30" s="377" t="s">
        <v>1371</v>
      </c>
      <c r="BN30" s="377" t="s">
        <v>1371</v>
      </c>
      <c r="BO30" s="377" t="s">
        <v>1371</v>
      </c>
      <c r="BP30" s="377" t="s">
        <v>1371</v>
      </c>
      <c r="BQ30" s="377" t="s">
        <v>1371</v>
      </c>
      <c r="BR30" s="377" t="s">
        <v>1371</v>
      </c>
      <c r="BS30" s="377" t="s">
        <v>1371</v>
      </c>
      <c r="BT30" s="377" t="s">
        <v>1371</v>
      </c>
      <c r="BU30" s="377" t="s">
        <v>1371</v>
      </c>
      <c r="BV30" s="377" t="s">
        <v>1371</v>
      </c>
    </row>
    <row r="31" spans="1:74" ht="11.1" customHeight="1" x14ac:dyDescent="0.2">
      <c r="A31" s="275" t="s">
        <v>1279</v>
      </c>
      <c r="B31" s="577" t="s">
        <v>1105</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111</v>
      </c>
      <c r="AG31" s="408">
        <v>113</v>
      </c>
      <c r="AH31" s="408">
        <v>104</v>
      </c>
      <c r="AI31" s="408">
        <v>86</v>
      </c>
      <c r="AJ31" s="408">
        <v>60</v>
      </c>
      <c r="AK31" s="408">
        <v>79</v>
      </c>
      <c r="AL31" s="408">
        <v>65</v>
      </c>
      <c r="AM31" s="408">
        <v>46</v>
      </c>
      <c r="AN31" s="408">
        <v>73</v>
      </c>
      <c r="AO31" s="408">
        <v>68</v>
      </c>
      <c r="AP31" s="408">
        <v>82</v>
      </c>
      <c r="AQ31" s="408">
        <v>96</v>
      </c>
      <c r="AR31" s="408">
        <v>80</v>
      </c>
      <c r="AS31" s="408">
        <v>80</v>
      </c>
      <c r="AT31" s="408">
        <v>80</v>
      </c>
      <c r="AU31" s="408">
        <v>79</v>
      </c>
      <c r="AV31" s="408">
        <v>79</v>
      </c>
      <c r="AW31" s="408">
        <v>80</v>
      </c>
      <c r="AX31" s="408">
        <v>81</v>
      </c>
      <c r="AY31" s="380" t="s">
        <v>1371</v>
      </c>
      <c r="AZ31" s="380" t="s">
        <v>1371</v>
      </c>
      <c r="BA31" s="380" t="s">
        <v>1371</v>
      </c>
      <c r="BB31" s="380" t="s">
        <v>1371</v>
      </c>
      <c r="BC31" s="380" t="s">
        <v>1371</v>
      </c>
      <c r="BD31" s="380" t="s">
        <v>1371</v>
      </c>
      <c r="BE31" s="380" t="s">
        <v>1371</v>
      </c>
      <c r="BF31" s="380" t="s">
        <v>1371</v>
      </c>
      <c r="BG31" s="380" t="s">
        <v>1371</v>
      </c>
      <c r="BH31" s="380" t="s">
        <v>1371</v>
      </c>
      <c r="BI31" s="380" t="s">
        <v>1371</v>
      </c>
      <c r="BJ31" s="377" t="s">
        <v>1371</v>
      </c>
      <c r="BK31" s="377" t="s">
        <v>1371</v>
      </c>
      <c r="BL31" s="377" t="s">
        <v>1371</v>
      </c>
      <c r="BM31" s="377" t="s">
        <v>1371</v>
      </c>
      <c r="BN31" s="377" t="s">
        <v>1371</v>
      </c>
      <c r="BO31" s="377" t="s">
        <v>1371</v>
      </c>
      <c r="BP31" s="377" t="s">
        <v>1371</v>
      </c>
      <c r="BQ31" s="377" t="s">
        <v>1371</v>
      </c>
      <c r="BR31" s="377" t="s">
        <v>1371</v>
      </c>
      <c r="BS31" s="377" t="s">
        <v>1371</v>
      </c>
      <c r="BT31" s="377" t="s">
        <v>1371</v>
      </c>
      <c r="BU31" s="377" t="s">
        <v>1371</v>
      </c>
      <c r="BV31" s="377" t="s">
        <v>1371</v>
      </c>
    </row>
    <row r="32" spans="1:74" ht="11.1" customHeight="1" x14ac:dyDescent="0.2">
      <c r="A32" s="275" t="s">
        <v>1280</v>
      </c>
      <c r="B32" s="577" t="s">
        <v>1107</v>
      </c>
      <c r="C32" s="408">
        <v>87</v>
      </c>
      <c r="D32" s="408">
        <v>75</v>
      </c>
      <c r="E32" s="408">
        <v>113</v>
      </c>
      <c r="F32" s="408">
        <v>85</v>
      </c>
      <c r="G32" s="408">
        <v>109</v>
      </c>
      <c r="H32" s="408">
        <v>105</v>
      </c>
      <c r="I32" s="408">
        <v>97</v>
      </c>
      <c r="J32" s="408">
        <v>88</v>
      </c>
      <c r="K32" s="408">
        <v>77</v>
      </c>
      <c r="L32" s="408">
        <v>110</v>
      </c>
      <c r="M32" s="408">
        <v>101</v>
      </c>
      <c r="N32" s="408">
        <v>103</v>
      </c>
      <c r="O32" s="408">
        <v>96</v>
      </c>
      <c r="P32" s="408">
        <v>112</v>
      </c>
      <c r="Q32" s="408">
        <v>108</v>
      </c>
      <c r="R32" s="408">
        <v>145</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145</v>
      </c>
      <c r="AG32" s="408">
        <v>134</v>
      </c>
      <c r="AH32" s="408">
        <v>125</v>
      </c>
      <c r="AI32" s="408">
        <v>111</v>
      </c>
      <c r="AJ32" s="408">
        <v>124</v>
      </c>
      <c r="AK32" s="408">
        <v>117</v>
      </c>
      <c r="AL32" s="408">
        <v>65</v>
      </c>
      <c r="AM32" s="408">
        <v>128</v>
      </c>
      <c r="AN32" s="408">
        <v>131</v>
      </c>
      <c r="AO32" s="408">
        <v>130</v>
      </c>
      <c r="AP32" s="408">
        <v>130</v>
      </c>
      <c r="AQ32" s="408">
        <v>120</v>
      </c>
      <c r="AR32" s="408">
        <v>110</v>
      </c>
      <c r="AS32" s="408">
        <v>123</v>
      </c>
      <c r="AT32" s="408">
        <v>110</v>
      </c>
      <c r="AU32" s="408">
        <v>115</v>
      </c>
      <c r="AV32" s="408">
        <v>105</v>
      </c>
      <c r="AW32" s="408">
        <v>105</v>
      </c>
      <c r="AX32" s="408">
        <v>106</v>
      </c>
      <c r="AY32" s="380" t="s">
        <v>1371</v>
      </c>
      <c r="AZ32" s="380" t="s">
        <v>1371</v>
      </c>
      <c r="BA32" s="380" t="s">
        <v>1371</v>
      </c>
      <c r="BB32" s="380" t="s">
        <v>1371</v>
      </c>
      <c r="BC32" s="380" t="s">
        <v>1371</v>
      </c>
      <c r="BD32" s="380" t="s">
        <v>1371</v>
      </c>
      <c r="BE32" s="380" t="s">
        <v>1371</v>
      </c>
      <c r="BF32" s="380" t="s">
        <v>1371</v>
      </c>
      <c r="BG32" s="380" t="s">
        <v>1371</v>
      </c>
      <c r="BH32" s="380" t="s">
        <v>1371</v>
      </c>
      <c r="BI32" s="380" t="s">
        <v>1371</v>
      </c>
      <c r="BJ32" s="377" t="s">
        <v>1371</v>
      </c>
      <c r="BK32" s="377" t="s">
        <v>1371</v>
      </c>
      <c r="BL32" s="377" t="s">
        <v>1371</v>
      </c>
      <c r="BM32" s="377" t="s">
        <v>1371</v>
      </c>
      <c r="BN32" s="377" t="s">
        <v>1371</v>
      </c>
      <c r="BO32" s="377" t="s">
        <v>1371</v>
      </c>
      <c r="BP32" s="377" t="s">
        <v>1371</v>
      </c>
      <c r="BQ32" s="377" t="s">
        <v>1371</v>
      </c>
      <c r="BR32" s="377" t="s">
        <v>1371</v>
      </c>
      <c r="BS32" s="377" t="s">
        <v>1371</v>
      </c>
      <c r="BT32" s="377" t="s">
        <v>1371</v>
      </c>
      <c r="BU32" s="377" t="s">
        <v>1371</v>
      </c>
      <c r="BV32" s="377" t="s">
        <v>1371</v>
      </c>
    </row>
    <row r="33" spans="1:74" ht="11.1" customHeight="1" x14ac:dyDescent="0.2">
      <c r="A33" s="275" t="s">
        <v>1281</v>
      </c>
      <c r="B33" s="577" t="s">
        <v>1109</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39</v>
      </c>
      <c r="AN33" s="408">
        <v>42</v>
      </c>
      <c r="AO33" s="408">
        <v>40</v>
      </c>
      <c r="AP33" s="408">
        <v>46</v>
      </c>
      <c r="AQ33" s="408">
        <v>40</v>
      </c>
      <c r="AR33" s="408">
        <v>35</v>
      </c>
      <c r="AS33" s="408">
        <v>29</v>
      </c>
      <c r="AT33" s="408">
        <v>35</v>
      </c>
      <c r="AU33" s="408">
        <v>32</v>
      </c>
      <c r="AV33" s="408">
        <v>30</v>
      </c>
      <c r="AW33" s="408">
        <v>30</v>
      </c>
      <c r="AX33" s="408">
        <v>28</v>
      </c>
      <c r="AY33" s="380" t="s">
        <v>1371</v>
      </c>
      <c r="AZ33" s="380" t="s">
        <v>1371</v>
      </c>
      <c r="BA33" s="380" t="s">
        <v>1371</v>
      </c>
      <c r="BB33" s="380" t="s">
        <v>1371</v>
      </c>
      <c r="BC33" s="380" t="s">
        <v>1371</v>
      </c>
      <c r="BD33" s="380" t="s">
        <v>1371</v>
      </c>
      <c r="BE33" s="380" t="s">
        <v>1371</v>
      </c>
      <c r="BF33" s="380" t="s">
        <v>1371</v>
      </c>
      <c r="BG33" s="380" t="s">
        <v>1371</v>
      </c>
      <c r="BH33" s="380" t="s">
        <v>1371</v>
      </c>
      <c r="BI33" s="380" t="s">
        <v>1371</v>
      </c>
      <c r="BJ33" s="377" t="s">
        <v>1371</v>
      </c>
      <c r="BK33" s="377" t="s">
        <v>1371</v>
      </c>
      <c r="BL33" s="377" t="s">
        <v>1371</v>
      </c>
      <c r="BM33" s="377" t="s">
        <v>1371</v>
      </c>
      <c r="BN33" s="377" t="s">
        <v>1371</v>
      </c>
      <c r="BO33" s="377" t="s">
        <v>1371</v>
      </c>
      <c r="BP33" s="377" t="s">
        <v>1371</v>
      </c>
      <c r="BQ33" s="377" t="s">
        <v>1371</v>
      </c>
      <c r="BR33" s="377" t="s">
        <v>1371</v>
      </c>
      <c r="BS33" s="377" t="s">
        <v>1371</v>
      </c>
      <c r="BT33" s="377" t="s">
        <v>1371</v>
      </c>
      <c r="BU33" s="377" t="s">
        <v>1371</v>
      </c>
      <c r="BV33" s="377" t="s">
        <v>1371</v>
      </c>
    </row>
    <row r="34" spans="1:74" ht="11.1" customHeight="1" x14ac:dyDescent="0.2">
      <c r="A34" s="275" t="s">
        <v>1282</v>
      </c>
      <c r="B34" s="577" t="s">
        <v>1111</v>
      </c>
      <c r="C34" s="408">
        <v>381</v>
      </c>
      <c r="D34" s="408">
        <v>275</v>
      </c>
      <c r="E34" s="408">
        <v>472</v>
      </c>
      <c r="F34" s="408">
        <v>450</v>
      </c>
      <c r="G34" s="408">
        <v>426</v>
      </c>
      <c r="H34" s="408">
        <v>404</v>
      </c>
      <c r="I34" s="408">
        <v>441</v>
      </c>
      <c r="J34" s="408">
        <v>430</v>
      </c>
      <c r="K34" s="408">
        <v>440</v>
      </c>
      <c r="L34" s="408">
        <v>537</v>
      </c>
      <c r="M34" s="408">
        <v>439</v>
      </c>
      <c r="N34" s="408">
        <v>484</v>
      </c>
      <c r="O34" s="408">
        <v>447</v>
      </c>
      <c r="P34" s="408">
        <v>433</v>
      </c>
      <c r="Q34" s="408">
        <v>476</v>
      </c>
      <c r="R34" s="408">
        <v>500</v>
      </c>
      <c r="S34" s="408">
        <v>502</v>
      </c>
      <c r="T34" s="408">
        <v>532</v>
      </c>
      <c r="U34" s="408">
        <v>547</v>
      </c>
      <c r="V34" s="408">
        <v>558</v>
      </c>
      <c r="W34" s="408">
        <v>517</v>
      </c>
      <c r="X34" s="408">
        <v>562</v>
      </c>
      <c r="Y34" s="408">
        <v>519</v>
      </c>
      <c r="Z34" s="408">
        <v>496</v>
      </c>
      <c r="AA34" s="408">
        <v>535</v>
      </c>
      <c r="AB34" s="408">
        <v>437</v>
      </c>
      <c r="AC34" s="408">
        <v>568</v>
      </c>
      <c r="AD34" s="408">
        <v>510</v>
      </c>
      <c r="AE34" s="408">
        <v>533</v>
      </c>
      <c r="AF34" s="408">
        <v>440</v>
      </c>
      <c r="AG34" s="408">
        <v>505</v>
      </c>
      <c r="AH34" s="408">
        <v>502</v>
      </c>
      <c r="AI34" s="408">
        <v>457</v>
      </c>
      <c r="AJ34" s="408">
        <v>546</v>
      </c>
      <c r="AK34" s="408">
        <v>424</v>
      </c>
      <c r="AL34" s="408">
        <v>415</v>
      </c>
      <c r="AM34" s="408">
        <v>453</v>
      </c>
      <c r="AN34" s="408">
        <v>490</v>
      </c>
      <c r="AO34" s="408">
        <v>444</v>
      </c>
      <c r="AP34" s="408">
        <v>519</v>
      </c>
      <c r="AQ34" s="408">
        <v>466</v>
      </c>
      <c r="AR34" s="408">
        <v>431</v>
      </c>
      <c r="AS34" s="408">
        <v>482</v>
      </c>
      <c r="AT34" s="408">
        <v>448</v>
      </c>
      <c r="AU34" s="408">
        <v>440</v>
      </c>
      <c r="AV34" s="408">
        <v>442</v>
      </c>
      <c r="AW34" s="408">
        <v>444</v>
      </c>
      <c r="AX34" s="408">
        <v>443</v>
      </c>
      <c r="AY34" s="380" t="s">
        <v>1371</v>
      </c>
      <c r="AZ34" s="380" t="s">
        <v>1371</v>
      </c>
      <c r="BA34" s="380" t="s">
        <v>1371</v>
      </c>
      <c r="BB34" s="380" t="s">
        <v>1371</v>
      </c>
      <c r="BC34" s="380" t="s">
        <v>1371</v>
      </c>
      <c r="BD34" s="380" t="s">
        <v>1371</v>
      </c>
      <c r="BE34" s="380" t="s">
        <v>1371</v>
      </c>
      <c r="BF34" s="380" t="s">
        <v>1371</v>
      </c>
      <c r="BG34" s="380" t="s">
        <v>1371</v>
      </c>
      <c r="BH34" s="380" t="s">
        <v>1371</v>
      </c>
      <c r="BI34" s="380" t="s">
        <v>1371</v>
      </c>
      <c r="BJ34" s="377" t="s">
        <v>1371</v>
      </c>
      <c r="BK34" s="377" t="s">
        <v>1371</v>
      </c>
      <c r="BL34" s="377" t="s">
        <v>1371</v>
      </c>
      <c r="BM34" s="377" t="s">
        <v>1371</v>
      </c>
      <c r="BN34" s="377" t="s">
        <v>1371</v>
      </c>
      <c r="BO34" s="377" t="s">
        <v>1371</v>
      </c>
      <c r="BP34" s="377" t="s">
        <v>1371</v>
      </c>
      <c r="BQ34" s="377" t="s">
        <v>1371</v>
      </c>
      <c r="BR34" s="377" t="s">
        <v>1371</v>
      </c>
      <c r="BS34" s="377" t="s">
        <v>1371</v>
      </c>
      <c r="BT34" s="377" t="s">
        <v>1371</v>
      </c>
      <c r="BU34" s="377" t="s">
        <v>1371</v>
      </c>
      <c r="BV34" s="377" t="s">
        <v>1371</v>
      </c>
    </row>
    <row r="35" spans="1:74" ht="11.1" customHeight="1" x14ac:dyDescent="0.2">
      <c r="A35" s="275" t="s">
        <v>1283</v>
      </c>
      <c r="B35" s="577" t="s">
        <v>1262</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253</v>
      </c>
      <c r="R35" s="408">
        <v>235</v>
      </c>
      <c r="S35" s="408">
        <v>254</v>
      </c>
      <c r="T35" s="408">
        <v>301</v>
      </c>
      <c r="U35" s="408">
        <v>239</v>
      </c>
      <c r="V35" s="408">
        <v>275</v>
      </c>
      <c r="W35" s="408">
        <v>324</v>
      </c>
      <c r="X35" s="408">
        <v>359</v>
      </c>
      <c r="Y35" s="408">
        <v>221</v>
      </c>
      <c r="Z35" s="408">
        <v>240</v>
      </c>
      <c r="AA35" s="408">
        <v>251</v>
      </c>
      <c r="AB35" s="408">
        <v>216</v>
      </c>
      <c r="AC35" s="408">
        <v>251</v>
      </c>
      <c r="AD35" s="408">
        <v>280</v>
      </c>
      <c r="AE35" s="408">
        <v>254</v>
      </c>
      <c r="AF35" s="408">
        <v>259</v>
      </c>
      <c r="AG35" s="408">
        <v>220</v>
      </c>
      <c r="AH35" s="408">
        <v>223</v>
      </c>
      <c r="AI35" s="408">
        <v>266</v>
      </c>
      <c r="AJ35" s="408">
        <v>240</v>
      </c>
      <c r="AK35" s="408">
        <v>190</v>
      </c>
      <c r="AL35" s="408">
        <v>201</v>
      </c>
      <c r="AM35" s="408">
        <v>191</v>
      </c>
      <c r="AN35" s="408">
        <v>210</v>
      </c>
      <c r="AO35" s="408">
        <v>205</v>
      </c>
      <c r="AP35" s="408">
        <v>197</v>
      </c>
      <c r="AQ35" s="408">
        <v>197</v>
      </c>
      <c r="AR35" s="408">
        <v>217</v>
      </c>
      <c r="AS35" s="408">
        <v>210</v>
      </c>
      <c r="AT35" s="408">
        <v>219</v>
      </c>
      <c r="AU35" s="408">
        <v>206</v>
      </c>
      <c r="AV35" s="408">
        <v>207</v>
      </c>
      <c r="AW35" s="408">
        <v>208</v>
      </c>
      <c r="AX35" s="408">
        <v>207</v>
      </c>
      <c r="AY35" s="380" t="s">
        <v>1371</v>
      </c>
      <c r="AZ35" s="380" t="s">
        <v>1371</v>
      </c>
      <c r="BA35" s="380" t="s">
        <v>1371</v>
      </c>
      <c r="BB35" s="380" t="s">
        <v>1371</v>
      </c>
      <c r="BC35" s="380" t="s">
        <v>1371</v>
      </c>
      <c r="BD35" s="380" t="s">
        <v>1371</v>
      </c>
      <c r="BE35" s="380" t="s">
        <v>1371</v>
      </c>
      <c r="BF35" s="380" t="s">
        <v>1371</v>
      </c>
      <c r="BG35" s="380" t="s">
        <v>1371</v>
      </c>
      <c r="BH35" s="380" t="s">
        <v>1371</v>
      </c>
      <c r="BI35" s="380" t="s">
        <v>1371</v>
      </c>
      <c r="BJ35" s="377" t="s">
        <v>1371</v>
      </c>
      <c r="BK35" s="377" t="s">
        <v>1371</v>
      </c>
      <c r="BL35" s="377" t="s">
        <v>1371</v>
      </c>
      <c r="BM35" s="377" t="s">
        <v>1371</v>
      </c>
      <c r="BN35" s="377" t="s">
        <v>1371</v>
      </c>
      <c r="BO35" s="377" t="s">
        <v>1371</v>
      </c>
      <c r="BP35" s="377" t="s">
        <v>1371</v>
      </c>
      <c r="BQ35" s="377" t="s">
        <v>1371</v>
      </c>
      <c r="BR35" s="377" t="s">
        <v>1371</v>
      </c>
      <c r="BS35" s="377" t="s">
        <v>1371</v>
      </c>
      <c r="BT35" s="377" t="s">
        <v>1371</v>
      </c>
      <c r="BU35" s="377" t="s">
        <v>1371</v>
      </c>
      <c r="BV35" s="377" t="s">
        <v>1371</v>
      </c>
    </row>
    <row r="36" spans="1:74" ht="11.1"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380"/>
      <c r="AZ36" s="380"/>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1" customHeight="1" x14ac:dyDescent="0.2">
      <c r="A37" s="275"/>
      <c r="B37" s="37" t="s">
        <v>1284</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380"/>
      <c r="AZ37" s="380"/>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1" customHeight="1" x14ac:dyDescent="0.2">
      <c r="A38" s="275" t="s">
        <v>1285</v>
      </c>
      <c r="B38" s="577" t="s">
        <v>1103</v>
      </c>
      <c r="C38" s="408">
        <v>546</v>
      </c>
      <c r="D38" s="408">
        <v>559</v>
      </c>
      <c r="E38" s="408">
        <v>533</v>
      </c>
      <c r="F38" s="408">
        <v>530</v>
      </c>
      <c r="G38" s="408">
        <v>515</v>
      </c>
      <c r="H38" s="408">
        <v>511</v>
      </c>
      <c r="I38" s="408">
        <v>508</v>
      </c>
      <c r="J38" s="408">
        <v>519</v>
      </c>
      <c r="K38" s="408">
        <v>502</v>
      </c>
      <c r="L38" s="408">
        <v>472</v>
      </c>
      <c r="M38" s="408">
        <v>480</v>
      </c>
      <c r="N38" s="408">
        <v>495</v>
      </c>
      <c r="O38" s="408">
        <v>514</v>
      </c>
      <c r="P38" s="408">
        <v>541</v>
      </c>
      <c r="Q38" s="408">
        <v>546</v>
      </c>
      <c r="R38" s="408">
        <v>575</v>
      </c>
      <c r="S38" s="408">
        <v>574</v>
      </c>
      <c r="T38" s="408">
        <v>601</v>
      </c>
      <c r="U38" s="408">
        <v>618</v>
      </c>
      <c r="V38" s="408">
        <v>620</v>
      </c>
      <c r="W38" s="408">
        <v>611</v>
      </c>
      <c r="X38" s="408">
        <v>639</v>
      </c>
      <c r="Y38" s="408">
        <v>651</v>
      </c>
      <c r="Z38" s="408">
        <v>690</v>
      </c>
      <c r="AA38" s="408">
        <v>694</v>
      </c>
      <c r="AB38" s="408">
        <v>712</v>
      </c>
      <c r="AC38" s="408">
        <v>722</v>
      </c>
      <c r="AD38" s="408">
        <v>734</v>
      </c>
      <c r="AE38" s="408">
        <v>751</v>
      </c>
      <c r="AF38" s="408">
        <v>764</v>
      </c>
      <c r="AG38" s="408">
        <v>764</v>
      </c>
      <c r="AH38" s="408">
        <v>795</v>
      </c>
      <c r="AI38" s="408">
        <v>791</v>
      </c>
      <c r="AJ38" s="408">
        <v>793</v>
      </c>
      <c r="AK38" s="408">
        <v>805</v>
      </c>
      <c r="AL38" s="408">
        <v>833</v>
      </c>
      <c r="AM38" s="408">
        <v>842</v>
      </c>
      <c r="AN38" s="408">
        <v>837</v>
      </c>
      <c r="AO38" s="408">
        <v>833</v>
      </c>
      <c r="AP38" s="408">
        <v>829</v>
      </c>
      <c r="AQ38" s="408">
        <v>827</v>
      </c>
      <c r="AR38" s="408">
        <v>820</v>
      </c>
      <c r="AS38" s="408">
        <v>805</v>
      </c>
      <c r="AT38" s="408">
        <v>798</v>
      </c>
      <c r="AU38" s="408">
        <v>787</v>
      </c>
      <c r="AV38" s="408">
        <v>776</v>
      </c>
      <c r="AW38" s="408">
        <v>768</v>
      </c>
      <c r="AX38" s="408">
        <v>761</v>
      </c>
      <c r="AY38" s="380" t="s">
        <v>1371</v>
      </c>
      <c r="AZ38" s="380" t="s">
        <v>1371</v>
      </c>
      <c r="BA38" s="380" t="s">
        <v>1371</v>
      </c>
      <c r="BB38" s="380" t="s">
        <v>1371</v>
      </c>
      <c r="BC38" s="380" t="s">
        <v>1371</v>
      </c>
      <c r="BD38" s="380" t="s">
        <v>1371</v>
      </c>
      <c r="BE38" s="380" t="s">
        <v>1371</v>
      </c>
      <c r="BF38" s="380" t="s">
        <v>1371</v>
      </c>
      <c r="BG38" s="380" t="s">
        <v>1371</v>
      </c>
      <c r="BH38" s="380" t="s">
        <v>1371</v>
      </c>
      <c r="BI38" s="380" t="s">
        <v>1371</v>
      </c>
      <c r="BJ38" s="377" t="s">
        <v>1371</v>
      </c>
      <c r="BK38" s="377" t="s">
        <v>1371</v>
      </c>
      <c r="BL38" s="377" t="s">
        <v>1371</v>
      </c>
      <c r="BM38" s="377" t="s">
        <v>1371</v>
      </c>
      <c r="BN38" s="377" t="s">
        <v>1371</v>
      </c>
      <c r="BO38" s="377" t="s">
        <v>1371</v>
      </c>
      <c r="BP38" s="377" t="s">
        <v>1371</v>
      </c>
      <c r="BQ38" s="377" t="s">
        <v>1371</v>
      </c>
      <c r="BR38" s="377" t="s">
        <v>1371</v>
      </c>
      <c r="BS38" s="377" t="s">
        <v>1371</v>
      </c>
      <c r="BT38" s="377" t="s">
        <v>1371</v>
      </c>
      <c r="BU38" s="377" t="s">
        <v>1371</v>
      </c>
      <c r="BV38" s="377" t="s">
        <v>1371</v>
      </c>
    </row>
    <row r="39" spans="1:74" ht="11.1" customHeight="1" x14ac:dyDescent="0.2">
      <c r="A39" s="625" t="s">
        <v>1286</v>
      </c>
      <c r="B39" s="577" t="s">
        <v>1105</v>
      </c>
      <c r="C39" s="408">
        <v>790</v>
      </c>
      <c r="D39" s="408">
        <v>785</v>
      </c>
      <c r="E39" s="408">
        <v>765</v>
      </c>
      <c r="F39" s="408">
        <v>745</v>
      </c>
      <c r="G39" s="408">
        <v>712</v>
      </c>
      <c r="H39" s="408">
        <v>710</v>
      </c>
      <c r="I39" s="408">
        <v>676</v>
      </c>
      <c r="J39" s="408">
        <v>646</v>
      </c>
      <c r="K39" s="408">
        <v>609</v>
      </c>
      <c r="L39" s="408">
        <v>574</v>
      </c>
      <c r="M39" s="408">
        <v>553</v>
      </c>
      <c r="N39" s="408">
        <v>555</v>
      </c>
      <c r="O39" s="408">
        <v>573</v>
      </c>
      <c r="P39" s="408">
        <v>588</v>
      </c>
      <c r="Q39" s="408">
        <v>587</v>
      </c>
      <c r="R39" s="408">
        <v>606</v>
      </c>
      <c r="S39" s="408">
        <v>620</v>
      </c>
      <c r="T39" s="408">
        <v>614</v>
      </c>
      <c r="U39" s="408">
        <v>600</v>
      </c>
      <c r="V39" s="408">
        <v>583</v>
      </c>
      <c r="W39" s="408">
        <v>579</v>
      </c>
      <c r="X39" s="408">
        <v>561</v>
      </c>
      <c r="Y39" s="408">
        <v>562</v>
      </c>
      <c r="Z39" s="408">
        <v>602</v>
      </c>
      <c r="AA39" s="408">
        <v>593</v>
      </c>
      <c r="AB39" s="408">
        <v>590</v>
      </c>
      <c r="AC39" s="408">
        <v>584</v>
      </c>
      <c r="AD39" s="408">
        <v>563</v>
      </c>
      <c r="AE39" s="408">
        <v>538</v>
      </c>
      <c r="AF39" s="408">
        <v>497</v>
      </c>
      <c r="AG39" s="408">
        <v>454</v>
      </c>
      <c r="AH39" s="408">
        <v>418</v>
      </c>
      <c r="AI39" s="408">
        <v>396</v>
      </c>
      <c r="AJ39" s="408">
        <v>403</v>
      </c>
      <c r="AK39" s="408">
        <v>391</v>
      </c>
      <c r="AL39" s="408">
        <v>392</v>
      </c>
      <c r="AM39" s="408">
        <v>414</v>
      </c>
      <c r="AN39" s="408">
        <v>410</v>
      </c>
      <c r="AO39" s="408">
        <v>411</v>
      </c>
      <c r="AP39" s="408">
        <v>398</v>
      </c>
      <c r="AQ39" s="408">
        <v>371</v>
      </c>
      <c r="AR39" s="408">
        <v>361</v>
      </c>
      <c r="AS39" s="408">
        <v>352</v>
      </c>
      <c r="AT39" s="408">
        <v>343</v>
      </c>
      <c r="AU39" s="408">
        <v>334</v>
      </c>
      <c r="AV39" s="408">
        <v>325</v>
      </c>
      <c r="AW39" s="408">
        <v>317</v>
      </c>
      <c r="AX39" s="408">
        <v>310</v>
      </c>
      <c r="AY39" s="380" t="s">
        <v>1371</v>
      </c>
      <c r="AZ39" s="380" t="s">
        <v>1371</v>
      </c>
      <c r="BA39" s="380" t="s">
        <v>1371</v>
      </c>
      <c r="BB39" s="380" t="s">
        <v>1371</v>
      </c>
      <c r="BC39" s="380" t="s">
        <v>1371</v>
      </c>
      <c r="BD39" s="380" t="s">
        <v>1371</v>
      </c>
      <c r="BE39" s="380" t="s">
        <v>1371</v>
      </c>
      <c r="BF39" s="380" t="s">
        <v>1371</v>
      </c>
      <c r="BG39" s="380" t="s">
        <v>1371</v>
      </c>
      <c r="BH39" s="380" t="s">
        <v>1371</v>
      </c>
      <c r="BI39" s="380" t="s">
        <v>1371</v>
      </c>
      <c r="BJ39" s="377" t="s">
        <v>1371</v>
      </c>
      <c r="BK39" s="377" t="s">
        <v>1371</v>
      </c>
      <c r="BL39" s="377" t="s">
        <v>1371</v>
      </c>
      <c r="BM39" s="377" t="s">
        <v>1371</v>
      </c>
      <c r="BN39" s="377" t="s">
        <v>1371</v>
      </c>
      <c r="BO39" s="377" t="s">
        <v>1371</v>
      </c>
      <c r="BP39" s="377" t="s">
        <v>1371</v>
      </c>
      <c r="BQ39" s="377" t="s">
        <v>1371</v>
      </c>
      <c r="BR39" s="377" t="s">
        <v>1371</v>
      </c>
      <c r="BS39" s="377" t="s">
        <v>1371</v>
      </c>
      <c r="BT39" s="377" t="s">
        <v>1371</v>
      </c>
      <c r="BU39" s="377" t="s">
        <v>1371</v>
      </c>
      <c r="BV39" s="377" t="s">
        <v>1371</v>
      </c>
    </row>
    <row r="40" spans="1:74" ht="11.1" customHeight="1" x14ac:dyDescent="0.2">
      <c r="A40" s="275" t="s">
        <v>1287</v>
      </c>
      <c r="B40" s="577" t="s">
        <v>1107</v>
      </c>
      <c r="C40" s="408">
        <v>1580</v>
      </c>
      <c r="D40" s="408">
        <v>1544</v>
      </c>
      <c r="E40" s="408">
        <v>1478</v>
      </c>
      <c r="F40" s="408">
        <v>1448</v>
      </c>
      <c r="G40" s="408">
        <v>1394</v>
      </c>
      <c r="H40" s="408">
        <v>1347</v>
      </c>
      <c r="I40" s="408">
        <v>1309</v>
      </c>
      <c r="J40" s="408">
        <v>1283</v>
      </c>
      <c r="K40" s="408">
        <v>1269</v>
      </c>
      <c r="L40" s="408">
        <v>1223</v>
      </c>
      <c r="M40" s="408">
        <v>1188</v>
      </c>
      <c r="N40" s="408">
        <v>1155</v>
      </c>
      <c r="O40" s="408">
        <v>1135</v>
      </c>
      <c r="P40" s="408">
        <v>1110</v>
      </c>
      <c r="Q40" s="408">
        <v>1097</v>
      </c>
      <c r="R40" s="408">
        <v>1052</v>
      </c>
      <c r="S40" s="408">
        <v>1027</v>
      </c>
      <c r="T40" s="408">
        <v>1027</v>
      </c>
      <c r="U40" s="408">
        <v>1008</v>
      </c>
      <c r="V40" s="408">
        <v>965</v>
      </c>
      <c r="W40" s="408">
        <v>937</v>
      </c>
      <c r="X40" s="408">
        <v>922</v>
      </c>
      <c r="Y40" s="408">
        <v>896</v>
      </c>
      <c r="Z40" s="408">
        <v>871</v>
      </c>
      <c r="AA40" s="408">
        <v>837</v>
      </c>
      <c r="AB40" s="408">
        <v>811</v>
      </c>
      <c r="AC40" s="408">
        <v>769</v>
      </c>
      <c r="AD40" s="408">
        <v>736</v>
      </c>
      <c r="AE40" s="408">
        <v>711</v>
      </c>
      <c r="AF40" s="408">
        <v>661</v>
      </c>
      <c r="AG40" s="408">
        <v>622</v>
      </c>
      <c r="AH40" s="408">
        <v>586</v>
      </c>
      <c r="AI40" s="408">
        <v>563</v>
      </c>
      <c r="AJ40" s="408">
        <v>531</v>
      </c>
      <c r="AK40" s="408">
        <v>506</v>
      </c>
      <c r="AL40" s="408">
        <v>533</v>
      </c>
      <c r="AM40" s="408">
        <v>501</v>
      </c>
      <c r="AN40" s="408">
        <v>465</v>
      </c>
      <c r="AO40" s="408">
        <v>434</v>
      </c>
      <c r="AP40" s="408">
        <v>405</v>
      </c>
      <c r="AQ40" s="408">
        <v>381</v>
      </c>
      <c r="AR40" s="408">
        <v>367</v>
      </c>
      <c r="AS40" s="408">
        <v>339</v>
      </c>
      <c r="AT40" s="408">
        <v>325</v>
      </c>
      <c r="AU40" s="408">
        <v>307</v>
      </c>
      <c r="AV40" s="408">
        <v>301</v>
      </c>
      <c r="AW40" s="408">
        <v>296</v>
      </c>
      <c r="AX40" s="408">
        <v>290</v>
      </c>
      <c r="AY40" s="380" t="s">
        <v>1371</v>
      </c>
      <c r="AZ40" s="380" t="s">
        <v>1371</v>
      </c>
      <c r="BA40" s="380" t="s">
        <v>1371</v>
      </c>
      <c r="BB40" s="380" t="s">
        <v>1371</v>
      </c>
      <c r="BC40" s="380" t="s">
        <v>1371</v>
      </c>
      <c r="BD40" s="380" t="s">
        <v>1371</v>
      </c>
      <c r="BE40" s="380" t="s">
        <v>1371</v>
      </c>
      <c r="BF40" s="380" t="s">
        <v>1371</v>
      </c>
      <c r="BG40" s="380" t="s">
        <v>1371</v>
      </c>
      <c r="BH40" s="380" t="s">
        <v>1371</v>
      </c>
      <c r="BI40" s="380" t="s">
        <v>1371</v>
      </c>
      <c r="BJ40" s="377" t="s">
        <v>1371</v>
      </c>
      <c r="BK40" s="377" t="s">
        <v>1371</v>
      </c>
      <c r="BL40" s="377" t="s">
        <v>1371</v>
      </c>
      <c r="BM40" s="377" t="s">
        <v>1371</v>
      </c>
      <c r="BN40" s="377" t="s">
        <v>1371</v>
      </c>
      <c r="BO40" s="377" t="s">
        <v>1371</v>
      </c>
      <c r="BP40" s="377" t="s">
        <v>1371</v>
      </c>
      <c r="BQ40" s="377" t="s">
        <v>1371</v>
      </c>
      <c r="BR40" s="377" t="s">
        <v>1371</v>
      </c>
      <c r="BS40" s="377" t="s">
        <v>1371</v>
      </c>
      <c r="BT40" s="377" t="s">
        <v>1371</v>
      </c>
      <c r="BU40" s="377" t="s">
        <v>1371</v>
      </c>
      <c r="BV40" s="377" t="s">
        <v>1371</v>
      </c>
    </row>
    <row r="41" spans="1:74" ht="11.1" customHeight="1" x14ac:dyDescent="0.2">
      <c r="A41" s="275" t="s">
        <v>1288</v>
      </c>
      <c r="B41" s="577" t="s">
        <v>1109</v>
      </c>
      <c r="C41" s="408">
        <v>365</v>
      </c>
      <c r="D41" s="408">
        <v>379</v>
      </c>
      <c r="E41" s="408">
        <v>385</v>
      </c>
      <c r="F41" s="408">
        <v>382</v>
      </c>
      <c r="G41" s="408">
        <v>384</v>
      </c>
      <c r="H41" s="408">
        <v>387</v>
      </c>
      <c r="I41" s="408">
        <v>397</v>
      </c>
      <c r="J41" s="408">
        <v>384</v>
      </c>
      <c r="K41" s="408">
        <v>378</v>
      </c>
      <c r="L41" s="408">
        <v>378</v>
      </c>
      <c r="M41" s="408">
        <v>384</v>
      </c>
      <c r="N41" s="408">
        <v>381</v>
      </c>
      <c r="O41" s="408">
        <v>393</v>
      </c>
      <c r="P41" s="408">
        <v>415</v>
      </c>
      <c r="Q41" s="408">
        <v>427</v>
      </c>
      <c r="R41" s="408">
        <v>457</v>
      </c>
      <c r="S41" s="408">
        <v>472</v>
      </c>
      <c r="T41" s="408">
        <v>492</v>
      </c>
      <c r="U41" s="408">
        <v>504</v>
      </c>
      <c r="V41" s="408">
        <v>532</v>
      </c>
      <c r="W41" s="408">
        <v>549</v>
      </c>
      <c r="X41" s="408">
        <v>562</v>
      </c>
      <c r="Y41" s="408">
        <v>589</v>
      </c>
      <c r="Z41" s="408">
        <v>604</v>
      </c>
      <c r="AA41" s="408">
        <v>623</v>
      </c>
      <c r="AB41" s="408">
        <v>642</v>
      </c>
      <c r="AC41" s="408">
        <v>652</v>
      </c>
      <c r="AD41" s="408">
        <v>669</v>
      </c>
      <c r="AE41" s="408">
        <v>694</v>
      </c>
      <c r="AF41" s="408">
        <v>720</v>
      </c>
      <c r="AG41" s="408">
        <v>726</v>
      </c>
      <c r="AH41" s="408">
        <v>739</v>
      </c>
      <c r="AI41" s="408">
        <v>739</v>
      </c>
      <c r="AJ41" s="408">
        <v>741</v>
      </c>
      <c r="AK41" s="408">
        <v>738</v>
      </c>
      <c r="AL41" s="408">
        <v>748</v>
      </c>
      <c r="AM41" s="408">
        <v>753</v>
      </c>
      <c r="AN41" s="408">
        <v>753</v>
      </c>
      <c r="AO41" s="408">
        <v>751</v>
      </c>
      <c r="AP41" s="408">
        <v>739</v>
      </c>
      <c r="AQ41" s="408">
        <v>733</v>
      </c>
      <c r="AR41" s="408">
        <v>733</v>
      </c>
      <c r="AS41" s="408">
        <v>739</v>
      </c>
      <c r="AT41" s="408">
        <v>737</v>
      </c>
      <c r="AU41" s="408">
        <v>736</v>
      </c>
      <c r="AV41" s="408">
        <v>737</v>
      </c>
      <c r="AW41" s="408">
        <v>738</v>
      </c>
      <c r="AX41" s="408">
        <v>741</v>
      </c>
      <c r="AY41" s="380" t="s">
        <v>1371</v>
      </c>
      <c r="AZ41" s="380" t="s">
        <v>1371</v>
      </c>
      <c r="BA41" s="380" t="s">
        <v>1371</v>
      </c>
      <c r="BB41" s="380" t="s">
        <v>1371</v>
      </c>
      <c r="BC41" s="380" t="s">
        <v>1371</v>
      </c>
      <c r="BD41" s="380" t="s">
        <v>1371</v>
      </c>
      <c r="BE41" s="380" t="s">
        <v>1371</v>
      </c>
      <c r="BF41" s="380" t="s">
        <v>1371</v>
      </c>
      <c r="BG41" s="380" t="s">
        <v>1371</v>
      </c>
      <c r="BH41" s="380" t="s">
        <v>1371</v>
      </c>
      <c r="BI41" s="380" t="s">
        <v>1371</v>
      </c>
      <c r="BJ41" s="377" t="s">
        <v>1371</v>
      </c>
      <c r="BK41" s="377" t="s">
        <v>1371</v>
      </c>
      <c r="BL41" s="377" t="s">
        <v>1371</v>
      </c>
      <c r="BM41" s="377" t="s">
        <v>1371</v>
      </c>
      <c r="BN41" s="377" t="s">
        <v>1371</v>
      </c>
      <c r="BO41" s="377" t="s">
        <v>1371</v>
      </c>
      <c r="BP41" s="377" t="s">
        <v>1371</v>
      </c>
      <c r="BQ41" s="377" t="s">
        <v>1371</v>
      </c>
      <c r="BR41" s="377" t="s">
        <v>1371</v>
      </c>
      <c r="BS41" s="377" t="s">
        <v>1371</v>
      </c>
      <c r="BT41" s="377" t="s">
        <v>1371</v>
      </c>
      <c r="BU41" s="377" t="s">
        <v>1371</v>
      </c>
      <c r="BV41" s="377" t="s">
        <v>1371</v>
      </c>
    </row>
    <row r="42" spans="1:74" ht="11.1" customHeight="1" x14ac:dyDescent="0.2">
      <c r="A42" s="275" t="s">
        <v>1289</v>
      </c>
      <c r="B42" s="577" t="s">
        <v>1111</v>
      </c>
      <c r="C42" s="408">
        <v>3297</v>
      </c>
      <c r="D42" s="408">
        <v>3273</v>
      </c>
      <c r="E42" s="408">
        <v>3067</v>
      </c>
      <c r="F42" s="408">
        <v>2896</v>
      </c>
      <c r="G42" s="408">
        <v>2758</v>
      </c>
      <c r="H42" s="408">
        <v>2650</v>
      </c>
      <c r="I42" s="408">
        <v>2512</v>
      </c>
      <c r="J42" s="408">
        <v>2393</v>
      </c>
      <c r="K42" s="408">
        <v>2279</v>
      </c>
      <c r="L42" s="408">
        <v>2083</v>
      </c>
      <c r="M42" s="408">
        <v>1998</v>
      </c>
      <c r="N42" s="408">
        <v>1889</v>
      </c>
      <c r="O42" s="408">
        <v>1825</v>
      </c>
      <c r="P42" s="408">
        <v>1791</v>
      </c>
      <c r="Q42" s="408">
        <v>1731</v>
      </c>
      <c r="R42" s="408">
        <v>1673</v>
      </c>
      <c r="S42" s="408">
        <v>1625</v>
      </c>
      <c r="T42" s="408">
        <v>1561</v>
      </c>
      <c r="U42" s="408">
        <v>1488</v>
      </c>
      <c r="V42" s="408">
        <v>1404</v>
      </c>
      <c r="W42" s="408">
        <v>1355</v>
      </c>
      <c r="X42" s="408">
        <v>1265</v>
      </c>
      <c r="Y42" s="408">
        <v>1222</v>
      </c>
      <c r="Z42" s="408">
        <v>1203</v>
      </c>
      <c r="AA42" s="408">
        <v>1151</v>
      </c>
      <c r="AB42" s="408">
        <v>1197</v>
      </c>
      <c r="AC42" s="408">
        <v>1108</v>
      </c>
      <c r="AD42" s="408">
        <v>1084</v>
      </c>
      <c r="AE42" s="408">
        <v>1032</v>
      </c>
      <c r="AF42" s="408">
        <v>1064</v>
      </c>
      <c r="AG42" s="408">
        <v>1031</v>
      </c>
      <c r="AH42" s="408">
        <v>988</v>
      </c>
      <c r="AI42" s="408">
        <v>982</v>
      </c>
      <c r="AJ42" s="408">
        <v>883</v>
      </c>
      <c r="AK42" s="408">
        <v>906</v>
      </c>
      <c r="AL42" s="408">
        <v>938</v>
      </c>
      <c r="AM42" s="408">
        <v>933</v>
      </c>
      <c r="AN42" s="408">
        <v>900</v>
      </c>
      <c r="AO42" s="408">
        <v>915</v>
      </c>
      <c r="AP42" s="408">
        <v>859</v>
      </c>
      <c r="AQ42" s="408">
        <v>852</v>
      </c>
      <c r="AR42" s="408">
        <v>875</v>
      </c>
      <c r="AS42" s="408">
        <v>843</v>
      </c>
      <c r="AT42" s="408">
        <v>845</v>
      </c>
      <c r="AU42" s="408">
        <v>859</v>
      </c>
      <c r="AV42" s="408">
        <v>869</v>
      </c>
      <c r="AW42" s="408">
        <v>879</v>
      </c>
      <c r="AX42" s="408">
        <v>891</v>
      </c>
      <c r="AY42" s="380" t="s">
        <v>1371</v>
      </c>
      <c r="AZ42" s="380" t="s">
        <v>1371</v>
      </c>
      <c r="BA42" s="380" t="s">
        <v>1371</v>
      </c>
      <c r="BB42" s="380" t="s">
        <v>1371</v>
      </c>
      <c r="BC42" s="380" t="s">
        <v>1371</v>
      </c>
      <c r="BD42" s="380" t="s">
        <v>1371</v>
      </c>
      <c r="BE42" s="380" t="s">
        <v>1371</v>
      </c>
      <c r="BF42" s="380" t="s">
        <v>1371</v>
      </c>
      <c r="BG42" s="380" t="s">
        <v>1371</v>
      </c>
      <c r="BH42" s="380" t="s">
        <v>1371</v>
      </c>
      <c r="BI42" s="380" t="s">
        <v>1371</v>
      </c>
      <c r="BJ42" s="377" t="s">
        <v>1371</v>
      </c>
      <c r="BK42" s="377" t="s">
        <v>1371</v>
      </c>
      <c r="BL42" s="377" t="s">
        <v>1371</v>
      </c>
      <c r="BM42" s="377" t="s">
        <v>1371</v>
      </c>
      <c r="BN42" s="377" t="s">
        <v>1371</v>
      </c>
      <c r="BO42" s="377" t="s">
        <v>1371</v>
      </c>
      <c r="BP42" s="377" t="s">
        <v>1371</v>
      </c>
      <c r="BQ42" s="377" t="s">
        <v>1371</v>
      </c>
      <c r="BR42" s="377" t="s">
        <v>1371</v>
      </c>
      <c r="BS42" s="377" t="s">
        <v>1371</v>
      </c>
      <c r="BT42" s="377" t="s">
        <v>1371</v>
      </c>
      <c r="BU42" s="377" t="s">
        <v>1371</v>
      </c>
      <c r="BV42" s="377" t="s">
        <v>1371</v>
      </c>
    </row>
    <row r="43" spans="1:74" ht="11.1" customHeight="1" x14ac:dyDescent="0.2">
      <c r="A43" s="275" t="s">
        <v>1290</v>
      </c>
      <c r="B43" s="577" t="s">
        <v>1262</v>
      </c>
      <c r="C43" s="408">
        <v>2266</v>
      </c>
      <c r="D43" s="408">
        <v>2239</v>
      </c>
      <c r="E43" s="408">
        <v>2153</v>
      </c>
      <c r="F43" s="408">
        <v>2073</v>
      </c>
      <c r="G43" s="408">
        <v>2021</v>
      </c>
      <c r="H43" s="408">
        <v>1995</v>
      </c>
      <c r="I43" s="408">
        <v>1938</v>
      </c>
      <c r="J43" s="408">
        <v>1964</v>
      </c>
      <c r="K43" s="408">
        <v>1949</v>
      </c>
      <c r="L43" s="408">
        <v>1924</v>
      </c>
      <c r="M43" s="408">
        <v>1924</v>
      </c>
      <c r="N43" s="408">
        <v>1934</v>
      </c>
      <c r="O43" s="408">
        <v>1950</v>
      </c>
      <c r="P43" s="408">
        <v>1975</v>
      </c>
      <c r="Q43" s="408">
        <v>1955</v>
      </c>
      <c r="R43" s="408">
        <v>1962</v>
      </c>
      <c r="S43" s="408">
        <v>1967</v>
      </c>
      <c r="T43" s="408">
        <v>1945</v>
      </c>
      <c r="U43" s="408">
        <v>2010</v>
      </c>
      <c r="V43" s="408">
        <v>2051</v>
      </c>
      <c r="W43" s="408">
        <v>2051</v>
      </c>
      <c r="X43" s="408">
        <v>2022</v>
      </c>
      <c r="Y43" s="408">
        <v>2138</v>
      </c>
      <c r="Z43" s="408">
        <v>2230</v>
      </c>
      <c r="AA43" s="408">
        <v>2275</v>
      </c>
      <c r="AB43" s="408">
        <v>2325</v>
      </c>
      <c r="AC43" s="408">
        <v>2340</v>
      </c>
      <c r="AD43" s="408">
        <v>2327</v>
      </c>
      <c r="AE43" s="408">
        <v>2338</v>
      </c>
      <c r="AF43" s="408">
        <v>2322</v>
      </c>
      <c r="AG43" s="408">
        <v>2345</v>
      </c>
      <c r="AH43" s="408">
        <v>2365</v>
      </c>
      <c r="AI43" s="408">
        <v>2338</v>
      </c>
      <c r="AJ43" s="408">
        <v>2326</v>
      </c>
      <c r="AK43" s="408">
        <v>2362</v>
      </c>
      <c r="AL43" s="408">
        <v>2381</v>
      </c>
      <c r="AM43" s="408">
        <v>2398</v>
      </c>
      <c r="AN43" s="408">
        <v>2394</v>
      </c>
      <c r="AO43" s="408">
        <v>2388</v>
      </c>
      <c r="AP43" s="408">
        <v>2386</v>
      </c>
      <c r="AQ43" s="408">
        <v>2377</v>
      </c>
      <c r="AR43" s="408">
        <v>2339</v>
      </c>
      <c r="AS43" s="408">
        <v>2311</v>
      </c>
      <c r="AT43" s="408">
        <v>2285</v>
      </c>
      <c r="AU43" s="408">
        <v>2270</v>
      </c>
      <c r="AV43" s="408">
        <v>2262</v>
      </c>
      <c r="AW43" s="408">
        <v>2252</v>
      </c>
      <c r="AX43" s="408">
        <v>2245</v>
      </c>
      <c r="AY43" s="380" t="s">
        <v>1371</v>
      </c>
      <c r="AZ43" s="380" t="s">
        <v>1371</v>
      </c>
      <c r="BA43" s="380" t="s">
        <v>1371</v>
      </c>
      <c r="BB43" s="380" t="s">
        <v>1371</v>
      </c>
      <c r="BC43" s="380" t="s">
        <v>1371</v>
      </c>
      <c r="BD43" s="380" t="s">
        <v>1371</v>
      </c>
      <c r="BE43" s="380" t="s">
        <v>1371</v>
      </c>
      <c r="BF43" s="380" t="s">
        <v>1371</v>
      </c>
      <c r="BG43" s="380" t="s">
        <v>1371</v>
      </c>
      <c r="BH43" s="380" t="s">
        <v>1371</v>
      </c>
      <c r="BI43" s="380" t="s">
        <v>1371</v>
      </c>
      <c r="BJ43" s="377" t="s">
        <v>1371</v>
      </c>
      <c r="BK43" s="377" t="s">
        <v>1371</v>
      </c>
      <c r="BL43" s="377" t="s">
        <v>1371</v>
      </c>
      <c r="BM43" s="377" t="s">
        <v>1371</v>
      </c>
      <c r="BN43" s="377" t="s">
        <v>1371</v>
      </c>
      <c r="BO43" s="377" t="s">
        <v>1371</v>
      </c>
      <c r="BP43" s="377" t="s">
        <v>1371</v>
      </c>
      <c r="BQ43" s="377" t="s">
        <v>1371</v>
      </c>
      <c r="BR43" s="377" t="s">
        <v>1371</v>
      </c>
      <c r="BS43" s="377" t="s">
        <v>1371</v>
      </c>
      <c r="BT43" s="377" t="s">
        <v>1371</v>
      </c>
      <c r="BU43" s="377" t="s">
        <v>1371</v>
      </c>
      <c r="BV43" s="377" t="s">
        <v>1371</v>
      </c>
    </row>
    <row r="44" spans="1:74" ht="11.1"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80"/>
      <c r="AZ44" s="380"/>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1" customHeight="1" x14ac:dyDescent="0.2">
      <c r="A45" s="275"/>
      <c r="B45" s="37" t="s">
        <v>1291</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80"/>
      <c r="AZ45" s="380"/>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1" customHeight="1" x14ac:dyDescent="0.2">
      <c r="A46" s="275" t="s">
        <v>1292</v>
      </c>
      <c r="B46" s="577" t="s">
        <v>1103</v>
      </c>
      <c r="C46" s="408">
        <v>8.5783086425999997</v>
      </c>
      <c r="D46" s="408">
        <v>8.5398476195999997</v>
      </c>
      <c r="E46" s="408">
        <v>8.5693788201000007</v>
      </c>
      <c r="F46" s="408">
        <v>8.4015215798000007</v>
      </c>
      <c r="G46" s="408">
        <v>8.1985420013999999</v>
      </c>
      <c r="H46" s="408">
        <v>8.1253636652000001</v>
      </c>
      <c r="I46" s="408">
        <v>8.0659685236000005</v>
      </c>
      <c r="J46" s="408">
        <v>7.8026165367999996</v>
      </c>
      <c r="K46" s="408">
        <v>7.4214492241999999</v>
      </c>
      <c r="L46" s="408">
        <v>7.1178365694999997</v>
      </c>
      <c r="M46" s="408">
        <v>7.0752099024000001</v>
      </c>
      <c r="N46" s="408">
        <v>7.5048950006000004</v>
      </c>
      <c r="O46" s="408">
        <v>8.1283468262999996</v>
      </c>
      <c r="P46" s="408">
        <v>8.5538696540999997</v>
      </c>
      <c r="Q46" s="408">
        <v>8.8039013407999995</v>
      </c>
      <c r="R46" s="408">
        <v>9.1218619911999994</v>
      </c>
      <c r="S46" s="408">
        <v>9.4860008456999996</v>
      </c>
      <c r="T46" s="408">
        <v>9.9123301713000007</v>
      </c>
      <c r="U46" s="408">
        <v>10.294025273000001</v>
      </c>
      <c r="V46" s="408">
        <v>10.357333471</v>
      </c>
      <c r="W46" s="408">
        <v>10.604032232</v>
      </c>
      <c r="X46" s="408">
        <v>11.305012257</v>
      </c>
      <c r="Y46" s="408">
        <v>12.089254197000001</v>
      </c>
      <c r="Z46" s="408">
        <v>12.653425178000001</v>
      </c>
      <c r="AA46" s="408">
        <v>13.132325908</v>
      </c>
      <c r="AB46" s="408">
        <v>13.526571755000001</v>
      </c>
      <c r="AC46" s="408">
        <v>13.519222457</v>
      </c>
      <c r="AD46" s="408">
        <v>13.312852814999999</v>
      </c>
      <c r="AE46" s="408">
        <v>13.094577427999999</v>
      </c>
      <c r="AF46" s="408">
        <v>12.973598957</v>
      </c>
      <c r="AG46" s="408">
        <v>13.095349105</v>
      </c>
      <c r="AH46" s="408">
        <v>13.138813261999999</v>
      </c>
      <c r="AI46" s="408">
        <v>12.996823117</v>
      </c>
      <c r="AJ46" s="408">
        <v>12.993739023</v>
      </c>
      <c r="AK46" s="408">
        <v>11.972496579</v>
      </c>
      <c r="AL46" s="408">
        <v>11.630381664</v>
      </c>
      <c r="AM46" s="408">
        <v>11.923583764</v>
      </c>
      <c r="AN46" s="408">
        <v>12.213464962</v>
      </c>
      <c r="AO46" s="408">
        <v>12.47383307</v>
      </c>
      <c r="AP46" s="408">
        <v>12.926635371</v>
      </c>
      <c r="AQ46" s="408">
        <v>13.66630118</v>
      </c>
      <c r="AR46" s="408">
        <v>15.158710558999999</v>
      </c>
      <c r="AS46" s="408">
        <v>14.737772658000001</v>
      </c>
      <c r="AT46" s="408">
        <v>14.320228555</v>
      </c>
      <c r="AU46" s="408">
        <v>13.862733983</v>
      </c>
      <c r="AV46" s="408">
        <v>13.347508167000001</v>
      </c>
      <c r="AW46" s="408">
        <v>12.772669354</v>
      </c>
      <c r="AX46" s="408">
        <v>12.203256907</v>
      </c>
      <c r="AY46" s="380" t="s">
        <v>1371</v>
      </c>
      <c r="AZ46" s="380" t="s">
        <v>1371</v>
      </c>
      <c r="BA46" s="380" t="s">
        <v>1371</v>
      </c>
      <c r="BB46" s="380" t="s">
        <v>1371</v>
      </c>
      <c r="BC46" s="380" t="s">
        <v>1371</v>
      </c>
      <c r="BD46" s="380" t="s">
        <v>1371</v>
      </c>
      <c r="BE46" s="380" t="s">
        <v>1371</v>
      </c>
      <c r="BF46" s="380" t="s">
        <v>1371</v>
      </c>
      <c r="BG46" s="380" t="s">
        <v>1371</v>
      </c>
      <c r="BH46" s="380" t="s">
        <v>1371</v>
      </c>
      <c r="BI46" s="380" t="s">
        <v>1371</v>
      </c>
      <c r="BJ46" s="377" t="s">
        <v>1371</v>
      </c>
      <c r="BK46" s="377" t="s">
        <v>1371</v>
      </c>
      <c r="BL46" s="377" t="s">
        <v>1371</v>
      </c>
      <c r="BM46" s="377" t="s">
        <v>1371</v>
      </c>
      <c r="BN46" s="377" t="s">
        <v>1371</v>
      </c>
      <c r="BO46" s="377" t="s">
        <v>1371</v>
      </c>
      <c r="BP46" s="377" t="s">
        <v>1371</v>
      </c>
      <c r="BQ46" s="377" t="s">
        <v>1371</v>
      </c>
      <c r="BR46" s="377" t="s">
        <v>1371</v>
      </c>
      <c r="BS46" s="377" t="s">
        <v>1371</v>
      </c>
      <c r="BT46" s="377" t="s">
        <v>1371</v>
      </c>
      <c r="BU46" s="377" t="s">
        <v>1371</v>
      </c>
      <c r="BV46" s="377" t="s">
        <v>1371</v>
      </c>
    </row>
    <row r="47" spans="1:74" ht="11.1" customHeight="1" x14ac:dyDescent="0.2">
      <c r="A47" s="275" t="s">
        <v>1293</v>
      </c>
      <c r="B47" s="577" t="s">
        <v>1105</v>
      </c>
      <c r="C47" s="408">
        <v>30.965579326</v>
      </c>
      <c r="D47" s="408">
        <v>30.904899790999998</v>
      </c>
      <c r="E47" s="408">
        <v>30.689393552999999</v>
      </c>
      <c r="F47" s="408">
        <v>30.825986786000001</v>
      </c>
      <c r="G47" s="408">
        <v>32.076820009000002</v>
      </c>
      <c r="H47" s="408">
        <v>34.551604507</v>
      </c>
      <c r="I47" s="408">
        <v>38.112535498</v>
      </c>
      <c r="J47" s="408">
        <v>41.650007711999997</v>
      </c>
      <c r="K47" s="408">
        <v>43.494223859000002</v>
      </c>
      <c r="L47" s="408">
        <v>43.432170726999999</v>
      </c>
      <c r="M47" s="408">
        <v>42.792053893999999</v>
      </c>
      <c r="N47" s="408">
        <v>42.063985076999998</v>
      </c>
      <c r="O47" s="408">
        <v>40.762890308999999</v>
      </c>
      <c r="P47" s="408">
        <v>38.876546634999997</v>
      </c>
      <c r="Q47" s="408">
        <v>36.823732747999998</v>
      </c>
      <c r="R47" s="408">
        <v>35.478037088999997</v>
      </c>
      <c r="S47" s="408">
        <v>36.881958894999997</v>
      </c>
      <c r="T47" s="408">
        <v>40.379931499000001</v>
      </c>
      <c r="U47" s="408">
        <v>43.788385478999999</v>
      </c>
      <c r="V47" s="408">
        <v>46.236041927000002</v>
      </c>
      <c r="W47" s="408">
        <v>47.782487387000003</v>
      </c>
      <c r="X47" s="408">
        <v>48.808276630000002</v>
      </c>
      <c r="Y47" s="408">
        <v>49.315643868999999</v>
      </c>
      <c r="Z47" s="408">
        <v>49.619338210000002</v>
      </c>
      <c r="AA47" s="408">
        <v>49.837970566999999</v>
      </c>
      <c r="AB47" s="408">
        <v>50.47681523</v>
      </c>
      <c r="AC47" s="408">
        <v>52.169615456999999</v>
      </c>
      <c r="AD47" s="408">
        <v>55.294243237000003</v>
      </c>
      <c r="AE47" s="408">
        <v>59.685179470999998</v>
      </c>
      <c r="AF47" s="408">
        <v>64.221665708000003</v>
      </c>
      <c r="AG47" s="408">
        <v>67.12496591</v>
      </c>
      <c r="AH47" s="408">
        <v>68.182518204000004</v>
      </c>
      <c r="AI47" s="408">
        <v>67.115527627999995</v>
      </c>
      <c r="AJ47" s="408">
        <v>67.012219653000002</v>
      </c>
      <c r="AK47" s="408">
        <v>63.600563201999996</v>
      </c>
      <c r="AL47" s="408">
        <v>60.044773222000003</v>
      </c>
      <c r="AM47" s="408">
        <v>57.23329373</v>
      </c>
      <c r="AN47" s="408">
        <v>53.970393471000001</v>
      </c>
      <c r="AO47" s="408">
        <v>52.985195136999998</v>
      </c>
      <c r="AP47" s="408">
        <v>53.057507839000003</v>
      </c>
      <c r="AQ47" s="408">
        <v>54.924013531999996</v>
      </c>
      <c r="AR47" s="408">
        <v>55.898630376</v>
      </c>
      <c r="AS47" s="408">
        <v>56.372597655</v>
      </c>
      <c r="AT47" s="408">
        <v>56.659892480000003</v>
      </c>
      <c r="AU47" s="408">
        <v>57.049900090999998</v>
      </c>
      <c r="AV47" s="408">
        <v>57.381279137999996</v>
      </c>
      <c r="AW47" s="408">
        <v>57.595302547999999</v>
      </c>
      <c r="AX47" s="408">
        <v>57.654001811999997</v>
      </c>
      <c r="AY47" s="380" t="s">
        <v>1371</v>
      </c>
      <c r="AZ47" s="380" t="s">
        <v>1371</v>
      </c>
      <c r="BA47" s="380" t="s">
        <v>1371</v>
      </c>
      <c r="BB47" s="380" t="s">
        <v>1371</v>
      </c>
      <c r="BC47" s="380" t="s">
        <v>1371</v>
      </c>
      <c r="BD47" s="380" t="s">
        <v>1371</v>
      </c>
      <c r="BE47" s="380" t="s">
        <v>1371</v>
      </c>
      <c r="BF47" s="380" t="s">
        <v>1371</v>
      </c>
      <c r="BG47" s="380" t="s">
        <v>1371</v>
      </c>
      <c r="BH47" s="380" t="s">
        <v>1371</v>
      </c>
      <c r="BI47" s="380" t="s">
        <v>1371</v>
      </c>
      <c r="BJ47" s="377" t="s">
        <v>1371</v>
      </c>
      <c r="BK47" s="377" t="s">
        <v>1371</v>
      </c>
      <c r="BL47" s="377" t="s">
        <v>1371</v>
      </c>
      <c r="BM47" s="377" t="s">
        <v>1371</v>
      </c>
      <c r="BN47" s="377" t="s">
        <v>1371</v>
      </c>
      <c r="BO47" s="377" t="s">
        <v>1371</v>
      </c>
      <c r="BP47" s="377" t="s">
        <v>1371</v>
      </c>
      <c r="BQ47" s="377" t="s">
        <v>1371</v>
      </c>
      <c r="BR47" s="377" t="s">
        <v>1371</v>
      </c>
      <c r="BS47" s="377" t="s">
        <v>1371</v>
      </c>
      <c r="BT47" s="377" t="s">
        <v>1371</v>
      </c>
      <c r="BU47" s="377" t="s">
        <v>1371</v>
      </c>
      <c r="BV47" s="377" t="s">
        <v>1371</v>
      </c>
    </row>
    <row r="48" spans="1:74" ht="11.1" customHeight="1" x14ac:dyDescent="0.2">
      <c r="A48" s="275" t="s">
        <v>1294</v>
      </c>
      <c r="B48" s="577" t="s">
        <v>1107</v>
      </c>
      <c r="C48" s="408">
        <v>52.201040724000002</v>
      </c>
      <c r="D48" s="408">
        <v>56.942119648000002</v>
      </c>
      <c r="E48" s="408">
        <v>60.234049560999999</v>
      </c>
      <c r="F48" s="408">
        <v>63.8601192</v>
      </c>
      <c r="G48" s="408">
        <v>68.198159335</v>
      </c>
      <c r="H48" s="408">
        <v>71.643092795000001</v>
      </c>
      <c r="I48" s="408">
        <v>72.487079476999995</v>
      </c>
      <c r="J48" s="408">
        <v>71.104402897</v>
      </c>
      <c r="K48" s="408">
        <v>68.878318695000004</v>
      </c>
      <c r="L48" s="408">
        <v>66.991642080999995</v>
      </c>
      <c r="M48" s="408">
        <v>64.376325632999993</v>
      </c>
      <c r="N48" s="408">
        <v>62.400099912000002</v>
      </c>
      <c r="O48" s="408">
        <v>61.631691557000003</v>
      </c>
      <c r="P48" s="408">
        <v>63.522760892999997</v>
      </c>
      <c r="Q48" s="408">
        <v>66.985583344000005</v>
      </c>
      <c r="R48" s="408">
        <v>70.677936729999999</v>
      </c>
      <c r="S48" s="408">
        <v>73.898246947000004</v>
      </c>
      <c r="T48" s="408">
        <v>77.500735970999997</v>
      </c>
      <c r="U48" s="408">
        <v>80.238899438999994</v>
      </c>
      <c r="V48" s="408">
        <v>81.318644343000003</v>
      </c>
      <c r="W48" s="408">
        <v>80.035780060999997</v>
      </c>
      <c r="X48" s="408">
        <v>78.291856413999994</v>
      </c>
      <c r="Y48" s="408">
        <v>77.552814917000006</v>
      </c>
      <c r="Z48" s="408">
        <v>78.228415120999998</v>
      </c>
      <c r="AA48" s="408">
        <v>79.719472851000006</v>
      </c>
      <c r="AB48" s="408">
        <v>81.816075486000003</v>
      </c>
      <c r="AC48" s="408">
        <v>84.288386058</v>
      </c>
      <c r="AD48" s="408">
        <v>87.304070385000003</v>
      </c>
      <c r="AE48" s="408">
        <v>88.800928756999994</v>
      </c>
      <c r="AF48" s="408">
        <v>87.857270745999998</v>
      </c>
      <c r="AG48" s="408">
        <v>85.088489483000004</v>
      </c>
      <c r="AH48" s="408">
        <v>80.181600630000005</v>
      </c>
      <c r="AI48" s="408">
        <v>74.510045685999998</v>
      </c>
      <c r="AJ48" s="408">
        <v>67.598730459999999</v>
      </c>
      <c r="AK48" s="408">
        <v>64.663920853999997</v>
      </c>
      <c r="AL48" s="408">
        <v>60.548824459999999</v>
      </c>
      <c r="AM48" s="408">
        <v>66.312256056999999</v>
      </c>
      <c r="AN48" s="408">
        <v>70.059804559</v>
      </c>
      <c r="AO48" s="408">
        <v>73.297782952000006</v>
      </c>
      <c r="AP48" s="408">
        <v>78.830262919000006</v>
      </c>
      <c r="AQ48" s="408">
        <v>78.231554313999993</v>
      </c>
      <c r="AR48" s="408">
        <v>81.365062530000003</v>
      </c>
      <c r="AS48" s="408">
        <v>78.679296532999999</v>
      </c>
      <c r="AT48" s="408">
        <v>76.187838209000006</v>
      </c>
      <c r="AU48" s="408">
        <v>73.58488491</v>
      </c>
      <c r="AV48" s="408">
        <v>71.13969745</v>
      </c>
      <c r="AW48" s="408">
        <v>68.799875929999999</v>
      </c>
      <c r="AX48" s="408">
        <v>66.761824798999996</v>
      </c>
      <c r="AY48" s="380" t="s">
        <v>1371</v>
      </c>
      <c r="AZ48" s="380" t="s">
        <v>1371</v>
      </c>
      <c r="BA48" s="380" t="s">
        <v>1371</v>
      </c>
      <c r="BB48" s="380" t="s">
        <v>1371</v>
      </c>
      <c r="BC48" s="380" t="s">
        <v>1371</v>
      </c>
      <c r="BD48" s="380" t="s">
        <v>1371</v>
      </c>
      <c r="BE48" s="380" t="s">
        <v>1371</v>
      </c>
      <c r="BF48" s="380" t="s">
        <v>1371</v>
      </c>
      <c r="BG48" s="380" t="s">
        <v>1371</v>
      </c>
      <c r="BH48" s="380" t="s">
        <v>1371</v>
      </c>
      <c r="BI48" s="380" t="s">
        <v>1371</v>
      </c>
      <c r="BJ48" s="377" t="s">
        <v>1371</v>
      </c>
      <c r="BK48" s="377" t="s">
        <v>1371</v>
      </c>
      <c r="BL48" s="377" t="s">
        <v>1371</v>
      </c>
      <c r="BM48" s="377" t="s">
        <v>1371</v>
      </c>
      <c r="BN48" s="377" t="s">
        <v>1371</v>
      </c>
      <c r="BO48" s="377" t="s">
        <v>1371</v>
      </c>
      <c r="BP48" s="377" t="s">
        <v>1371</v>
      </c>
      <c r="BQ48" s="377" t="s">
        <v>1371</v>
      </c>
      <c r="BR48" s="377" t="s">
        <v>1371</v>
      </c>
      <c r="BS48" s="377" t="s">
        <v>1371</v>
      </c>
      <c r="BT48" s="377" t="s">
        <v>1371</v>
      </c>
      <c r="BU48" s="377" t="s">
        <v>1371</v>
      </c>
      <c r="BV48" s="377" t="s">
        <v>1371</v>
      </c>
    </row>
    <row r="49" spans="1:74" ht="11.1" customHeight="1" x14ac:dyDescent="0.2">
      <c r="A49" s="275" t="s">
        <v>1295</v>
      </c>
      <c r="B49" s="577" t="s">
        <v>1109</v>
      </c>
      <c r="C49" s="408">
        <v>0.34624294454999999</v>
      </c>
      <c r="D49" s="408">
        <v>0.36923995014</v>
      </c>
      <c r="E49" s="408">
        <v>0.38333398156999998</v>
      </c>
      <c r="F49" s="408">
        <v>0.37818236427000002</v>
      </c>
      <c r="G49" s="408">
        <v>0.37051542331999998</v>
      </c>
      <c r="H49" s="408">
        <v>0.41336418714000001</v>
      </c>
      <c r="I49" s="408">
        <v>0.53208287398999998</v>
      </c>
      <c r="J49" s="408">
        <v>0.65552609415999996</v>
      </c>
      <c r="K49" s="408">
        <v>0.71896830518999999</v>
      </c>
      <c r="L49" s="408">
        <v>0.73226118215000002</v>
      </c>
      <c r="M49" s="408">
        <v>0.74153126556000004</v>
      </c>
      <c r="N49" s="408">
        <v>0.76470355543000001</v>
      </c>
      <c r="O49" s="408">
        <v>0.75423146396999996</v>
      </c>
      <c r="P49" s="408">
        <v>0.68272950751000006</v>
      </c>
      <c r="Q49" s="408">
        <v>0.60931357374999995</v>
      </c>
      <c r="R49" s="408">
        <v>0.59162709228999999</v>
      </c>
      <c r="S49" s="408">
        <v>0.62873720051000004</v>
      </c>
      <c r="T49" s="408">
        <v>0.64092388993000005</v>
      </c>
      <c r="U49" s="408">
        <v>0.61537793003999997</v>
      </c>
      <c r="V49" s="408">
        <v>0.58451679676000001</v>
      </c>
      <c r="W49" s="408">
        <v>0.57745387346999999</v>
      </c>
      <c r="X49" s="408">
        <v>0.59451674907999996</v>
      </c>
      <c r="Y49" s="408">
        <v>0.58552109678999997</v>
      </c>
      <c r="Z49" s="408">
        <v>0.55430854094000004</v>
      </c>
      <c r="AA49" s="408">
        <v>0.52054167842999999</v>
      </c>
      <c r="AB49" s="408">
        <v>0.51779345102999996</v>
      </c>
      <c r="AC49" s="408">
        <v>0.52392700006000004</v>
      </c>
      <c r="AD49" s="408">
        <v>0.50731475735999998</v>
      </c>
      <c r="AE49" s="408">
        <v>0.47778465790000002</v>
      </c>
      <c r="AF49" s="408">
        <v>0.45831690224999999</v>
      </c>
      <c r="AG49" s="408">
        <v>0.45738713498</v>
      </c>
      <c r="AH49" s="408">
        <v>0.48470243670000002</v>
      </c>
      <c r="AI49" s="408">
        <v>0.49921561882999999</v>
      </c>
      <c r="AJ49" s="408">
        <v>0.50753284462000003</v>
      </c>
      <c r="AK49" s="408">
        <v>0.43764418787999998</v>
      </c>
      <c r="AL49" s="408">
        <v>0.42168049213999997</v>
      </c>
      <c r="AM49" s="408">
        <v>0.34099615446999998</v>
      </c>
      <c r="AN49" s="408">
        <v>0.28287163917000002</v>
      </c>
      <c r="AO49" s="408">
        <v>0.22100690716999999</v>
      </c>
      <c r="AP49" s="408">
        <v>0.13373260774000001</v>
      </c>
      <c r="AQ49" s="408">
        <v>0.14009493582999999</v>
      </c>
      <c r="AR49" s="408">
        <v>0.14976357339999999</v>
      </c>
      <c r="AS49" s="408">
        <v>0.17617644944999999</v>
      </c>
      <c r="AT49" s="408">
        <v>0.19698459765000001</v>
      </c>
      <c r="AU49" s="408">
        <v>0.21547455525</v>
      </c>
      <c r="AV49" s="408">
        <v>0.23308173968000001</v>
      </c>
      <c r="AW49" s="408">
        <v>0.25125634878000003</v>
      </c>
      <c r="AX49" s="408">
        <v>0.26848667939999998</v>
      </c>
      <c r="AY49" s="380" t="s">
        <v>1371</v>
      </c>
      <c r="AZ49" s="380" t="s">
        <v>1371</v>
      </c>
      <c r="BA49" s="380" t="s">
        <v>1371</v>
      </c>
      <c r="BB49" s="380" t="s">
        <v>1371</v>
      </c>
      <c r="BC49" s="380" t="s">
        <v>1371</v>
      </c>
      <c r="BD49" s="380" t="s">
        <v>1371</v>
      </c>
      <c r="BE49" s="380" t="s">
        <v>1371</v>
      </c>
      <c r="BF49" s="380" t="s">
        <v>1371</v>
      </c>
      <c r="BG49" s="380" t="s">
        <v>1371</v>
      </c>
      <c r="BH49" s="380" t="s">
        <v>1371</v>
      </c>
      <c r="BI49" s="380" t="s">
        <v>1371</v>
      </c>
      <c r="BJ49" s="377" t="s">
        <v>1371</v>
      </c>
      <c r="BK49" s="377" t="s">
        <v>1371</v>
      </c>
      <c r="BL49" s="377" t="s">
        <v>1371</v>
      </c>
      <c r="BM49" s="377" t="s">
        <v>1371</v>
      </c>
      <c r="BN49" s="377" t="s">
        <v>1371</v>
      </c>
      <c r="BO49" s="377" t="s">
        <v>1371</v>
      </c>
      <c r="BP49" s="377" t="s">
        <v>1371</v>
      </c>
      <c r="BQ49" s="377" t="s">
        <v>1371</v>
      </c>
      <c r="BR49" s="377" t="s">
        <v>1371</v>
      </c>
      <c r="BS49" s="377" t="s">
        <v>1371</v>
      </c>
      <c r="BT49" s="377" t="s">
        <v>1371</v>
      </c>
      <c r="BU49" s="377" t="s">
        <v>1371</v>
      </c>
      <c r="BV49" s="377" t="s">
        <v>1371</v>
      </c>
    </row>
    <row r="50" spans="1:74" ht="11.1" customHeight="1" x14ac:dyDescent="0.2">
      <c r="A50" s="275" t="s">
        <v>1296</v>
      </c>
      <c r="B50" s="577" t="s">
        <v>1111</v>
      </c>
      <c r="C50" s="408">
        <v>286.80067637000002</v>
      </c>
      <c r="D50" s="408">
        <v>306.69163146</v>
      </c>
      <c r="E50" s="408">
        <v>322.94797713999998</v>
      </c>
      <c r="F50" s="408">
        <v>340.55362502000003</v>
      </c>
      <c r="G50" s="408">
        <v>357.93427437000003</v>
      </c>
      <c r="H50" s="408">
        <v>375.32276289999999</v>
      </c>
      <c r="I50" s="408">
        <v>389.83414187</v>
      </c>
      <c r="J50" s="408">
        <v>396.90962681000002</v>
      </c>
      <c r="K50" s="408">
        <v>394.49330925999999</v>
      </c>
      <c r="L50" s="408">
        <v>389.67385732000002</v>
      </c>
      <c r="M50" s="408">
        <v>386.12339105000001</v>
      </c>
      <c r="N50" s="408">
        <v>386.28858395999998</v>
      </c>
      <c r="O50" s="408">
        <v>388.02949181999998</v>
      </c>
      <c r="P50" s="408">
        <v>391.18653652</v>
      </c>
      <c r="Q50" s="408">
        <v>394.99908216</v>
      </c>
      <c r="R50" s="408">
        <v>401.8708752</v>
      </c>
      <c r="S50" s="408">
        <v>412.26317548999998</v>
      </c>
      <c r="T50" s="408">
        <v>423.72931884000002</v>
      </c>
      <c r="U50" s="408">
        <v>432.67008077999998</v>
      </c>
      <c r="V50" s="408">
        <v>438.56645314999997</v>
      </c>
      <c r="W50" s="408">
        <v>441.47130138</v>
      </c>
      <c r="X50" s="408">
        <v>442.73486308000003</v>
      </c>
      <c r="Y50" s="408">
        <v>443.30008925999999</v>
      </c>
      <c r="Z50" s="408">
        <v>443.52798988000001</v>
      </c>
      <c r="AA50" s="408">
        <v>441.94003808000002</v>
      </c>
      <c r="AB50" s="408">
        <v>440.00503914000001</v>
      </c>
      <c r="AC50" s="408">
        <v>437.68608326999998</v>
      </c>
      <c r="AD50" s="408">
        <v>436.55493825999997</v>
      </c>
      <c r="AE50" s="408">
        <v>438.56829711</v>
      </c>
      <c r="AF50" s="408">
        <v>442.41288522000002</v>
      </c>
      <c r="AG50" s="408">
        <v>447.05835685</v>
      </c>
      <c r="AH50" s="408">
        <v>449.24495769999999</v>
      </c>
      <c r="AI50" s="408">
        <v>447.54848281</v>
      </c>
      <c r="AJ50" s="408">
        <v>447.62168270000001</v>
      </c>
      <c r="AK50" s="408">
        <v>441.97633361999999</v>
      </c>
      <c r="AL50" s="408">
        <v>439.65129037000003</v>
      </c>
      <c r="AM50" s="408">
        <v>441.68367398999999</v>
      </c>
      <c r="AN50" s="408">
        <v>445.2262988</v>
      </c>
      <c r="AO50" s="408">
        <v>448.55524716999997</v>
      </c>
      <c r="AP50" s="408">
        <v>453.27869647</v>
      </c>
      <c r="AQ50" s="408">
        <v>457.57999118999999</v>
      </c>
      <c r="AR50" s="408">
        <v>467.58956962000002</v>
      </c>
      <c r="AS50" s="408">
        <v>467.17998047999998</v>
      </c>
      <c r="AT50" s="408">
        <v>464.99807916999998</v>
      </c>
      <c r="AU50" s="408">
        <v>462.32715568999998</v>
      </c>
      <c r="AV50" s="408">
        <v>459.47259229999997</v>
      </c>
      <c r="AW50" s="408">
        <v>456.32380525999997</v>
      </c>
      <c r="AX50" s="408">
        <v>453.15342937999998</v>
      </c>
      <c r="AY50" s="380" t="s">
        <v>1371</v>
      </c>
      <c r="AZ50" s="380" t="s">
        <v>1371</v>
      </c>
      <c r="BA50" s="380" t="s">
        <v>1371</v>
      </c>
      <c r="BB50" s="380" t="s">
        <v>1371</v>
      </c>
      <c r="BC50" s="380" t="s">
        <v>1371</v>
      </c>
      <c r="BD50" s="380" t="s">
        <v>1371</v>
      </c>
      <c r="BE50" s="380" t="s">
        <v>1371</v>
      </c>
      <c r="BF50" s="380" t="s">
        <v>1371</v>
      </c>
      <c r="BG50" s="380" t="s">
        <v>1371</v>
      </c>
      <c r="BH50" s="380" t="s">
        <v>1371</v>
      </c>
      <c r="BI50" s="380" t="s">
        <v>1371</v>
      </c>
      <c r="BJ50" s="377" t="s">
        <v>1371</v>
      </c>
      <c r="BK50" s="377" t="s">
        <v>1371</v>
      </c>
      <c r="BL50" s="377" t="s">
        <v>1371</v>
      </c>
      <c r="BM50" s="377" t="s">
        <v>1371</v>
      </c>
      <c r="BN50" s="377" t="s">
        <v>1371</v>
      </c>
      <c r="BO50" s="377" t="s">
        <v>1371</v>
      </c>
      <c r="BP50" s="377" t="s">
        <v>1371</v>
      </c>
      <c r="BQ50" s="377" t="s">
        <v>1371</v>
      </c>
      <c r="BR50" s="377" t="s">
        <v>1371</v>
      </c>
      <c r="BS50" s="377" t="s">
        <v>1371</v>
      </c>
      <c r="BT50" s="377" t="s">
        <v>1371</v>
      </c>
      <c r="BU50" s="377" t="s">
        <v>1371</v>
      </c>
      <c r="BV50" s="377" t="s">
        <v>1371</v>
      </c>
    </row>
    <row r="51" spans="1:74" ht="11.1" customHeight="1" x14ac:dyDescent="0.2">
      <c r="A51" s="275" t="s">
        <v>1297</v>
      </c>
      <c r="B51" s="577" t="s">
        <v>1262</v>
      </c>
      <c r="C51" s="408">
        <v>43.833313529000002</v>
      </c>
      <c r="D51" s="408">
        <v>47.547603356000003</v>
      </c>
      <c r="E51" s="408">
        <v>50.532855576999999</v>
      </c>
      <c r="F51" s="408">
        <v>52.921822796000001</v>
      </c>
      <c r="G51" s="408">
        <v>55.43409664</v>
      </c>
      <c r="H51" s="408">
        <v>58.659306504</v>
      </c>
      <c r="I51" s="408">
        <v>61.811183976000002</v>
      </c>
      <c r="J51" s="408">
        <v>64.216735827999997</v>
      </c>
      <c r="K51" s="408">
        <v>64.984705602000005</v>
      </c>
      <c r="L51" s="408">
        <v>65.048331562000001</v>
      </c>
      <c r="M51" s="408">
        <v>65.464163487999997</v>
      </c>
      <c r="N51" s="408">
        <v>66.583373393000002</v>
      </c>
      <c r="O51" s="408">
        <v>68.014148942000006</v>
      </c>
      <c r="P51" s="408">
        <v>69.172744414999997</v>
      </c>
      <c r="Q51" s="408">
        <v>70.182926979000001</v>
      </c>
      <c r="R51" s="408">
        <v>71.778609009999997</v>
      </c>
      <c r="S51" s="408">
        <v>73.807211901000002</v>
      </c>
      <c r="T51" s="408">
        <v>75.568998530000002</v>
      </c>
      <c r="U51" s="408">
        <v>77.214220449999999</v>
      </c>
      <c r="V51" s="408">
        <v>78.453351470000001</v>
      </c>
      <c r="W51" s="408">
        <v>78.480915632000006</v>
      </c>
      <c r="X51" s="408">
        <v>77.636851774999997</v>
      </c>
      <c r="Y51" s="408">
        <v>76.968516057000002</v>
      </c>
      <c r="Z51" s="408">
        <v>77.055175184999996</v>
      </c>
      <c r="AA51" s="408">
        <v>77.500411248000006</v>
      </c>
      <c r="AB51" s="408">
        <v>77.986338978999996</v>
      </c>
      <c r="AC51" s="408">
        <v>78.603807677999995</v>
      </c>
      <c r="AD51" s="408">
        <v>79.806295746000004</v>
      </c>
      <c r="AE51" s="408">
        <v>81.915597954999996</v>
      </c>
      <c r="AF51" s="408">
        <v>84.144243094999993</v>
      </c>
      <c r="AG51" s="408">
        <v>85.561549197000005</v>
      </c>
      <c r="AH51" s="408">
        <v>85.747679055000006</v>
      </c>
      <c r="AI51" s="408">
        <v>84.342304009000003</v>
      </c>
      <c r="AJ51" s="408">
        <v>83.073543533000006</v>
      </c>
      <c r="AK51" s="408">
        <v>79.983290781999997</v>
      </c>
      <c r="AL51" s="408">
        <v>78.219361285000005</v>
      </c>
      <c r="AM51" s="408">
        <v>78.449716594999998</v>
      </c>
      <c r="AN51" s="408">
        <v>77.799230624000003</v>
      </c>
      <c r="AO51" s="408">
        <v>76.411130853000003</v>
      </c>
      <c r="AP51" s="408">
        <v>75.470907338000004</v>
      </c>
      <c r="AQ51" s="408">
        <v>75.562123223</v>
      </c>
      <c r="AR51" s="408">
        <v>76.846597005000007</v>
      </c>
      <c r="AS51" s="408">
        <v>76.673443915999997</v>
      </c>
      <c r="AT51" s="408">
        <v>76.391987600999997</v>
      </c>
      <c r="AU51" s="408">
        <v>76.121386611999995</v>
      </c>
      <c r="AV51" s="408">
        <v>75.974847056000002</v>
      </c>
      <c r="AW51" s="408">
        <v>75.945275320999997</v>
      </c>
      <c r="AX51" s="408">
        <v>76.006817643000005</v>
      </c>
      <c r="AY51" s="380" t="s">
        <v>1371</v>
      </c>
      <c r="AZ51" s="380" t="s">
        <v>1371</v>
      </c>
      <c r="BA51" s="380" t="s">
        <v>1371</v>
      </c>
      <c r="BB51" s="380" t="s">
        <v>1371</v>
      </c>
      <c r="BC51" s="380" t="s">
        <v>1371</v>
      </c>
      <c r="BD51" s="380" t="s">
        <v>1371</v>
      </c>
      <c r="BE51" s="380" t="s">
        <v>1371</v>
      </c>
      <c r="BF51" s="380" t="s">
        <v>1371</v>
      </c>
      <c r="BG51" s="380" t="s">
        <v>1371</v>
      </c>
      <c r="BH51" s="380" t="s">
        <v>1371</v>
      </c>
      <c r="BI51" s="380" t="s">
        <v>1371</v>
      </c>
      <c r="BJ51" s="377" t="s">
        <v>1371</v>
      </c>
      <c r="BK51" s="377" t="s">
        <v>1371</v>
      </c>
      <c r="BL51" s="377" t="s">
        <v>1371</v>
      </c>
      <c r="BM51" s="377" t="s">
        <v>1371</v>
      </c>
      <c r="BN51" s="377" t="s">
        <v>1371</v>
      </c>
      <c r="BO51" s="377" t="s">
        <v>1371</v>
      </c>
      <c r="BP51" s="377" t="s">
        <v>1371</v>
      </c>
      <c r="BQ51" s="377" t="s">
        <v>1371</v>
      </c>
      <c r="BR51" s="377" t="s">
        <v>1371</v>
      </c>
      <c r="BS51" s="377" t="s">
        <v>1371</v>
      </c>
      <c r="BT51" s="377" t="s">
        <v>1371</v>
      </c>
      <c r="BU51" s="377" t="s">
        <v>1371</v>
      </c>
      <c r="BV51" s="377" t="s">
        <v>1371</v>
      </c>
    </row>
    <row r="52" spans="1:74" ht="11.1"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917"/>
      <c r="AZ52" s="917"/>
      <c r="BA52" s="917"/>
      <c r="BB52" s="917"/>
      <c r="BC52" s="917"/>
      <c r="BD52" s="917"/>
      <c r="BE52" s="917"/>
      <c r="BF52" s="917"/>
      <c r="BG52" s="917"/>
      <c r="BH52" s="917"/>
      <c r="BI52" s="917"/>
      <c r="BJ52" s="375"/>
      <c r="BK52" s="375"/>
      <c r="BL52" s="375"/>
      <c r="BM52" s="375"/>
      <c r="BN52" s="375"/>
      <c r="BO52" s="375"/>
      <c r="BP52" s="375"/>
      <c r="BQ52" s="375"/>
      <c r="BR52" s="375"/>
      <c r="BS52" s="375"/>
      <c r="BT52" s="375"/>
      <c r="BU52" s="375"/>
      <c r="BV52" s="375"/>
    </row>
    <row r="53" spans="1:74" ht="11.1" customHeight="1" x14ac:dyDescent="0.2">
      <c r="A53" s="275"/>
      <c r="B53" s="37" t="s">
        <v>1298</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6"/>
      <c r="AZ53" s="646"/>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1" customHeight="1" x14ac:dyDescent="0.2">
      <c r="A54" s="275" t="s">
        <v>1299</v>
      </c>
      <c r="B54" s="577" t="s">
        <v>1103</v>
      </c>
      <c r="C54" s="490">
        <v>0.27671963363000002</v>
      </c>
      <c r="D54" s="490">
        <v>0.26687023810999999</v>
      </c>
      <c r="E54" s="490">
        <v>0.25204055352999999</v>
      </c>
      <c r="F54" s="490">
        <v>0.22706815080000001</v>
      </c>
      <c r="G54" s="490">
        <v>0.21021902568</v>
      </c>
      <c r="H54" s="490">
        <v>0.20834265807999999</v>
      </c>
      <c r="I54" s="490">
        <v>0.20681970573</v>
      </c>
      <c r="J54" s="490">
        <v>0.21673934823999999</v>
      </c>
      <c r="K54" s="490">
        <v>0.20057970876</v>
      </c>
      <c r="L54" s="490">
        <v>0.17794591424</v>
      </c>
      <c r="M54" s="490">
        <v>0.18141563852000001</v>
      </c>
      <c r="N54" s="490">
        <v>0.19749723686000001</v>
      </c>
      <c r="O54" s="490">
        <v>0.20320867066000001</v>
      </c>
      <c r="P54" s="490">
        <v>0.21384674135000001</v>
      </c>
      <c r="Q54" s="490">
        <v>0.20474189165000001</v>
      </c>
      <c r="R54" s="490">
        <v>0.19408217003</v>
      </c>
      <c r="S54" s="490">
        <v>0.19762501762000001</v>
      </c>
      <c r="T54" s="490">
        <v>0.20229245248</v>
      </c>
      <c r="U54" s="490">
        <v>0.20184363280000001</v>
      </c>
      <c r="V54" s="490">
        <v>0.20308497001</v>
      </c>
      <c r="W54" s="490">
        <v>0.21640882107000001</v>
      </c>
      <c r="X54" s="490">
        <v>0.24053217568999999</v>
      </c>
      <c r="Y54" s="490">
        <v>0.2572181744</v>
      </c>
      <c r="Z54" s="490">
        <v>0.24333509956999999</v>
      </c>
      <c r="AA54" s="490">
        <v>0.25254472899000002</v>
      </c>
      <c r="AB54" s="490">
        <v>0.26012637989999998</v>
      </c>
      <c r="AC54" s="490">
        <v>0.25998504725999999</v>
      </c>
      <c r="AD54" s="490">
        <v>0.26103632970000001</v>
      </c>
      <c r="AE54" s="490">
        <v>0.25675642017</v>
      </c>
      <c r="AF54" s="490">
        <v>0.24949228764</v>
      </c>
      <c r="AG54" s="490">
        <v>0.26190698210000002</v>
      </c>
      <c r="AH54" s="490">
        <v>0.27372527629999999</v>
      </c>
      <c r="AI54" s="490">
        <v>0.27076714826999998</v>
      </c>
      <c r="AJ54" s="490">
        <v>0.30217997728000001</v>
      </c>
      <c r="AK54" s="490">
        <v>0.29931241448000001</v>
      </c>
      <c r="AL54" s="490">
        <v>0.29821491445999998</v>
      </c>
      <c r="AM54" s="490">
        <v>0.29808959410000002</v>
      </c>
      <c r="AN54" s="490">
        <v>0.29788938930999997</v>
      </c>
      <c r="AO54" s="490">
        <v>0.30423983098000001</v>
      </c>
      <c r="AP54" s="490">
        <v>0.30061942723000001</v>
      </c>
      <c r="AQ54" s="490">
        <v>0.31782095769000002</v>
      </c>
      <c r="AR54" s="490">
        <v>0.36972464777000003</v>
      </c>
      <c r="AS54" s="490">
        <v>0.37789160659999999</v>
      </c>
      <c r="AT54" s="490">
        <v>0.39778412653</v>
      </c>
      <c r="AU54" s="490">
        <v>0.37466848603000003</v>
      </c>
      <c r="AV54" s="490">
        <v>0.38135737620999999</v>
      </c>
      <c r="AW54" s="490">
        <v>0.38705058648000001</v>
      </c>
      <c r="AX54" s="490">
        <v>0.36979566386000001</v>
      </c>
      <c r="AY54" s="478" t="s">
        <v>1371</v>
      </c>
      <c r="AZ54" s="478" t="s">
        <v>1371</v>
      </c>
      <c r="BA54" s="478" t="s">
        <v>1371</v>
      </c>
      <c r="BB54" s="478" t="s">
        <v>1371</v>
      </c>
      <c r="BC54" s="478" t="s">
        <v>1371</v>
      </c>
      <c r="BD54" s="478" t="s">
        <v>1371</v>
      </c>
      <c r="BE54" s="478" t="s">
        <v>1371</v>
      </c>
      <c r="BF54" s="478" t="s">
        <v>1371</v>
      </c>
      <c r="BG54" s="478" t="s">
        <v>1371</v>
      </c>
      <c r="BH54" s="478" t="s">
        <v>1371</v>
      </c>
      <c r="BI54" s="478" t="s">
        <v>1371</v>
      </c>
      <c r="BJ54" s="377" t="s">
        <v>1371</v>
      </c>
      <c r="BK54" s="377" t="s">
        <v>1371</v>
      </c>
      <c r="BL54" s="377" t="s">
        <v>1371</v>
      </c>
      <c r="BM54" s="377" t="s">
        <v>1371</v>
      </c>
      <c r="BN54" s="377" t="s">
        <v>1371</v>
      </c>
      <c r="BO54" s="377" t="s">
        <v>1371</v>
      </c>
      <c r="BP54" s="377" t="s">
        <v>1371</v>
      </c>
      <c r="BQ54" s="377" t="s">
        <v>1371</v>
      </c>
      <c r="BR54" s="377" t="s">
        <v>1371</v>
      </c>
      <c r="BS54" s="377" t="s">
        <v>1371</v>
      </c>
      <c r="BT54" s="377" t="s">
        <v>1371</v>
      </c>
      <c r="BU54" s="377" t="s">
        <v>1371</v>
      </c>
      <c r="BV54" s="377" t="s">
        <v>1371</v>
      </c>
    </row>
    <row r="55" spans="1:74" ht="11.1" customHeight="1" x14ac:dyDescent="0.2">
      <c r="A55" s="275" t="s">
        <v>1300</v>
      </c>
      <c r="B55" s="577" t="s">
        <v>1105</v>
      </c>
      <c r="C55" s="490">
        <v>2.5804649439</v>
      </c>
      <c r="D55" s="490">
        <v>2.8095363446000001</v>
      </c>
      <c r="E55" s="490">
        <v>2.7899448684000001</v>
      </c>
      <c r="F55" s="490">
        <v>2.3712297528000001</v>
      </c>
      <c r="G55" s="490">
        <v>2.467447693</v>
      </c>
      <c r="H55" s="490">
        <v>2.3034403005000001</v>
      </c>
      <c r="I55" s="490">
        <v>2.3820334687</v>
      </c>
      <c r="J55" s="490">
        <v>2.4500004537</v>
      </c>
      <c r="K55" s="490">
        <v>2.4163457699999999</v>
      </c>
      <c r="L55" s="490">
        <v>1.9741895785000001</v>
      </c>
      <c r="M55" s="490">
        <v>1.8605240824</v>
      </c>
      <c r="N55" s="490">
        <v>1.8288689164</v>
      </c>
      <c r="O55" s="490">
        <v>1.6305156124</v>
      </c>
      <c r="P55" s="490">
        <v>1.4398720975999999</v>
      </c>
      <c r="Q55" s="490">
        <v>1.3638419535999999</v>
      </c>
      <c r="R55" s="490">
        <v>1.075092033</v>
      </c>
      <c r="S55" s="490">
        <v>1.0847634969</v>
      </c>
      <c r="T55" s="490">
        <v>1.1537123284999999</v>
      </c>
      <c r="U55" s="490">
        <v>1.1523259337</v>
      </c>
      <c r="V55" s="490">
        <v>1.2167379454</v>
      </c>
      <c r="W55" s="490">
        <v>1.2574338786000001</v>
      </c>
      <c r="X55" s="490">
        <v>1.2514942726</v>
      </c>
      <c r="Y55" s="490">
        <v>1.2328910967</v>
      </c>
      <c r="Z55" s="490">
        <v>1.2722907233</v>
      </c>
      <c r="AA55" s="490">
        <v>1.2155602577</v>
      </c>
      <c r="AB55" s="490">
        <v>1.2311418349000001</v>
      </c>
      <c r="AC55" s="490">
        <v>1.2724296452999999</v>
      </c>
      <c r="AD55" s="490">
        <v>1.3486400789999999</v>
      </c>
      <c r="AE55" s="490">
        <v>1.4557360847</v>
      </c>
      <c r="AF55" s="490">
        <v>1.6055416427</v>
      </c>
      <c r="AG55" s="490">
        <v>1.8141882678000001</v>
      </c>
      <c r="AH55" s="490">
        <v>1.9480719487</v>
      </c>
      <c r="AI55" s="490">
        <v>1.9175865035999999</v>
      </c>
      <c r="AJ55" s="490">
        <v>1.9709476369000001</v>
      </c>
      <c r="AK55" s="490">
        <v>1.9875176000999999</v>
      </c>
      <c r="AL55" s="490">
        <v>1.8195385824999999</v>
      </c>
      <c r="AM55" s="490">
        <v>1.7343422342000001</v>
      </c>
      <c r="AN55" s="490">
        <v>1.6865747959999999</v>
      </c>
      <c r="AO55" s="490">
        <v>1.5583880923</v>
      </c>
      <c r="AP55" s="490">
        <v>1.5605149363999999</v>
      </c>
      <c r="AQ55" s="490">
        <v>1.6154121627</v>
      </c>
      <c r="AR55" s="490">
        <v>1.6440773639999999</v>
      </c>
      <c r="AS55" s="490">
        <v>1.6580175780999999</v>
      </c>
      <c r="AT55" s="490">
        <v>1.6188540708000001</v>
      </c>
      <c r="AU55" s="490">
        <v>1.6299971455</v>
      </c>
      <c r="AV55" s="490">
        <v>1.6394651182</v>
      </c>
      <c r="AW55" s="490">
        <v>1.6939794867</v>
      </c>
      <c r="AX55" s="490">
        <v>1.6957059355999999</v>
      </c>
      <c r="AY55" s="478" t="s">
        <v>1371</v>
      </c>
      <c r="AZ55" s="478" t="s">
        <v>1371</v>
      </c>
      <c r="BA55" s="478" t="s">
        <v>1371</v>
      </c>
      <c r="BB55" s="478" t="s">
        <v>1371</v>
      </c>
      <c r="BC55" s="478" t="s">
        <v>1371</v>
      </c>
      <c r="BD55" s="478" t="s">
        <v>1371</v>
      </c>
      <c r="BE55" s="478" t="s">
        <v>1371</v>
      </c>
      <c r="BF55" s="478" t="s">
        <v>1371</v>
      </c>
      <c r="BG55" s="478" t="s">
        <v>1371</v>
      </c>
      <c r="BH55" s="478" t="s">
        <v>1371</v>
      </c>
      <c r="BI55" s="478" t="s">
        <v>1371</v>
      </c>
      <c r="BJ55" s="377" t="s">
        <v>1371</v>
      </c>
      <c r="BK55" s="377" t="s">
        <v>1371</v>
      </c>
      <c r="BL55" s="377" t="s">
        <v>1371</v>
      </c>
      <c r="BM55" s="377" t="s">
        <v>1371</v>
      </c>
      <c r="BN55" s="377" t="s">
        <v>1371</v>
      </c>
      <c r="BO55" s="377" t="s">
        <v>1371</v>
      </c>
      <c r="BP55" s="377" t="s">
        <v>1371</v>
      </c>
      <c r="BQ55" s="377" t="s">
        <v>1371</v>
      </c>
      <c r="BR55" s="377" t="s">
        <v>1371</v>
      </c>
      <c r="BS55" s="377" t="s">
        <v>1371</v>
      </c>
      <c r="BT55" s="377" t="s">
        <v>1371</v>
      </c>
      <c r="BU55" s="377" t="s">
        <v>1371</v>
      </c>
      <c r="BV55" s="377" t="s">
        <v>1371</v>
      </c>
    </row>
    <row r="56" spans="1:74" ht="11.1" customHeight="1" x14ac:dyDescent="0.2">
      <c r="A56" s="275" t="s">
        <v>1301</v>
      </c>
      <c r="B56" s="577" t="s">
        <v>1107</v>
      </c>
      <c r="C56" s="490">
        <v>2.0880416290000001</v>
      </c>
      <c r="D56" s="490">
        <v>2.0336471302999999</v>
      </c>
      <c r="E56" s="490">
        <v>2.0078016519999999</v>
      </c>
      <c r="F56" s="490">
        <v>2.0600038450999998</v>
      </c>
      <c r="G56" s="490">
        <v>2.1311924792000001</v>
      </c>
      <c r="H56" s="490">
        <v>2.0469455083999999</v>
      </c>
      <c r="I56" s="490">
        <v>2.0710594136</v>
      </c>
      <c r="J56" s="490">
        <v>1.9751223027</v>
      </c>
      <c r="K56" s="490">
        <v>1.9132866304</v>
      </c>
      <c r="L56" s="490">
        <v>1.7629379494999999</v>
      </c>
      <c r="M56" s="490">
        <v>1.6941138324</v>
      </c>
      <c r="N56" s="490">
        <v>1.5600024978</v>
      </c>
      <c r="O56" s="490">
        <v>1.4007202626999999</v>
      </c>
      <c r="P56" s="490">
        <v>1.3515481040999999</v>
      </c>
      <c r="Q56" s="490">
        <v>1.3134428107</v>
      </c>
      <c r="R56" s="490">
        <v>1.2399638022999999</v>
      </c>
      <c r="S56" s="490">
        <v>1.2114466713000001</v>
      </c>
      <c r="T56" s="490">
        <v>1.1742535753000001</v>
      </c>
      <c r="U56" s="490">
        <v>1.1462699919999999</v>
      </c>
      <c r="V56" s="490">
        <v>1.1139540321000001</v>
      </c>
      <c r="W56" s="490">
        <v>1.0671437341000001</v>
      </c>
      <c r="X56" s="490">
        <v>1.0037417489</v>
      </c>
      <c r="Y56" s="490">
        <v>1.0204317752000001</v>
      </c>
      <c r="Z56" s="490">
        <v>1.0293212516000001</v>
      </c>
      <c r="AA56" s="490">
        <v>1.0489404323</v>
      </c>
      <c r="AB56" s="490">
        <v>1.076527309</v>
      </c>
      <c r="AC56" s="490">
        <v>1.0806203341</v>
      </c>
      <c r="AD56" s="490">
        <v>1.1192829537</v>
      </c>
      <c r="AE56" s="490">
        <v>1.153258815</v>
      </c>
      <c r="AF56" s="490">
        <v>1.2035242568</v>
      </c>
      <c r="AG56" s="490">
        <v>1.2892195376</v>
      </c>
      <c r="AH56" s="490">
        <v>1.3144524692999999</v>
      </c>
      <c r="AI56" s="490">
        <v>1.2846559601</v>
      </c>
      <c r="AJ56" s="490">
        <v>1.2290678264999999</v>
      </c>
      <c r="AK56" s="490">
        <v>1.2200739784000001</v>
      </c>
      <c r="AL56" s="490">
        <v>1.1008877175</v>
      </c>
      <c r="AM56" s="490">
        <v>1.2056773829</v>
      </c>
      <c r="AN56" s="490">
        <v>1.2738146283</v>
      </c>
      <c r="AO56" s="490">
        <v>1.2859260167</v>
      </c>
      <c r="AP56" s="490">
        <v>1.4076832664000001</v>
      </c>
      <c r="AQ56" s="490">
        <v>1.348819902</v>
      </c>
      <c r="AR56" s="490">
        <v>1.3790688564</v>
      </c>
      <c r="AS56" s="490">
        <v>1.4305326642</v>
      </c>
      <c r="AT56" s="490">
        <v>1.4108858928000001</v>
      </c>
      <c r="AU56" s="490">
        <v>1.4150939406</v>
      </c>
      <c r="AV56" s="490">
        <v>1.3680711048</v>
      </c>
      <c r="AW56" s="490">
        <v>1.3230745370999999</v>
      </c>
      <c r="AX56" s="490">
        <v>1.2838812461</v>
      </c>
      <c r="AY56" s="478" t="s">
        <v>1371</v>
      </c>
      <c r="AZ56" s="478" t="s">
        <v>1371</v>
      </c>
      <c r="BA56" s="478" t="s">
        <v>1371</v>
      </c>
      <c r="BB56" s="478" t="s">
        <v>1371</v>
      </c>
      <c r="BC56" s="478" t="s">
        <v>1371</v>
      </c>
      <c r="BD56" s="478" t="s">
        <v>1371</v>
      </c>
      <c r="BE56" s="478" t="s">
        <v>1371</v>
      </c>
      <c r="BF56" s="478" t="s">
        <v>1371</v>
      </c>
      <c r="BG56" s="478" t="s">
        <v>1371</v>
      </c>
      <c r="BH56" s="478" t="s">
        <v>1371</v>
      </c>
      <c r="BI56" s="478" t="s">
        <v>1371</v>
      </c>
      <c r="BJ56" s="377" t="s">
        <v>1371</v>
      </c>
      <c r="BK56" s="377" t="s">
        <v>1371</v>
      </c>
      <c r="BL56" s="377" t="s">
        <v>1371</v>
      </c>
      <c r="BM56" s="377" t="s">
        <v>1371</v>
      </c>
      <c r="BN56" s="377" t="s">
        <v>1371</v>
      </c>
      <c r="BO56" s="377" t="s">
        <v>1371</v>
      </c>
      <c r="BP56" s="377" t="s">
        <v>1371</v>
      </c>
      <c r="BQ56" s="377" t="s">
        <v>1371</v>
      </c>
      <c r="BR56" s="377" t="s">
        <v>1371</v>
      </c>
      <c r="BS56" s="377" t="s">
        <v>1371</v>
      </c>
      <c r="BT56" s="377" t="s">
        <v>1371</v>
      </c>
      <c r="BU56" s="377" t="s">
        <v>1371</v>
      </c>
      <c r="BV56" s="377" t="s">
        <v>1371</v>
      </c>
    </row>
    <row r="57" spans="1:74" ht="11.1" customHeight="1" x14ac:dyDescent="0.2">
      <c r="A57" s="275" t="s">
        <v>1302</v>
      </c>
      <c r="B57" s="577" t="s">
        <v>1109</v>
      </c>
      <c r="C57" s="490">
        <v>8.8780242192000001E-3</v>
      </c>
      <c r="D57" s="490">
        <v>8.7914273843000008E-3</v>
      </c>
      <c r="E57" s="490">
        <v>8.5185329238000006E-3</v>
      </c>
      <c r="F57" s="490">
        <v>8.0464332823999996E-3</v>
      </c>
      <c r="G57" s="490">
        <v>7.8833068792000006E-3</v>
      </c>
      <c r="H57" s="490">
        <v>8.7949827051000008E-3</v>
      </c>
      <c r="I57" s="490">
        <v>1.064165748E-2</v>
      </c>
      <c r="J57" s="490">
        <v>1.2606271041000001E-2</v>
      </c>
      <c r="K57" s="490">
        <v>1.4097417749E-2</v>
      </c>
      <c r="L57" s="490">
        <v>1.5580025152E-2</v>
      </c>
      <c r="M57" s="490">
        <v>1.4830625311E-2</v>
      </c>
      <c r="N57" s="490">
        <v>1.5931324071000001E-2</v>
      </c>
      <c r="O57" s="490">
        <v>1.5392478857E-2</v>
      </c>
      <c r="P57" s="490">
        <v>1.3386853088E-2</v>
      </c>
      <c r="Q57" s="490">
        <v>1.0880599531E-2</v>
      </c>
      <c r="R57" s="490">
        <v>9.8604515381999994E-3</v>
      </c>
      <c r="S57" s="490">
        <v>9.2461353015999993E-3</v>
      </c>
      <c r="T57" s="490">
        <v>9.1560555704999994E-3</v>
      </c>
      <c r="U57" s="490">
        <v>8.6672947893999992E-3</v>
      </c>
      <c r="V57" s="490">
        <v>8.1182888438999998E-3</v>
      </c>
      <c r="W57" s="490">
        <v>8.0201926872000007E-3</v>
      </c>
      <c r="X57" s="490">
        <v>8.1440650559000006E-3</v>
      </c>
      <c r="Y57" s="490">
        <v>7.8069479571999997E-3</v>
      </c>
      <c r="Z57" s="490">
        <v>7.4906559586000003E-3</v>
      </c>
      <c r="AA57" s="490">
        <v>7.1307079237000002E-3</v>
      </c>
      <c r="AB57" s="490">
        <v>7.093060973E-3</v>
      </c>
      <c r="AC57" s="490">
        <v>7.2767638896999998E-3</v>
      </c>
      <c r="AD57" s="490">
        <v>6.9495172241000004E-3</v>
      </c>
      <c r="AE57" s="490">
        <v>6.6358980262999998E-3</v>
      </c>
      <c r="AF57" s="490">
        <v>6.5473843178999996E-3</v>
      </c>
      <c r="AG57" s="490">
        <v>7.1466739841000004E-3</v>
      </c>
      <c r="AH57" s="490">
        <v>8.6554006553000006E-3</v>
      </c>
      <c r="AI57" s="490">
        <v>9.7885415457000004E-3</v>
      </c>
      <c r="AJ57" s="490">
        <v>1.0150656892000001E-2</v>
      </c>
      <c r="AK57" s="490">
        <v>9.3115784656000004E-3</v>
      </c>
      <c r="AL57" s="490">
        <v>9.3706776030999996E-3</v>
      </c>
      <c r="AM57" s="490">
        <v>7.7499126017E-3</v>
      </c>
      <c r="AN57" s="490">
        <v>5.8931591494000004E-3</v>
      </c>
      <c r="AO57" s="490">
        <v>4.804497982E-3</v>
      </c>
      <c r="AP57" s="490">
        <v>2.9718357274999998E-3</v>
      </c>
      <c r="AQ57" s="490">
        <v>3.5023733957000001E-3</v>
      </c>
      <c r="AR57" s="490">
        <v>4.2789592399999996E-3</v>
      </c>
      <c r="AS57" s="490">
        <v>4.8937902625000003E-3</v>
      </c>
      <c r="AT57" s="490">
        <v>5.3239080447000002E-3</v>
      </c>
      <c r="AU57" s="490">
        <v>5.8236366282999998E-3</v>
      </c>
      <c r="AV57" s="490">
        <v>6.8553452846000004E-3</v>
      </c>
      <c r="AW57" s="490">
        <v>7.6138287509999996E-3</v>
      </c>
      <c r="AX57" s="490">
        <v>7.8966670411999996E-3</v>
      </c>
      <c r="AY57" s="478" t="s">
        <v>1371</v>
      </c>
      <c r="AZ57" s="478" t="s">
        <v>1371</v>
      </c>
      <c r="BA57" s="478" t="s">
        <v>1371</v>
      </c>
      <c r="BB57" s="478" t="s">
        <v>1371</v>
      </c>
      <c r="BC57" s="478" t="s">
        <v>1371</v>
      </c>
      <c r="BD57" s="478" t="s">
        <v>1371</v>
      </c>
      <c r="BE57" s="478" t="s">
        <v>1371</v>
      </c>
      <c r="BF57" s="478" t="s">
        <v>1371</v>
      </c>
      <c r="BG57" s="478" t="s">
        <v>1371</v>
      </c>
      <c r="BH57" s="478" t="s">
        <v>1371</v>
      </c>
      <c r="BI57" s="478" t="s">
        <v>1371</v>
      </c>
      <c r="BJ57" s="377" t="s">
        <v>1371</v>
      </c>
      <c r="BK57" s="377" t="s">
        <v>1371</v>
      </c>
      <c r="BL57" s="377" t="s">
        <v>1371</v>
      </c>
      <c r="BM57" s="377" t="s">
        <v>1371</v>
      </c>
      <c r="BN57" s="377" t="s">
        <v>1371</v>
      </c>
      <c r="BO57" s="377" t="s">
        <v>1371</v>
      </c>
      <c r="BP57" s="377" t="s">
        <v>1371</v>
      </c>
      <c r="BQ57" s="377" t="s">
        <v>1371</v>
      </c>
      <c r="BR57" s="377" t="s">
        <v>1371</v>
      </c>
      <c r="BS57" s="377" t="s">
        <v>1371</v>
      </c>
      <c r="BT57" s="377" t="s">
        <v>1371</v>
      </c>
      <c r="BU57" s="377" t="s">
        <v>1371</v>
      </c>
      <c r="BV57" s="377" t="s">
        <v>1371</v>
      </c>
    </row>
    <row r="58" spans="1:74" ht="11.1" customHeight="1" x14ac:dyDescent="0.2">
      <c r="A58" s="275" t="s">
        <v>1303</v>
      </c>
      <c r="B58" s="577" t="s">
        <v>1111</v>
      </c>
      <c r="C58" s="490">
        <v>1.8503269443000001</v>
      </c>
      <c r="D58" s="490">
        <v>1.8040684202999999</v>
      </c>
      <c r="E58" s="490">
        <v>1.7456647412999999</v>
      </c>
      <c r="F58" s="490">
        <v>1.6776040641000001</v>
      </c>
      <c r="G58" s="490">
        <v>1.6648105784</v>
      </c>
      <c r="H58" s="490">
        <v>1.6681011685</v>
      </c>
      <c r="I58" s="490">
        <v>1.6875936877</v>
      </c>
      <c r="J58" s="490">
        <v>1.6889771354000001</v>
      </c>
      <c r="K58" s="490">
        <v>1.6505996203</v>
      </c>
      <c r="L58" s="490">
        <v>1.5840400703999999</v>
      </c>
      <c r="M58" s="490">
        <v>1.5082944963</v>
      </c>
      <c r="N58" s="490">
        <v>1.4522127217</v>
      </c>
      <c r="O58" s="490">
        <v>1.4213534499</v>
      </c>
      <c r="P58" s="490">
        <v>1.3630192910000001</v>
      </c>
      <c r="Q58" s="490">
        <v>1.3527365827</v>
      </c>
      <c r="R58" s="490">
        <v>1.3306982623000001</v>
      </c>
      <c r="S58" s="490">
        <v>1.317134746</v>
      </c>
      <c r="T58" s="490">
        <v>1.2840282389</v>
      </c>
      <c r="U58" s="490">
        <v>1.2838874801</v>
      </c>
      <c r="V58" s="490">
        <v>1.2749024801</v>
      </c>
      <c r="W58" s="490">
        <v>1.2649607489000001</v>
      </c>
      <c r="X58" s="490">
        <v>1.2795805291</v>
      </c>
      <c r="Y58" s="490">
        <v>1.2924200853000001</v>
      </c>
      <c r="Z58" s="490">
        <v>1.2818728031</v>
      </c>
      <c r="AA58" s="490">
        <v>1.2663038339999999</v>
      </c>
      <c r="AB58" s="490">
        <v>1.2571572547000001</v>
      </c>
      <c r="AC58" s="490">
        <v>1.2329185443999999</v>
      </c>
      <c r="AD58" s="490">
        <v>1.2366995418</v>
      </c>
      <c r="AE58" s="490">
        <v>1.2566426851000001</v>
      </c>
      <c r="AF58" s="490">
        <v>1.2427328236999999</v>
      </c>
      <c r="AG58" s="490">
        <v>1.2809695039</v>
      </c>
      <c r="AH58" s="490">
        <v>1.3135817477</v>
      </c>
      <c r="AI58" s="490">
        <v>1.3359656203000001</v>
      </c>
      <c r="AJ58" s="490">
        <v>1.3815484034000001</v>
      </c>
      <c r="AK58" s="490">
        <v>1.3898626842999999</v>
      </c>
      <c r="AL58" s="490">
        <v>1.4136697439999999</v>
      </c>
      <c r="AM58" s="490">
        <v>1.4202047394999999</v>
      </c>
      <c r="AN58" s="490">
        <v>1.4315958161</v>
      </c>
      <c r="AO58" s="490">
        <v>1.4516351041</v>
      </c>
      <c r="AP58" s="490">
        <v>1.4481747491000001</v>
      </c>
      <c r="AQ58" s="490">
        <v>1.4526348926999999</v>
      </c>
      <c r="AR58" s="490">
        <v>1.4750459609</v>
      </c>
      <c r="AS58" s="490">
        <v>1.4925877970999999</v>
      </c>
      <c r="AT58" s="490">
        <v>1.5097340233000001</v>
      </c>
      <c r="AU58" s="490">
        <v>1.5158267400000001</v>
      </c>
      <c r="AV58" s="490">
        <v>1.511423001</v>
      </c>
      <c r="AW58" s="490">
        <v>1.4912542656000001</v>
      </c>
      <c r="AX58" s="490">
        <v>1.4906362809</v>
      </c>
      <c r="AY58" s="478" t="s">
        <v>1371</v>
      </c>
      <c r="AZ58" s="478" t="s">
        <v>1371</v>
      </c>
      <c r="BA58" s="478" t="s">
        <v>1371</v>
      </c>
      <c r="BB58" s="478" t="s">
        <v>1371</v>
      </c>
      <c r="BC58" s="478" t="s">
        <v>1371</v>
      </c>
      <c r="BD58" s="478" t="s">
        <v>1371</v>
      </c>
      <c r="BE58" s="478" t="s">
        <v>1371</v>
      </c>
      <c r="BF58" s="478" t="s">
        <v>1371</v>
      </c>
      <c r="BG58" s="478" t="s">
        <v>1371</v>
      </c>
      <c r="BH58" s="478" t="s">
        <v>1371</v>
      </c>
      <c r="BI58" s="478" t="s">
        <v>1371</v>
      </c>
      <c r="BJ58" s="377" t="s">
        <v>1371</v>
      </c>
      <c r="BK58" s="377" t="s">
        <v>1371</v>
      </c>
      <c r="BL58" s="377" t="s">
        <v>1371</v>
      </c>
      <c r="BM58" s="377" t="s">
        <v>1371</v>
      </c>
      <c r="BN58" s="377" t="s">
        <v>1371</v>
      </c>
      <c r="BO58" s="377" t="s">
        <v>1371</v>
      </c>
      <c r="BP58" s="377" t="s">
        <v>1371</v>
      </c>
      <c r="BQ58" s="377" t="s">
        <v>1371</v>
      </c>
      <c r="BR58" s="377" t="s">
        <v>1371</v>
      </c>
      <c r="BS58" s="377" t="s">
        <v>1371</v>
      </c>
      <c r="BT58" s="377" t="s">
        <v>1371</v>
      </c>
      <c r="BU58" s="377" t="s">
        <v>1371</v>
      </c>
      <c r="BV58" s="377" t="s">
        <v>1371</v>
      </c>
    </row>
    <row r="59" spans="1:74" ht="11.1" customHeight="1" x14ac:dyDescent="0.2">
      <c r="A59" s="275" t="s">
        <v>1304</v>
      </c>
      <c r="B59" s="577" t="s">
        <v>1262</v>
      </c>
      <c r="C59" s="490">
        <v>1.3282822282</v>
      </c>
      <c r="D59" s="490">
        <v>1.285070361</v>
      </c>
      <c r="E59" s="490">
        <v>1.1751826878</v>
      </c>
      <c r="F59" s="490">
        <v>1.1760405065999999</v>
      </c>
      <c r="G59" s="490">
        <v>1.1794488647000001</v>
      </c>
      <c r="H59" s="490">
        <v>0.99422553397000002</v>
      </c>
      <c r="I59" s="490">
        <v>0.98112990437000003</v>
      </c>
      <c r="J59" s="490">
        <v>0.90446106800000003</v>
      </c>
      <c r="K59" s="490">
        <v>0.81230882002000004</v>
      </c>
      <c r="L59" s="490">
        <v>0.73918558593000006</v>
      </c>
      <c r="M59" s="490">
        <v>0.69642727115000003</v>
      </c>
      <c r="N59" s="490">
        <v>0.64644051837000005</v>
      </c>
      <c r="O59" s="490">
        <v>0.63564625179000001</v>
      </c>
      <c r="P59" s="490">
        <v>0.65257306051999997</v>
      </c>
      <c r="Q59" s="490">
        <v>0.64388006402999998</v>
      </c>
      <c r="R59" s="490">
        <v>0.62963692114000003</v>
      </c>
      <c r="S59" s="490">
        <v>0.64180184260999995</v>
      </c>
      <c r="T59" s="490">
        <v>0.62974165441999996</v>
      </c>
      <c r="U59" s="490">
        <v>0.59855984844999999</v>
      </c>
      <c r="V59" s="490">
        <v>0.57686287844999995</v>
      </c>
      <c r="W59" s="490">
        <v>0.53388377981000001</v>
      </c>
      <c r="X59" s="490">
        <v>0.50743040376000004</v>
      </c>
      <c r="Y59" s="490">
        <v>0.49657107133</v>
      </c>
      <c r="Z59" s="490">
        <v>0.49394343067000002</v>
      </c>
      <c r="AA59" s="490">
        <v>0.48136901395999998</v>
      </c>
      <c r="AB59" s="490">
        <v>0.48741461862000002</v>
      </c>
      <c r="AC59" s="490">
        <v>0.52402538452000003</v>
      </c>
      <c r="AD59" s="490">
        <v>0.57830649090999997</v>
      </c>
      <c r="AE59" s="490">
        <v>0.60232057319999999</v>
      </c>
      <c r="AF59" s="490">
        <v>0.63266348191999999</v>
      </c>
      <c r="AG59" s="490">
        <v>0.65314159691999996</v>
      </c>
      <c r="AH59" s="490">
        <v>0.73920412979000005</v>
      </c>
      <c r="AI59" s="490">
        <v>0.73341133921000001</v>
      </c>
      <c r="AJ59" s="490">
        <v>0.74841030210000004</v>
      </c>
      <c r="AK59" s="490">
        <v>0.72057018722999999</v>
      </c>
      <c r="AL59" s="490">
        <v>0.73102206809000003</v>
      </c>
      <c r="AM59" s="490">
        <v>0.72638626477000001</v>
      </c>
      <c r="AN59" s="490">
        <v>0.72036324651000005</v>
      </c>
      <c r="AO59" s="490">
        <v>0.72085972502999995</v>
      </c>
      <c r="AP59" s="490">
        <v>0.72568180133000004</v>
      </c>
      <c r="AQ59" s="490">
        <v>0.74080512963</v>
      </c>
      <c r="AR59" s="490">
        <v>0.76846597004999995</v>
      </c>
      <c r="AS59" s="490">
        <v>0.79044787541999995</v>
      </c>
      <c r="AT59" s="490">
        <v>0.83947239121999995</v>
      </c>
      <c r="AU59" s="490">
        <v>0.82740637622000002</v>
      </c>
      <c r="AV59" s="490">
        <v>0.77525354138000002</v>
      </c>
      <c r="AW59" s="490">
        <v>0.75945275321000005</v>
      </c>
      <c r="AX59" s="490">
        <v>0.73793026837999998</v>
      </c>
      <c r="AY59" s="478" t="s">
        <v>1371</v>
      </c>
      <c r="AZ59" s="478" t="s">
        <v>1371</v>
      </c>
      <c r="BA59" s="478" t="s">
        <v>1371</v>
      </c>
      <c r="BB59" s="478" t="s">
        <v>1371</v>
      </c>
      <c r="BC59" s="478" t="s">
        <v>1371</v>
      </c>
      <c r="BD59" s="478" t="s">
        <v>1371</v>
      </c>
      <c r="BE59" s="478" t="s">
        <v>1371</v>
      </c>
      <c r="BF59" s="478" t="s">
        <v>1371</v>
      </c>
      <c r="BG59" s="478" t="s">
        <v>1371</v>
      </c>
      <c r="BH59" s="478" t="s">
        <v>1371</v>
      </c>
      <c r="BI59" s="478" t="s">
        <v>1371</v>
      </c>
      <c r="BJ59" s="377" t="s">
        <v>1371</v>
      </c>
      <c r="BK59" s="377" t="s">
        <v>1371</v>
      </c>
      <c r="BL59" s="377" t="s">
        <v>1371</v>
      </c>
      <c r="BM59" s="377" t="s">
        <v>1371</v>
      </c>
      <c r="BN59" s="377" t="s">
        <v>1371</v>
      </c>
      <c r="BO59" s="377" t="s">
        <v>1371</v>
      </c>
      <c r="BP59" s="377" t="s">
        <v>1371</v>
      </c>
      <c r="BQ59" s="377" t="s">
        <v>1371</v>
      </c>
      <c r="BR59" s="377" t="s">
        <v>1371</v>
      </c>
      <c r="BS59" s="377" t="s">
        <v>1371</v>
      </c>
      <c r="BT59" s="377" t="s">
        <v>1371</v>
      </c>
      <c r="BU59" s="377" t="s">
        <v>1371</v>
      </c>
      <c r="BV59" s="377" t="s">
        <v>1371</v>
      </c>
    </row>
    <row r="60" spans="1:74" ht="11.1"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918"/>
      <c r="AZ60" s="918"/>
      <c r="BA60" s="918"/>
      <c r="BB60" s="918"/>
      <c r="BC60" s="918"/>
      <c r="BD60" s="918"/>
      <c r="BE60" s="918"/>
      <c r="BF60" s="918"/>
      <c r="BG60" s="918"/>
      <c r="BH60" s="918"/>
      <c r="BI60" s="918"/>
      <c r="BJ60" s="376"/>
      <c r="BK60" s="376"/>
      <c r="BL60" s="376"/>
      <c r="BM60" s="376"/>
      <c r="BN60" s="376"/>
      <c r="BO60" s="376"/>
      <c r="BP60" s="376"/>
      <c r="BQ60" s="376"/>
      <c r="BR60" s="376"/>
      <c r="BS60" s="376"/>
      <c r="BT60" s="376"/>
      <c r="BU60" s="376"/>
      <c r="BV60" s="376"/>
    </row>
    <row r="61" spans="1:74" ht="11.1" customHeight="1" x14ac:dyDescent="0.2">
      <c r="A61" s="171"/>
      <c r="B61" s="37" t="s">
        <v>1305</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919"/>
      <c r="AZ61" s="919"/>
      <c r="BA61" s="919"/>
      <c r="BB61" s="919"/>
      <c r="BC61" s="919"/>
      <c r="BD61" s="919"/>
      <c r="BE61" s="919"/>
      <c r="BF61" s="919"/>
      <c r="BG61" s="919"/>
      <c r="BH61" s="919"/>
      <c r="BI61" s="919"/>
      <c r="BJ61" s="376"/>
      <c r="BK61" s="376"/>
      <c r="BL61" s="376"/>
      <c r="BM61" s="376"/>
      <c r="BN61" s="376"/>
      <c r="BO61" s="376"/>
      <c r="BP61" s="376"/>
      <c r="BQ61" s="376"/>
      <c r="BR61" s="376"/>
      <c r="BS61" s="376"/>
      <c r="BT61" s="376"/>
      <c r="BU61" s="376"/>
      <c r="BV61" s="376"/>
    </row>
    <row r="62" spans="1:74" ht="11.1" customHeight="1" x14ac:dyDescent="0.2">
      <c r="A62" s="275" t="s">
        <v>1306</v>
      </c>
      <c r="B62" s="577" t="s">
        <v>1103</v>
      </c>
      <c r="C62" s="490">
        <v>-10.120967890999999</v>
      </c>
      <c r="D62" s="490">
        <v>-9.9319174157999992</v>
      </c>
      <c r="E62" s="490">
        <v>-9.9466874180999998</v>
      </c>
      <c r="F62" s="490">
        <v>-9.9872031004000004</v>
      </c>
      <c r="G62" s="490">
        <v>-9.8895252941000003</v>
      </c>
      <c r="H62" s="490">
        <v>-9.9847492403999993</v>
      </c>
      <c r="I62" s="490">
        <v>-10.260284970000001</v>
      </c>
      <c r="J62" s="490">
        <v>-10.367696347000001</v>
      </c>
      <c r="K62" s="490">
        <v>-9.9037756362000007</v>
      </c>
      <c r="L62" s="490">
        <v>-9.0607525072000001</v>
      </c>
      <c r="M62" s="490">
        <v>-8.1788103417000002</v>
      </c>
      <c r="N62" s="490">
        <v>-7.7327275858000002</v>
      </c>
      <c r="O62" s="490">
        <v>-7.7814558788000001</v>
      </c>
      <c r="P62" s="490">
        <v>-7.6891063722000004</v>
      </c>
      <c r="Q62" s="490">
        <v>-7.5161224998999998</v>
      </c>
      <c r="R62" s="490">
        <v>-7.7086635085999999</v>
      </c>
      <c r="S62" s="490">
        <v>-8.0959728635000001</v>
      </c>
      <c r="T62" s="490">
        <v>-8.5364533936000004</v>
      </c>
      <c r="U62" s="490">
        <v>-8.9976888899999992</v>
      </c>
      <c r="V62" s="490">
        <v>-9.0956160167999993</v>
      </c>
      <c r="W62" s="490">
        <v>-8.7728039783000007</v>
      </c>
      <c r="X62" s="490">
        <v>-8.5244444982999994</v>
      </c>
      <c r="Y62" s="490">
        <v>-8.6097467367</v>
      </c>
      <c r="Z62" s="490">
        <v>-8.9526190431000003</v>
      </c>
      <c r="AA62" s="490">
        <v>-9.4494326134000008</v>
      </c>
      <c r="AB62" s="490">
        <v>-10.169652028</v>
      </c>
      <c r="AC62" s="490">
        <v>-10.69405257</v>
      </c>
      <c r="AD62" s="490">
        <v>-11.256016847</v>
      </c>
      <c r="AE62" s="490">
        <v>-11.895683539</v>
      </c>
      <c r="AF62" s="490">
        <v>-12.042614959</v>
      </c>
      <c r="AG62" s="490">
        <v>-11.846169131</v>
      </c>
      <c r="AH62" s="490">
        <v>-11.527906564</v>
      </c>
      <c r="AI62" s="490">
        <v>-11.376459825</v>
      </c>
      <c r="AJ62" s="490">
        <v>-11.108782582</v>
      </c>
      <c r="AK62" s="490">
        <v>-10.532057253</v>
      </c>
      <c r="AL62" s="490">
        <v>-10.090201421</v>
      </c>
      <c r="AM62" s="490">
        <v>-11.124044694</v>
      </c>
      <c r="AN62" s="490">
        <v>-12.178815796</v>
      </c>
      <c r="AO62" s="490">
        <v>-13.045153675</v>
      </c>
      <c r="AP62" s="490">
        <v>-13.600972824999999</v>
      </c>
      <c r="AQ62" s="490">
        <v>-13.990698298</v>
      </c>
      <c r="AR62" s="490">
        <v>-15.265576935</v>
      </c>
      <c r="AS62" s="490">
        <v>-14.829898092000001</v>
      </c>
      <c r="AT62" s="490">
        <v>-14.402563814000001</v>
      </c>
      <c r="AU62" s="490">
        <v>-13.915924605000001</v>
      </c>
      <c r="AV62" s="490">
        <v>-13.396225475</v>
      </c>
      <c r="AW62" s="490">
        <v>-12.841946666</v>
      </c>
      <c r="AX62" s="490">
        <v>-12.314805056999999</v>
      </c>
      <c r="AY62" s="478" t="s">
        <v>1371</v>
      </c>
      <c r="AZ62" s="478" t="s">
        <v>1371</v>
      </c>
      <c r="BA62" s="478" t="s">
        <v>1371</v>
      </c>
      <c r="BB62" s="478" t="s">
        <v>1371</v>
      </c>
      <c r="BC62" s="478" t="s">
        <v>1371</v>
      </c>
      <c r="BD62" s="478" t="s">
        <v>1371</v>
      </c>
      <c r="BE62" s="478" t="s">
        <v>1371</v>
      </c>
      <c r="BF62" s="478" t="s">
        <v>1371</v>
      </c>
      <c r="BG62" s="478" t="s">
        <v>1371</v>
      </c>
      <c r="BH62" s="478" t="s">
        <v>1371</v>
      </c>
      <c r="BI62" s="478" t="s">
        <v>1371</v>
      </c>
      <c r="BJ62" s="377" t="s">
        <v>1371</v>
      </c>
      <c r="BK62" s="377" t="s">
        <v>1371</v>
      </c>
      <c r="BL62" s="377" t="s">
        <v>1371</v>
      </c>
      <c r="BM62" s="377" t="s">
        <v>1371</v>
      </c>
      <c r="BN62" s="377" t="s">
        <v>1371</v>
      </c>
      <c r="BO62" s="377" t="s">
        <v>1371</v>
      </c>
      <c r="BP62" s="377" t="s">
        <v>1371</v>
      </c>
      <c r="BQ62" s="377" t="s">
        <v>1371</v>
      </c>
      <c r="BR62" s="377" t="s">
        <v>1371</v>
      </c>
      <c r="BS62" s="377" t="s">
        <v>1371</v>
      </c>
      <c r="BT62" s="377" t="s">
        <v>1371</v>
      </c>
      <c r="BU62" s="377" t="s">
        <v>1371</v>
      </c>
      <c r="BV62" s="377" t="s">
        <v>1371</v>
      </c>
    </row>
    <row r="63" spans="1:74" ht="11.1" customHeight="1" x14ac:dyDescent="0.2">
      <c r="A63" s="275" t="s">
        <v>1307</v>
      </c>
      <c r="B63" s="577" t="s">
        <v>1105</v>
      </c>
      <c r="C63" s="490">
        <v>-42.019885357</v>
      </c>
      <c r="D63" s="490">
        <v>-44.450018278999998</v>
      </c>
      <c r="E63" s="490">
        <v>-44.280589456999998</v>
      </c>
      <c r="F63" s="490">
        <v>-41.628956393999999</v>
      </c>
      <c r="G63" s="490">
        <v>-38.010390301999998</v>
      </c>
      <c r="H63" s="490">
        <v>-35.574901410000002</v>
      </c>
      <c r="I63" s="490">
        <v>-35.619025334</v>
      </c>
      <c r="J63" s="490">
        <v>-38.797185691000003</v>
      </c>
      <c r="K63" s="490">
        <v>-42.258796502000003</v>
      </c>
      <c r="L63" s="490">
        <v>-43.222103515999997</v>
      </c>
      <c r="M63" s="490">
        <v>-43.844243460999998</v>
      </c>
      <c r="N63" s="490">
        <v>-48.789335104000003</v>
      </c>
      <c r="O63" s="490">
        <v>-51.954672125000002</v>
      </c>
      <c r="P63" s="490">
        <v>-49.884458874000003</v>
      </c>
      <c r="Q63" s="490">
        <v>-45.959474733</v>
      </c>
      <c r="R63" s="490">
        <v>-41.667587703999999</v>
      </c>
      <c r="S63" s="490">
        <v>-38.781759121</v>
      </c>
      <c r="T63" s="490">
        <v>-37.008278373000003</v>
      </c>
      <c r="U63" s="490">
        <v>-37.411320666000002</v>
      </c>
      <c r="V63" s="490">
        <v>-41.349094870999998</v>
      </c>
      <c r="W63" s="490">
        <v>-45.151433961999999</v>
      </c>
      <c r="X63" s="490">
        <v>-47.488648030999997</v>
      </c>
      <c r="Y63" s="490">
        <v>-45.899312426999998</v>
      </c>
      <c r="Z63" s="490">
        <v>-43.891657776000002</v>
      </c>
      <c r="AA63" s="490">
        <v>-43.976324577</v>
      </c>
      <c r="AB63" s="490">
        <v>-42.117965394000002</v>
      </c>
      <c r="AC63" s="490">
        <v>-38.238007637000003</v>
      </c>
      <c r="AD63" s="490">
        <v>-34.844244713999998</v>
      </c>
      <c r="AE63" s="490">
        <v>-35.824251459999999</v>
      </c>
      <c r="AF63" s="490">
        <v>-42.425099304</v>
      </c>
      <c r="AG63" s="490">
        <v>-46.662606406999998</v>
      </c>
      <c r="AH63" s="490">
        <v>-48.945318606000001</v>
      </c>
      <c r="AI63" s="490">
        <v>-54.671870527999999</v>
      </c>
      <c r="AJ63" s="490">
        <v>-60.451787951999997</v>
      </c>
      <c r="AK63" s="490">
        <v>-59.176915768000001</v>
      </c>
      <c r="AL63" s="490">
        <v>-62.663980883999997</v>
      </c>
      <c r="AM63" s="490">
        <v>-60.067645753999997</v>
      </c>
      <c r="AN63" s="490">
        <v>-60.801553917</v>
      </c>
      <c r="AO63" s="490">
        <v>-59.961991253999997</v>
      </c>
      <c r="AP63" s="490">
        <v>-54.931162024999999</v>
      </c>
      <c r="AQ63" s="490">
        <v>-55.707087975</v>
      </c>
      <c r="AR63" s="490">
        <v>-59.473255919000003</v>
      </c>
      <c r="AS63" s="490">
        <v>-59.299298503999999</v>
      </c>
      <c r="AT63" s="490">
        <v>-58.072069104000001</v>
      </c>
      <c r="AU63" s="490">
        <v>-56.404103990000003</v>
      </c>
      <c r="AV63" s="490">
        <v>-54.511732983999998</v>
      </c>
      <c r="AW63" s="490">
        <v>-52.366663645999999</v>
      </c>
      <c r="AX63" s="490">
        <v>-50.151663827</v>
      </c>
      <c r="AY63" s="478" t="s">
        <v>1371</v>
      </c>
      <c r="AZ63" s="478" t="s">
        <v>1371</v>
      </c>
      <c r="BA63" s="478" t="s">
        <v>1371</v>
      </c>
      <c r="BB63" s="478" t="s">
        <v>1371</v>
      </c>
      <c r="BC63" s="478" t="s">
        <v>1371</v>
      </c>
      <c r="BD63" s="478" t="s">
        <v>1371</v>
      </c>
      <c r="BE63" s="478" t="s">
        <v>1371</v>
      </c>
      <c r="BF63" s="478" t="s">
        <v>1371</v>
      </c>
      <c r="BG63" s="478" t="s">
        <v>1371</v>
      </c>
      <c r="BH63" s="478" t="s">
        <v>1371</v>
      </c>
      <c r="BI63" s="478" t="s">
        <v>1371</v>
      </c>
      <c r="BJ63" s="377" t="s">
        <v>1371</v>
      </c>
      <c r="BK63" s="377" t="s">
        <v>1371</v>
      </c>
      <c r="BL63" s="377" t="s">
        <v>1371</v>
      </c>
      <c r="BM63" s="377" t="s">
        <v>1371</v>
      </c>
      <c r="BN63" s="377" t="s">
        <v>1371</v>
      </c>
      <c r="BO63" s="377" t="s">
        <v>1371</v>
      </c>
      <c r="BP63" s="377" t="s">
        <v>1371</v>
      </c>
      <c r="BQ63" s="377" t="s">
        <v>1371</v>
      </c>
      <c r="BR63" s="377" t="s">
        <v>1371</v>
      </c>
      <c r="BS63" s="377" t="s">
        <v>1371</v>
      </c>
      <c r="BT63" s="377" t="s">
        <v>1371</v>
      </c>
      <c r="BU63" s="377" t="s">
        <v>1371</v>
      </c>
      <c r="BV63" s="377" t="s">
        <v>1371</v>
      </c>
    </row>
    <row r="64" spans="1:74" ht="11.1" customHeight="1" x14ac:dyDescent="0.2">
      <c r="A64" s="275" t="s">
        <v>1308</v>
      </c>
      <c r="B64" s="577" t="s">
        <v>1107</v>
      </c>
      <c r="C64" s="490">
        <v>-58.019081253000003</v>
      </c>
      <c r="D64" s="490">
        <v>-60.198675598999998</v>
      </c>
      <c r="E64" s="490">
        <v>-61.199953602000001</v>
      </c>
      <c r="F64" s="490">
        <v>-59.609815068000003</v>
      </c>
      <c r="G64" s="490">
        <v>-58.219615947000001</v>
      </c>
      <c r="H64" s="490">
        <v>-60.362574162999998</v>
      </c>
      <c r="I64" s="490">
        <v>-65.074520891999995</v>
      </c>
      <c r="J64" s="490">
        <v>-70.802394711000005</v>
      </c>
      <c r="K64" s="490">
        <v>-71.319336734000004</v>
      </c>
      <c r="L64" s="490">
        <v>-70.438831429000004</v>
      </c>
      <c r="M64" s="490">
        <v>-69.067012605000002</v>
      </c>
      <c r="N64" s="490">
        <v>-67.082078066999998</v>
      </c>
      <c r="O64" s="490">
        <v>-64.705638472999993</v>
      </c>
      <c r="P64" s="490">
        <v>-63.522740018999997</v>
      </c>
      <c r="Q64" s="490">
        <v>-64.400553056000007</v>
      </c>
      <c r="R64" s="490">
        <v>-66.031812310000007</v>
      </c>
      <c r="S64" s="490">
        <v>-66.977258856999995</v>
      </c>
      <c r="T64" s="490">
        <v>-69.087148432000006</v>
      </c>
      <c r="U64" s="490">
        <v>-72.908313418000006</v>
      </c>
      <c r="V64" s="490">
        <v>-77.335244584999998</v>
      </c>
      <c r="W64" s="490">
        <v>-78.466551222000007</v>
      </c>
      <c r="X64" s="490">
        <v>-76.403320217000001</v>
      </c>
      <c r="Y64" s="490">
        <v>-73.832165666999998</v>
      </c>
      <c r="Z64" s="490">
        <v>-72.899093179000005</v>
      </c>
      <c r="AA64" s="490">
        <v>-73.455863395999998</v>
      </c>
      <c r="AB64" s="490">
        <v>-74.013241725</v>
      </c>
      <c r="AC64" s="490">
        <v>-74.516251628000006</v>
      </c>
      <c r="AD64" s="490">
        <v>-76.860208908999994</v>
      </c>
      <c r="AE64" s="490">
        <v>-80.538362305000007</v>
      </c>
      <c r="AF64" s="490">
        <v>-84.757954452999996</v>
      </c>
      <c r="AG64" s="490">
        <v>-87.365589309000001</v>
      </c>
      <c r="AH64" s="490">
        <v>-88.035060158999997</v>
      </c>
      <c r="AI64" s="490">
        <v>-87.480258995</v>
      </c>
      <c r="AJ64" s="490">
        <v>-86.275175824000002</v>
      </c>
      <c r="AK64" s="490">
        <v>-78.090297747999998</v>
      </c>
      <c r="AL64" s="490">
        <v>-72.654187465999996</v>
      </c>
      <c r="AM64" s="490">
        <v>-66.821357469999995</v>
      </c>
      <c r="AN64" s="490">
        <v>-64.332420232999993</v>
      </c>
      <c r="AO64" s="490">
        <v>-63.324592768000002</v>
      </c>
      <c r="AP64" s="490">
        <v>-60.429865874000001</v>
      </c>
      <c r="AQ64" s="490">
        <v>-64.706969133000001</v>
      </c>
      <c r="AR64" s="490">
        <v>-70.412379943000005</v>
      </c>
      <c r="AS64" s="490">
        <v>-71.871279018999999</v>
      </c>
      <c r="AT64" s="490">
        <v>-72.392500491999996</v>
      </c>
      <c r="AU64" s="490">
        <v>-72.616722764000002</v>
      </c>
      <c r="AV64" s="490">
        <v>-72.421608677999998</v>
      </c>
      <c r="AW64" s="490">
        <v>-71.831789943000004</v>
      </c>
      <c r="AX64" s="490">
        <v>-70.957183697999994</v>
      </c>
      <c r="AY64" s="478" t="s">
        <v>1371</v>
      </c>
      <c r="AZ64" s="478" t="s">
        <v>1371</v>
      </c>
      <c r="BA64" s="478" t="s">
        <v>1371</v>
      </c>
      <c r="BB64" s="478" t="s">
        <v>1371</v>
      </c>
      <c r="BC64" s="478" t="s">
        <v>1371</v>
      </c>
      <c r="BD64" s="478" t="s">
        <v>1371</v>
      </c>
      <c r="BE64" s="478" t="s">
        <v>1371</v>
      </c>
      <c r="BF64" s="478" t="s">
        <v>1371</v>
      </c>
      <c r="BG64" s="478" t="s">
        <v>1371</v>
      </c>
      <c r="BH64" s="478" t="s">
        <v>1371</v>
      </c>
      <c r="BI64" s="478" t="s">
        <v>1371</v>
      </c>
      <c r="BJ64" s="377" t="s">
        <v>1371</v>
      </c>
      <c r="BK64" s="377" t="s">
        <v>1371</v>
      </c>
      <c r="BL64" s="377" t="s">
        <v>1371</v>
      </c>
      <c r="BM64" s="377" t="s">
        <v>1371</v>
      </c>
      <c r="BN64" s="377" t="s">
        <v>1371</v>
      </c>
      <c r="BO64" s="377" t="s">
        <v>1371</v>
      </c>
      <c r="BP64" s="377" t="s">
        <v>1371</v>
      </c>
      <c r="BQ64" s="377" t="s">
        <v>1371</v>
      </c>
      <c r="BR64" s="377" t="s">
        <v>1371</v>
      </c>
      <c r="BS64" s="377" t="s">
        <v>1371</v>
      </c>
      <c r="BT64" s="377" t="s">
        <v>1371</v>
      </c>
      <c r="BU64" s="377" t="s">
        <v>1371</v>
      </c>
      <c r="BV64" s="377" t="s">
        <v>1371</v>
      </c>
    </row>
    <row r="65" spans="1:74" ht="11.1" customHeight="1" x14ac:dyDescent="0.2">
      <c r="A65" s="275" t="s">
        <v>1309</v>
      </c>
      <c r="B65" s="577" t="s">
        <v>1109</v>
      </c>
      <c r="C65" s="490">
        <v>-0.43679122833</v>
      </c>
      <c r="D65" s="490">
        <v>-0.52512630448999997</v>
      </c>
      <c r="E65" s="490">
        <v>-0.61362458372999995</v>
      </c>
      <c r="F65" s="490">
        <v>-0.60368400249999998</v>
      </c>
      <c r="G65" s="490">
        <v>-0.45080309343000002</v>
      </c>
      <c r="H65" s="490">
        <v>-0.25790582560000003</v>
      </c>
      <c r="I65" s="490">
        <v>-0.20034634462000001</v>
      </c>
      <c r="J65" s="490">
        <v>-0.27223137968</v>
      </c>
      <c r="K65" s="490">
        <v>-0.26979358141999998</v>
      </c>
      <c r="L65" s="490">
        <v>-0.20214283692000001</v>
      </c>
      <c r="M65" s="490">
        <v>-0.13012784762999999</v>
      </c>
      <c r="N65" s="490">
        <v>-0.15504191579000001</v>
      </c>
      <c r="O65" s="490">
        <v>-0.30481270792999998</v>
      </c>
      <c r="P65" s="490">
        <v>-0.51497856653999996</v>
      </c>
      <c r="Q65" s="490">
        <v>-0.64887310466000003</v>
      </c>
      <c r="R65" s="490">
        <v>-0.70808978590000005</v>
      </c>
      <c r="S65" s="490">
        <v>-0.71897018575000005</v>
      </c>
      <c r="T65" s="490">
        <v>-0.74369362684999996</v>
      </c>
      <c r="U65" s="490">
        <v>-0.81651296330000001</v>
      </c>
      <c r="V65" s="490">
        <v>-0.83976339921999998</v>
      </c>
      <c r="W65" s="490">
        <v>-0.73028574070999996</v>
      </c>
      <c r="X65" s="490">
        <v>-0.61378812701999996</v>
      </c>
      <c r="Y65" s="490">
        <v>-0.56191360426000003</v>
      </c>
      <c r="Z65" s="490">
        <v>-0.59449544171000002</v>
      </c>
      <c r="AA65" s="490">
        <v>-0.67891835858000005</v>
      </c>
      <c r="AB65" s="490">
        <v>-0.79681930175000004</v>
      </c>
      <c r="AC65" s="490">
        <v>-0.85822291476000001</v>
      </c>
      <c r="AD65" s="490">
        <v>-0.87889282959000004</v>
      </c>
      <c r="AE65" s="490">
        <v>-0.88754926138000001</v>
      </c>
      <c r="AF65" s="490">
        <v>-0.84960208439999996</v>
      </c>
      <c r="AG65" s="490">
        <v>-0.75398801413000005</v>
      </c>
      <c r="AH65" s="490">
        <v>-0.64059780308000003</v>
      </c>
      <c r="AI65" s="490">
        <v>-0.59047864844999998</v>
      </c>
      <c r="AJ65" s="490">
        <v>-0.41742277681000001</v>
      </c>
      <c r="AK65" s="490">
        <v>-0.42883316673999999</v>
      </c>
      <c r="AL65" s="490">
        <v>-0.47775433632999997</v>
      </c>
      <c r="AM65" s="490">
        <v>-0.57342517829999995</v>
      </c>
      <c r="AN65" s="490">
        <v>-0.72000593390000001</v>
      </c>
      <c r="AO65" s="490">
        <v>-0.80220714117000003</v>
      </c>
      <c r="AP65" s="490">
        <v>-0.78869294109999999</v>
      </c>
      <c r="AQ65" s="490">
        <v>-0.75775201957000005</v>
      </c>
      <c r="AR65" s="490">
        <v>-0.82735195550999996</v>
      </c>
      <c r="AS65" s="490">
        <v>-0.79761671299000003</v>
      </c>
      <c r="AT65" s="490">
        <v>-0.76946657093000004</v>
      </c>
      <c r="AU65" s="490">
        <v>-0.73352333101</v>
      </c>
      <c r="AV65" s="490">
        <v>-0.69632606100000005</v>
      </c>
      <c r="AW65" s="490">
        <v>-0.65993456318999999</v>
      </c>
      <c r="AX65" s="490">
        <v>-0.62931128919000001</v>
      </c>
      <c r="AY65" s="478" t="s">
        <v>1371</v>
      </c>
      <c r="AZ65" s="478" t="s">
        <v>1371</v>
      </c>
      <c r="BA65" s="478" t="s">
        <v>1371</v>
      </c>
      <c r="BB65" s="478" t="s">
        <v>1371</v>
      </c>
      <c r="BC65" s="478" t="s">
        <v>1371</v>
      </c>
      <c r="BD65" s="478" t="s">
        <v>1371</v>
      </c>
      <c r="BE65" s="478" t="s">
        <v>1371</v>
      </c>
      <c r="BF65" s="478" t="s">
        <v>1371</v>
      </c>
      <c r="BG65" s="478" t="s">
        <v>1371</v>
      </c>
      <c r="BH65" s="478" t="s">
        <v>1371</v>
      </c>
      <c r="BI65" s="478" t="s">
        <v>1371</v>
      </c>
      <c r="BJ65" s="377" t="s">
        <v>1371</v>
      </c>
      <c r="BK65" s="377" t="s">
        <v>1371</v>
      </c>
      <c r="BL65" s="377" t="s">
        <v>1371</v>
      </c>
      <c r="BM65" s="377" t="s">
        <v>1371</v>
      </c>
      <c r="BN65" s="377" t="s">
        <v>1371</v>
      </c>
      <c r="BO65" s="377" t="s">
        <v>1371</v>
      </c>
      <c r="BP65" s="377" t="s">
        <v>1371</v>
      </c>
      <c r="BQ65" s="377" t="s">
        <v>1371</v>
      </c>
      <c r="BR65" s="377" t="s">
        <v>1371</v>
      </c>
      <c r="BS65" s="377" t="s">
        <v>1371</v>
      </c>
      <c r="BT65" s="377" t="s">
        <v>1371</v>
      </c>
      <c r="BU65" s="377" t="s">
        <v>1371</v>
      </c>
      <c r="BV65" s="377" t="s">
        <v>1371</v>
      </c>
    </row>
    <row r="66" spans="1:74" ht="11.1" customHeight="1" x14ac:dyDescent="0.2">
      <c r="A66" s="275" t="s">
        <v>1310</v>
      </c>
      <c r="B66" s="577" t="s">
        <v>1111</v>
      </c>
      <c r="C66" s="490">
        <v>-254.33338620000001</v>
      </c>
      <c r="D66" s="490">
        <v>-260.22121686000003</v>
      </c>
      <c r="E66" s="490">
        <v>-269.63570054000002</v>
      </c>
      <c r="F66" s="490">
        <v>-271.34133371000001</v>
      </c>
      <c r="G66" s="490">
        <v>-267.88774868000002</v>
      </c>
      <c r="H66" s="490">
        <v>-271.61413619000001</v>
      </c>
      <c r="I66" s="490">
        <v>-290.91727685000001</v>
      </c>
      <c r="J66" s="490">
        <v>-325.16470833</v>
      </c>
      <c r="K66" s="490">
        <v>-340.03296284999999</v>
      </c>
      <c r="L66" s="490">
        <v>-344.42393724999999</v>
      </c>
      <c r="M66" s="490">
        <v>-343.58190781000002</v>
      </c>
      <c r="N66" s="490">
        <v>-343.92493393000001</v>
      </c>
      <c r="O66" s="490">
        <v>-349.62346345999998</v>
      </c>
      <c r="P66" s="490">
        <v>-357.86012564999999</v>
      </c>
      <c r="Q66" s="490">
        <v>-360.96203120000001</v>
      </c>
      <c r="R66" s="490">
        <v>-356.98281128000002</v>
      </c>
      <c r="S66" s="490">
        <v>-351.72643681</v>
      </c>
      <c r="T66" s="490">
        <v>-354.06827404000001</v>
      </c>
      <c r="U66" s="490">
        <v>-365.08712606</v>
      </c>
      <c r="V66" s="490">
        <v>-375.57309356000002</v>
      </c>
      <c r="W66" s="490">
        <v>-377.38868594000002</v>
      </c>
      <c r="X66" s="490">
        <v>-378.79730624000001</v>
      </c>
      <c r="Y66" s="490">
        <v>-382.81644206999999</v>
      </c>
      <c r="Z66" s="490">
        <v>-391.52729406999998</v>
      </c>
      <c r="AA66" s="490">
        <v>-402.38904821</v>
      </c>
      <c r="AB66" s="490">
        <v>-412.69962167</v>
      </c>
      <c r="AC66" s="490">
        <v>-415.97365846000002</v>
      </c>
      <c r="AD66" s="490">
        <v>-414.56265015000002</v>
      </c>
      <c r="AE66" s="490">
        <v>-415.50046486999997</v>
      </c>
      <c r="AF66" s="490">
        <v>-417.90878449000002</v>
      </c>
      <c r="AG66" s="490">
        <v>-417.03183178</v>
      </c>
      <c r="AH66" s="490">
        <v>-413.24360180000002</v>
      </c>
      <c r="AI66" s="490">
        <v>-411.39613118</v>
      </c>
      <c r="AJ66" s="490">
        <v>-405.60896174999999</v>
      </c>
      <c r="AK66" s="490">
        <v>-405.46141556999999</v>
      </c>
      <c r="AL66" s="490">
        <v>-407.20794790999997</v>
      </c>
      <c r="AM66" s="490">
        <v>-406.53298167000003</v>
      </c>
      <c r="AN66" s="490">
        <v>-411.28836049</v>
      </c>
      <c r="AO66" s="490">
        <v>-415.30988891999999</v>
      </c>
      <c r="AP66" s="490">
        <v>-410.46513836000003</v>
      </c>
      <c r="AQ66" s="490">
        <v>-408.59613315000001</v>
      </c>
      <c r="AR66" s="490">
        <v>-412.36414898999999</v>
      </c>
      <c r="AS66" s="490">
        <v>-412.46023267999999</v>
      </c>
      <c r="AT66" s="490">
        <v>-412.16623374</v>
      </c>
      <c r="AU66" s="490">
        <v>-411.31171802</v>
      </c>
      <c r="AV66" s="490">
        <v>-410.19564243999997</v>
      </c>
      <c r="AW66" s="490">
        <v>-409.00392864000003</v>
      </c>
      <c r="AX66" s="490">
        <v>-407.98464546000002</v>
      </c>
      <c r="AY66" s="478" t="s">
        <v>1371</v>
      </c>
      <c r="AZ66" s="478" t="s">
        <v>1371</v>
      </c>
      <c r="BA66" s="478" t="s">
        <v>1371</v>
      </c>
      <c r="BB66" s="478" t="s">
        <v>1371</v>
      </c>
      <c r="BC66" s="478" t="s">
        <v>1371</v>
      </c>
      <c r="BD66" s="478" t="s">
        <v>1371</v>
      </c>
      <c r="BE66" s="478" t="s">
        <v>1371</v>
      </c>
      <c r="BF66" s="478" t="s">
        <v>1371</v>
      </c>
      <c r="BG66" s="478" t="s">
        <v>1371</v>
      </c>
      <c r="BH66" s="478" t="s">
        <v>1371</v>
      </c>
      <c r="BI66" s="478" t="s">
        <v>1371</v>
      </c>
      <c r="BJ66" s="377" t="s">
        <v>1371</v>
      </c>
      <c r="BK66" s="377" t="s">
        <v>1371</v>
      </c>
      <c r="BL66" s="377" t="s">
        <v>1371</v>
      </c>
      <c r="BM66" s="377" t="s">
        <v>1371</v>
      </c>
      <c r="BN66" s="377" t="s">
        <v>1371</v>
      </c>
      <c r="BO66" s="377" t="s">
        <v>1371</v>
      </c>
      <c r="BP66" s="377" t="s">
        <v>1371</v>
      </c>
      <c r="BQ66" s="377" t="s">
        <v>1371</v>
      </c>
      <c r="BR66" s="377" t="s">
        <v>1371</v>
      </c>
      <c r="BS66" s="377" t="s">
        <v>1371</v>
      </c>
      <c r="BT66" s="377" t="s">
        <v>1371</v>
      </c>
      <c r="BU66" s="377" t="s">
        <v>1371</v>
      </c>
      <c r="BV66" s="377" t="s">
        <v>1371</v>
      </c>
    </row>
    <row r="67" spans="1:74" ht="11.1" customHeight="1" x14ac:dyDescent="0.2">
      <c r="A67" s="275" t="s">
        <v>1311</v>
      </c>
      <c r="B67" s="577" t="s">
        <v>1262</v>
      </c>
      <c r="C67" s="490">
        <v>-54.603355661000002</v>
      </c>
      <c r="D67" s="490">
        <v>-52.991029038000001</v>
      </c>
      <c r="E67" s="490">
        <v>-54.635703946</v>
      </c>
      <c r="F67" s="490">
        <v>-55.239787438</v>
      </c>
      <c r="G67" s="490">
        <v>-52.294496348999999</v>
      </c>
      <c r="H67" s="490">
        <v>-49.858569598000003</v>
      </c>
      <c r="I67" s="490">
        <v>-51.094649396000001</v>
      </c>
      <c r="J67" s="490">
        <v>-57.122952861999998</v>
      </c>
      <c r="K67" s="490">
        <v>-61.241699529000002</v>
      </c>
      <c r="L67" s="490">
        <v>-61.872580802000002</v>
      </c>
      <c r="M67" s="490">
        <v>-59.903807469</v>
      </c>
      <c r="N67" s="490">
        <v>-58.082070739999999</v>
      </c>
      <c r="O67" s="490">
        <v>-59.331813764000003</v>
      </c>
      <c r="P67" s="490">
        <v>-63.137047914999997</v>
      </c>
      <c r="Q67" s="490">
        <v>-66.055103044999996</v>
      </c>
      <c r="R67" s="490">
        <v>-67.398198140999995</v>
      </c>
      <c r="S67" s="490">
        <v>-68.017620168999997</v>
      </c>
      <c r="T67" s="490">
        <v>-70.480829022999998</v>
      </c>
      <c r="U67" s="490">
        <v>-76.246047419000007</v>
      </c>
      <c r="V67" s="490">
        <v>-83.295529606000002</v>
      </c>
      <c r="W67" s="490">
        <v>-85.619615300000007</v>
      </c>
      <c r="X67" s="490">
        <v>-83.945957566000004</v>
      </c>
      <c r="Y67" s="490">
        <v>-80.635130700999994</v>
      </c>
      <c r="Z67" s="490">
        <v>-77.061062207000006</v>
      </c>
      <c r="AA67" s="490">
        <v>-73.779472932000004</v>
      </c>
      <c r="AB67" s="490">
        <v>-70.741751766999997</v>
      </c>
      <c r="AC67" s="490">
        <v>-68.508364399000001</v>
      </c>
      <c r="AD67" s="490">
        <v>-66.837993909000005</v>
      </c>
      <c r="AE67" s="490">
        <v>-67.864855402000003</v>
      </c>
      <c r="AF67" s="490">
        <v>-72.375088957000003</v>
      </c>
      <c r="AG67" s="490">
        <v>-76.221615025000006</v>
      </c>
      <c r="AH67" s="490">
        <v>-80.228241648999997</v>
      </c>
      <c r="AI67" s="490">
        <v>-85.611216557000006</v>
      </c>
      <c r="AJ67" s="490">
        <v>-88.550290025999999</v>
      </c>
      <c r="AK67" s="490">
        <v>-86.066834986000003</v>
      </c>
      <c r="AL67" s="490">
        <v>-85.501193052000005</v>
      </c>
      <c r="AM67" s="490">
        <v>-82.165189376000001</v>
      </c>
      <c r="AN67" s="490">
        <v>-81.746267400999997</v>
      </c>
      <c r="AO67" s="490">
        <v>-79.980629364999999</v>
      </c>
      <c r="AP67" s="490">
        <v>-73.220045964999997</v>
      </c>
      <c r="AQ67" s="490">
        <v>-72.705129474000003</v>
      </c>
      <c r="AR67" s="490">
        <v>-73.433797638000001</v>
      </c>
      <c r="AS67" s="490">
        <v>-75.057363993999999</v>
      </c>
      <c r="AT67" s="490">
        <v>-76.246767320000004</v>
      </c>
      <c r="AU67" s="490">
        <v>-77.319807596999993</v>
      </c>
      <c r="AV67" s="490">
        <v>-78.337032539999996</v>
      </c>
      <c r="AW67" s="490">
        <v>-79.397617792000005</v>
      </c>
      <c r="AX67" s="490">
        <v>-80.440804869999994</v>
      </c>
      <c r="AY67" s="478" t="s">
        <v>1371</v>
      </c>
      <c r="AZ67" s="478" t="s">
        <v>1371</v>
      </c>
      <c r="BA67" s="478" t="s">
        <v>1371</v>
      </c>
      <c r="BB67" s="478" t="s">
        <v>1371</v>
      </c>
      <c r="BC67" s="478" t="s">
        <v>1371</v>
      </c>
      <c r="BD67" s="478" t="s">
        <v>1371</v>
      </c>
      <c r="BE67" s="478" t="s">
        <v>1371</v>
      </c>
      <c r="BF67" s="478" t="s">
        <v>1371</v>
      </c>
      <c r="BG67" s="478" t="s">
        <v>1371</v>
      </c>
      <c r="BH67" s="478" t="s">
        <v>1371</v>
      </c>
      <c r="BI67" s="478" t="s">
        <v>1371</v>
      </c>
      <c r="BJ67" s="377" t="s">
        <v>1371</v>
      </c>
      <c r="BK67" s="377" t="s">
        <v>1371</v>
      </c>
      <c r="BL67" s="377" t="s">
        <v>1371</v>
      </c>
      <c r="BM67" s="377" t="s">
        <v>1371</v>
      </c>
      <c r="BN67" s="377" t="s">
        <v>1371</v>
      </c>
      <c r="BO67" s="377" t="s">
        <v>1371</v>
      </c>
      <c r="BP67" s="377" t="s">
        <v>1371</v>
      </c>
      <c r="BQ67" s="377" t="s">
        <v>1371</v>
      </c>
      <c r="BR67" s="377" t="s">
        <v>1371</v>
      </c>
      <c r="BS67" s="377" t="s">
        <v>1371</v>
      </c>
      <c r="BT67" s="377" t="s">
        <v>1371</v>
      </c>
      <c r="BU67" s="377" t="s">
        <v>1371</v>
      </c>
      <c r="BV67" s="377" t="s">
        <v>1371</v>
      </c>
    </row>
    <row r="68" spans="1:74" ht="11.1"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919"/>
      <c r="AZ68" s="919"/>
      <c r="BA68" s="919"/>
      <c r="BB68" s="919"/>
      <c r="BC68" s="919"/>
      <c r="BD68" s="919"/>
      <c r="BE68" s="919"/>
      <c r="BF68" s="919"/>
      <c r="BG68" s="919"/>
      <c r="BH68" s="919"/>
      <c r="BI68" s="919"/>
      <c r="BJ68" s="376"/>
      <c r="BK68" s="376"/>
      <c r="BL68" s="376"/>
      <c r="BM68" s="376"/>
      <c r="BN68" s="376"/>
      <c r="BO68" s="376"/>
      <c r="BP68" s="376"/>
      <c r="BQ68" s="376"/>
      <c r="BR68" s="376"/>
      <c r="BS68" s="376"/>
      <c r="BT68" s="376"/>
      <c r="BU68" s="376"/>
      <c r="BV68" s="376"/>
    </row>
    <row r="69" spans="1:74" ht="11.1" customHeight="1" x14ac:dyDescent="0.2">
      <c r="A69" s="275"/>
      <c r="B69" s="37" t="s">
        <v>1372</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919"/>
      <c r="AZ69" s="919"/>
      <c r="BA69" s="919"/>
      <c r="BB69" s="919"/>
      <c r="BC69" s="919"/>
      <c r="BD69" s="919"/>
      <c r="BE69" s="919"/>
      <c r="BF69" s="919"/>
      <c r="BG69" s="919"/>
      <c r="BH69" s="919"/>
      <c r="BI69" s="919"/>
      <c r="BJ69" s="376"/>
      <c r="BK69" s="376"/>
      <c r="BL69" s="376"/>
      <c r="BM69" s="376"/>
      <c r="BN69" s="376"/>
      <c r="BO69" s="376"/>
      <c r="BP69" s="376"/>
      <c r="BQ69" s="376"/>
      <c r="BR69" s="376"/>
      <c r="BS69" s="376"/>
      <c r="BT69" s="376"/>
      <c r="BU69" s="376"/>
      <c r="BV69" s="376"/>
    </row>
    <row r="70" spans="1:74" ht="11.1" customHeight="1" x14ac:dyDescent="0.2">
      <c r="A70" s="275" t="s">
        <v>1312</v>
      </c>
      <c r="B70" s="577" t="s">
        <v>1103</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1338.2221196</v>
      </c>
      <c r="X70" s="490">
        <v>1331.7803137999999</v>
      </c>
      <c r="Y70" s="490">
        <v>1312.2844993000001</v>
      </c>
      <c r="Z70" s="490">
        <v>1288.6630878000001</v>
      </c>
      <c r="AA70" s="490">
        <v>1278.5365349000001</v>
      </c>
      <c r="AB70" s="490">
        <v>1277.5808773000001</v>
      </c>
      <c r="AC70" s="490">
        <v>1274.6871604999999</v>
      </c>
      <c r="AD70" s="490">
        <v>1261.4940581000001</v>
      </c>
      <c r="AE70" s="490">
        <v>1235.7860227000001</v>
      </c>
      <c r="AF70" s="490">
        <v>1212.3251557999999</v>
      </c>
      <c r="AG70" s="490">
        <v>1207.3904437000001</v>
      </c>
      <c r="AH70" s="490">
        <v>1207.2992366000001</v>
      </c>
      <c r="AI70" s="490">
        <v>1203.6579724999999</v>
      </c>
      <c r="AJ70" s="490">
        <v>1164.9791875999999</v>
      </c>
      <c r="AK70" s="490">
        <v>1139.5064434999999</v>
      </c>
      <c r="AL70" s="490">
        <v>1129.9583666000001</v>
      </c>
      <c r="AM70" s="490">
        <v>1063.6975427</v>
      </c>
      <c r="AN70" s="490">
        <v>1042.8125924999999</v>
      </c>
      <c r="AO70" s="490">
        <v>1006.5615801</v>
      </c>
      <c r="AP70" s="490">
        <v>922.88529410000001</v>
      </c>
      <c r="AQ70" s="490">
        <v>928.20648329000005</v>
      </c>
      <c r="AR70" s="490">
        <v>916.24828260000004</v>
      </c>
      <c r="AS70" s="490">
        <v>931.58182469999997</v>
      </c>
      <c r="AT70" s="490">
        <v>949.99716220000005</v>
      </c>
      <c r="AU70" s="490">
        <v>968.01456696000002</v>
      </c>
      <c r="AV70" s="490">
        <v>982.01988034999999</v>
      </c>
      <c r="AW70" s="490">
        <v>994.04976251000005</v>
      </c>
      <c r="AX70" s="490">
        <v>1004.4442998</v>
      </c>
      <c r="AY70" s="478" t="s">
        <v>1371</v>
      </c>
      <c r="AZ70" s="478" t="s">
        <v>1371</v>
      </c>
      <c r="BA70" s="478" t="s">
        <v>1371</v>
      </c>
      <c r="BB70" s="478" t="s">
        <v>1371</v>
      </c>
      <c r="BC70" s="478" t="s">
        <v>1371</v>
      </c>
      <c r="BD70" s="478" t="s">
        <v>1371</v>
      </c>
      <c r="BE70" s="478" t="s">
        <v>1371</v>
      </c>
      <c r="BF70" s="478" t="s">
        <v>1371</v>
      </c>
      <c r="BG70" s="478" t="s">
        <v>1371</v>
      </c>
      <c r="BH70" s="478" t="s">
        <v>1371</v>
      </c>
      <c r="BI70" s="478" t="s">
        <v>1371</v>
      </c>
      <c r="BJ70" s="377" t="s">
        <v>1371</v>
      </c>
      <c r="BK70" s="377" t="s">
        <v>1371</v>
      </c>
      <c r="BL70" s="377" t="s">
        <v>1371</v>
      </c>
      <c r="BM70" s="377" t="s">
        <v>1371</v>
      </c>
      <c r="BN70" s="377" t="s">
        <v>1371</v>
      </c>
      <c r="BO70" s="377" t="s">
        <v>1371</v>
      </c>
      <c r="BP70" s="377" t="s">
        <v>1371</v>
      </c>
      <c r="BQ70" s="377" t="s">
        <v>1371</v>
      </c>
      <c r="BR70" s="377" t="s">
        <v>1371</v>
      </c>
      <c r="BS70" s="377" t="s">
        <v>1371</v>
      </c>
      <c r="BT70" s="377" t="s">
        <v>1371</v>
      </c>
      <c r="BU70" s="377" t="s">
        <v>1371</v>
      </c>
      <c r="BV70" s="377" t="s">
        <v>1371</v>
      </c>
    </row>
    <row r="71" spans="1:74" ht="11.1" customHeight="1" x14ac:dyDescent="0.2">
      <c r="A71" s="275" t="s">
        <v>1313</v>
      </c>
      <c r="B71" s="577" t="s">
        <v>1105</v>
      </c>
      <c r="C71" s="490">
        <v>38.751135374999997</v>
      </c>
      <c r="D71" s="490">
        <v>38.276736499000002</v>
      </c>
      <c r="E71" s="490">
        <v>38.820885118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50.570213045999999</v>
      </c>
      <c r="O71" s="490">
        <v>49.099590857000003</v>
      </c>
      <c r="P71" s="490">
        <v>48.012502523000002</v>
      </c>
      <c r="Q71" s="490">
        <v>45.676153827999997</v>
      </c>
      <c r="R71" s="490">
        <v>43.443359340000001</v>
      </c>
      <c r="S71" s="490">
        <v>45.101109487999999</v>
      </c>
      <c r="T71" s="490">
        <v>48.463918309</v>
      </c>
      <c r="U71" s="490">
        <v>51.190843749999999</v>
      </c>
      <c r="V71" s="490">
        <v>52.871109830999998</v>
      </c>
      <c r="W71" s="490">
        <v>54.899476960999998</v>
      </c>
      <c r="X71" s="490">
        <v>56.296182557999998</v>
      </c>
      <c r="Y71" s="490">
        <v>56.408382590999999</v>
      </c>
      <c r="Z71" s="490">
        <v>57.211568411999998</v>
      </c>
      <c r="AA71" s="490">
        <v>58.424536756999998</v>
      </c>
      <c r="AB71" s="490">
        <v>59.352660255000004</v>
      </c>
      <c r="AC71" s="490">
        <v>61.345033805</v>
      </c>
      <c r="AD71" s="490">
        <v>64.630339551000006</v>
      </c>
      <c r="AE71" s="490">
        <v>68.867044532999998</v>
      </c>
      <c r="AF71" s="490">
        <v>72.992525774000001</v>
      </c>
      <c r="AG71" s="490">
        <v>75.464682706999994</v>
      </c>
      <c r="AH71" s="490">
        <v>76.260358045999993</v>
      </c>
      <c r="AI71" s="490">
        <v>75.059639408999999</v>
      </c>
      <c r="AJ71" s="490">
        <v>75.000167876000006</v>
      </c>
      <c r="AK71" s="490">
        <v>70.623683835999998</v>
      </c>
      <c r="AL71" s="490">
        <v>66.824646709999996</v>
      </c>
      <c r="AM71" s="490">
        <v>63.787875094</v>
      </c>
      <c r="AN71" s="490">
        <v>60.083763611999998</v>
      </c>
      <c r="AO71" s="490">
        <v>58.676789583999998</v>
      </c>
      <c r="AP71" s="490">
        <v>58.128727003000002</v>
      </c>
      <c r="AQ71" s="490">
        <v>60.746284238000001</v>
      </c>
      <c r="AR71" s="490">
        <v>62.471939425000002</v>
      </c>
      <c r="AS71" s="490">
        <v>62.998522616000002</v>
      </c>
      <c r="AT71" s="490">
        <v>63.358811656</v>
      </c>
      <c r="AU71" s="490">
        <v>63.848949517999998</v>
      </c>
      <c r="AV71" s="490">
        <v>64.263293719999993</v>
      </c>
      <c r="AW71" s="490">
        <v>64.533200045000001</v>
      </c>
      <c r="AX71" s="490">
        <v>64.613071243999997</v>
      </c>
      <c r="AY71" s="478" t="s">
        <v>1371</v>
      </c>
      <c r="AZ71" s="478" t="s">
        <v>1371</v>
      </c>
      <c r="BA71" s="478" t="s">
        <v>1371</v>
      </c>
      <c r="BB71" s="478" t="s">
        <v>1371</v>
      </c>
      <c r="BC71" s="478" t="s">
        <v>1371</v>
      </c>
      <c r="BD71" s="478" t="s">
        <v>1371</v>
      </c>
      <c r="BE71" s="478" t="s">
        <v>1371</v>
      </c>
      <c r="BF71" s="478" t="s">
        <v>1371</v>
      </c>
      <c r="BG71" s="478" t="s">
        <v>1371</v>
      </c>
      <c r="BH71" s="478" t="s">
        <v>1371</v>
      </c>
      <c r="BI71" s="478" t="s">
        <v>1371</v>
      </c>
      <c r="BJ71" s="377" t="s">
        <v>1371</v>
      </c>
      <c r="BK71" s="377" t="s">
        <v>1371</v>
      </c>
      <c r="BL71" s="377" t="s">
        <v>1371</v>
      </c>
      <c r="BM71" s="377" t="s">
        <v>1371</v>
      </c>
      <c r="BN71" s="377" t="s">
        <v>1371</v>
      </c>
      <c r="BO71" s="377" t="s">
        <v>1371</v>
      </c>
      <c r="BP71" s="377" t="s">
        <v>1371</v>
      </c>
      <c r="BQ71" s="377" t="s">
        <v>1371</v>
      </c>
      <c r="BR71" s="377" t="s">
        <v>1371</v>
      </c>
      <c r="BS71" s="377" t="s">
        <v>1371</v>
      </c>
      <c r="BT71" s="377" t="s">
        <v>1371</v>
      </c>
      <c r="BU71" s="377" t="s">
        <v>1371</v>
      </c>
      <c r="BV71" s="377" t="s">
        <v>1371</v>
      </c>
    </row>
    <row r="72" spans="1:74" ht="11.1" customHeight="1" x14ac:dyDescent="0.2">
      <c r="A72" s="275" t="s">
        <v>1314</v>
      </c>
      <c r="B72" s="577" t="s">
        <v>1107</v>
      </c>
      <c r="C72" s="490">
        <v>152.15314734</v>
      </c>
      <c r="D72" s="490">
        <v>174.14270535</v>
      </c>
      <c r="E72" s="490">
        <v>195.58889947</v>
      </c>
      <c r="F72" s="490">
        <v>202.44748021999999</v>
      </c>
      <c r="G72" s="490">
        <v>216.54012016999999</v>
      </c>
      <c r="H72" s="490">
        <v>224.17307554000001</v>
      </c>
      <c r="I72" s="490">
        <v>231.23732099</v>
      </c>
      <c r="J72" s="490">
        <v>240.38814327</v>
      </c>
      <c r="K72" s="490">
        <v>258.47624304999999</v>
      </c>
      <c r="L72" s="490">
        <v>266.49984787</v>
      </c>
      <c r="M72" s="490">
        <v>273.82485350000002</v>
      </c>
      <c r="N72" s="490">
        <v>284.24272396999999</v>
      </c>
      <c r="O72" s="490">
        <v>297.72615923000001</v>
      </c>
      <c r="P72" s="490">
        <v>314.69377648</v>
      </c>
      <c r="Q72" s="490">
        <v>321.87955502</v>
      </c>
      <c r="R72" s="490">
        <v>323.61894311999998</v>
      </c>
      <c r="S72" s="490">
        <v>335.29334483000002</v>
      </c>
      <c r="T72" s="490">
        <v>339.56531935999999</v>
      </c>
      <c r="U72" s="490">
        <v>342.29837508000003</v>
      </c>
      <c r="V72" s="490">
        <v>360.62907847000002</v>
      </c>
      <c r="W72" s="490">
        <v>376.14164670000002</v>
      </c>
      <c r="X72" s="490">
        <v>372.55542054</v>
      </c>
      <c r="Y72" s="490">
        <v>383.18990983999998</v>
      </c>
      <c r="Z72" s="490">
        <v>403.12072701</v>
      </c>
      <c r="AA72" s="490">
        <v>397.70604194999999</v>
      </c>
      <c r="AB72" s="490">
        <v>391.12826905999998</v>
      </c>
      <c r="AC72" s="490">
        <v>370.41359647000002</v>
      </c>
      <c r="AD72" s="490">
        <v>341.16739168999999</v>
      </c>
      <c r="AE72" s="490">
        <v>326.0286127</v>
      </c>
      <c r="AF72" s="490">
        <v>321.35167340999999</v>
      </c>
      <c r="AG72" s="490">
        <v>316.64520669000001</v>
      </c>
      <c r="AH72" s="490">
        <v>314.13120136999999</v>
      </c>
      <c r="AI72" s="490">
        <v>314.10104021000001</v>
      </c>
      <c r="AJ72" s="490">
        <v>320.30891537000002</v>
      </c>
      <c r="AK72" s="490">
        <v>320.66057205999999</v>
      </c>
      <c r="AL72" s="490">
        <v>330.34405253</v>
      </c>
      <c r="AM72" s="490">
        <v>338.32122429999998</v>
      </c>
      <c r="AN72" s="490">
        <v>338.08514086999998</v>
      </c>
      <c r="AO72" s="490">
        <v>328.95080773000001</v>
      </c>
      <c r="AP72" s="490">
        <v>324.79498423000001</v>
      </c>
      <c r="AQ72" s="490">
        <v>307.44474338999999</v>
      </c>
      <c r="AR72" s="490">
        <v>300.03112095</v>
      </c>
      <c r="AS72" s="490">
        <v>295.95343825999998</v>
      </c>
      <c r="AT72" s="490">
        <v>292.96850655999998</v>
      </c>
      <c r="AU72" s="490">
        <v>289.98204442000002</v>
      </c>
      <c r="AV72" s="490">
        <v>288.88375933999998</v>
      </c>
      <c r="AW72" s="490">
        <v>289.92669130000002</v>
      </c>
      <c r="AX72" s="490">
        <v>292.79120652</v>
      </c>
      <c r="AY72" s="478" t="s">
        <v>1371</v>
      </c>
      <c r="AZ72" s="478" t="s">
        <v>1371</v>
      </c>
      <c r="BA72" s="478" t="s">
        <v>1371</v>
      </c>
      <c r="BB72" s="478" t="s">
        <v>1371</v>
      </c>
      <c r="BC72" s="478" t="s">
        <v>1371</v>
      </c>
      <c r="BD72" s="478" t="s">
        <v>1371</v>
      </c>
      <c r="BE72" s="478" t="s">
        <v>1371</v>
      </c>
      <c r="BF72" s="478" t="s">
        <v>1371</v>
      </c>
      <c r="BG72" s="478" t="s">
        <v>1371</v>
      </c>
      <c r="BH72" s="478" t="s">
        <v>1371</v>
      </c>
      <c r="BI72" s="478" t="s">
        <v>1371</v>
      </c>
      <c r="BJ72" s="377" t="s">
        <v>1371</v>
      </c>
      <c r="BK72" s="377" t="s">
        <v>1371</v>
      </c>
      <c r="BL72" s="377" t="s">
        <v>1371</v>
      </c>
      <c r="BM72" s="377" t="s">
        <v>1371</v>
      </c>
      <c r="BN72" s="377" t="s">
        <v>1371</v>
      </c>
      <c r="BO72" s="377" t="s">
        <v>1371</v>
      </c>
      <c r="BP72" s="377" t="s">
        <v>1371</v>
      </c>
      <c r="BQ72" s="377" t="s">
        <v>1371</v>
      </c>
      <c r="BR72" s="377" t="s">
        <v>1371</v>
      </c>
      <c r="BS72" s="377" t="s">
        <v>1371</v>
      </c>
      <c r="BT72" s="377" t="s">
        <v>1371</v>
      </c>
      <c r="BU72" s="377" t="s">
        <v>1371</v>
      </c>
      <c r="BV72" s="377" t="s">
        <v>1371</v>
      </c>
    </row>
    <row r="73" spans="1:74" ht="11.1" customHeight="1" x14ac:dyDescent="0.2">
      <c r="A73" s="275" t="s">
        <v>1315</v>
      </c>
      <c r="B73" s="577" t="s">
        <v>1109</v>
      </c>
      <c r="C73" s="490">
        <v>615.47777197999994</v>
      </c>
      <c r="D73" s="490">
        <v>621.08215564</v>
      </c>
      <c r="E73" s="490">
        <v>631.84746766000001</v>
      </c>
      <c r="F73" s="490">
        <v>642.02796529</v>
      </c>
      <c r="G73" s="490">
        <v>657.65613086999997</v>
      </c>
      <c r="H73" s="490">
        <v>687.10668297999996</v>
      </c>
      <c r="I73" s="490">
        <v>723.96664794000003</v>
      </c>
      <c r="J73" s="490">
        <v>763.41250264999996</v>
      </c>
      <c r="K73" s="490">
        <v>795.99022495999998</v>
      </c>
      <c r="L73" s="490">
        <v>805.89753655000004</v>
      </c>
      <c r="M73" s="490">
        <v>799.87334854999995</v>
      </c>
      <c r="N73" s="490">
        <v>804.70060756999999</v>
      </c>
      <c r="O73" s="490">
        <v>824.93249402000004</v>
      </c>
      <c r="P73" s="490">
        <v>840.57700172</v>
      </c>
      <c r="Q73" s="490">
        <v>849.19282582000005</v>
      </c>
      <c r="R73" s="490">
        <v>855.92373070999997</v>
      </c>
      <c r="S73" s="490">
        <v>877.47505531000002</v>
      </c>
      <c r="T73" s="490">
        <v>915.05748516000006</v>
      </c>
      <c r="U73" s="490">
        <v>953.29281058000004</v>
      </c>
      <c r="V73" s="490">
        <v>971.12872878999997</v>
      </c>
      <c r="W73" s="490">
        <v>964.32293964999997</v>
      </c>
      <c r="X73" s="490">
        <v>970.26593976000004</v>
      </c>
      <c r="Y73" s="490">
        <v>995.26504537000005</v>
      </c>
      <c r="Z73" s="490">
        <v>1009.7361071</v>
      </c>
      <c r="AA73" s="490">
        <v>1009.7338832</v>
      </c>
      <c r="AB73" s="490">
        <v>995.57283772999995</v>
      </c>
      <c r="AC73" s="490">
        <v>978.21634400999994</v>
      </c>
      <c r="AD73" s="490">
        <v>953.87339562</v>
      </c>
      <c r="AE73" s="490">
        <v>928.74966887999994</v>
      </c>
      <c r="AF73" s="490">
        <v>886.55381327999999</v>
      </c>
      <c r="AG73" s="490">
        <v>831.86336143999995</v>
      </c>
      <c r="AH73" s="490">
        <v>780.18869527000004</v>
      </c>
      <c r="AI73" s="490">
        <v>735.65248756000005</v>
      </c>
      <c r="AJ73" s="490">
        <v>692.06334824999999</v>
      </c>
      <c r="AK73" s="490">
        <v>670.96436684000003</v>
      </c>
      <c r="AL73" s="490">
        <v>646.70971024000005</v>
      </c>
      <c r="AM73" s="490">
        <v>590.59968357000002</v>
      </c>
      <c r="AN73" s="490">
        <v>539.75835228000005</v>
      </c>
      <c r="AO73" s="490">
        <v>504.00104832</v>
      </c>
      <c r="AP73" s="490">
        <v>460.80335386000002</v>
      </c>
      <c r="AQ73" s="490">
        <v>448.25265753000002</v>
      </c>
      <c r="AR73" s="490">
        <v>409.21410784</v>
      </c>
      <c r="AS73" s="490">
        <v>415.82797035999999</v>
      </c>
      <c r="AT73" s="490">
        <v>429.70233674999997</v>
      </c>
      <c r="AU73" s="490">
        <v>444.83757936000001</v>
      </c>
      <c r="AV73" s="490">
        <v>459.40770788999998</v>
      </c>
      <c r="AW73" s="490">
        <v>474.51749271</v>
      </c>
      <c r="AX73" s="490">
        <v>489.25435575</v>
      </c>
      <c r="AY73" s="478" t="s">
        <v>1371</v>
      </c>
      <c r="AZ73" s="478" t="s">
        <v>1371</v>
      </c>
      <c r="BA73" s="478" t="s">
        <v>1371</v>
      </c>
      <c r="BB73" s="478" t="s">
        <v>1371</v>
      </c>
      <c r="BC73" s="478" t="s">
        <v>1371</v>
      </c>
      <c r="BD73" s="478" t="s">
        <v>1371</v>
      </c>
      <c r="BE73" s="478" t="s">
        <v>1371</v>
      </c>
      <c r="BF73" s="478" t="s">
        <v>1371</v>
      </c>
      <c r="BG73" s="478" t="s">
        <v>1371</v>
      </c>
      <c r="BH73" s="478" t="s">
        <v>1371</v>
      </c>
      <c r="BI73" s="478" t="s">
        <v>1371</v>
      </c>
      <c r="BJ73" s="377" t="s">
        <v>1371</v>
      </c>
      <c r="BK73" s="377" t="s">
        <v>1371</v>
      </c>
      <c r="BL73" s="377" t="s">
        <v>1371</v>
      </c>
      <c r="BM73" s="377" t="s">
        <v>1371</v>
      </c>
      <c r="BN73" s="377" t="s">
        <v>1371</v>
      </c>
      <c r="BO73" s="377" t="s">
        <v>1371</v>
      </c>
      <c r="BP73" s="377" t="s">
        <v>1371</v>
      </c>
      <c r="BQ73" s="377" t="s">
        <v>1371</v>
      </c>
      <c r="BR73" s="377" t="s">
        <v>1371</v>
      </c>
      <c r="BS73" s="377" t="s">
        <v>1371</v>
      </c>
      <c r="BT73" s="377" t="s">
        <v>1371</v>
      </c>
      <c r="BU73" s="377" t="s">
        <v>1371</v>
      </c>
      <c r="BV73" s="377" t="s">
        <v>1371</v>
      </c>
    </row>
    <row r="74" spans="1:74" ht="11.1" customHeight="1" x14ac:dyDescent="0.2">
      <c r="A74" s="275" t="s">
        <v>1316</v>
      </c>
      <c r="B74" s="577" t="s">
        <v>1111</v>
      </c>
      <c r="C74" s="490">
        <v>524.91242551000005</v>
      </c>
      <c r="D74" s="490">
        <v>556.74344244999997</v>
      </c>
      <c r="E74" s="490">
        <v>598.78393333999998</v>
      </c>
      <c r="F74" s="490">
        <v>619.76089217000003</v>
      </c>
      <c r="G74" s="490">
        <v>655.06473071000005</v>
      </c>
      <c r="H74" s="490">
        <v>680.61497670000006</v>
      </c>
      <c r="I74" s="490">
        <v>714.39684062000003</v>
      </c>
      <c r="J74" s="490">
        <v>738.26291707999997</v>
      </c>
      <c r="K74" s="490">
        <v>751.92461448999995</v>
      </c>
      <c r="L74" s="490">
        <v>741.74421414000005</v>
      </c>
      <c r="M74" s="490">
        <v>739.20885598999996</v>
      </c>
      <c r="N74" s="490">
        <v>750.70713859</v>
      </c>
      <c r="O74" s="490">
        <v>761.30435640999997</v>
      </c>
      <c r="P74" s="490">
        <v>775.37479327000005</v>
      </c>
      <c r="Q74" s="490">
        <v>781.37336281</v>
      </c>
      <c r="R74" s="490">
        <v>788.00192030000005</v>
      </c>
      <c r="S74" s="490">
        <v>812.66146886000001</v>
      </c>
      <c r="T74" s="490">
        <v>826.42468953000002</v>
      </c>
      <c r="U74" s="490">
        <v>832.32449425000004</v>
      </c>
      <c r="V74" s="490">
        <v>844.19097090000002</v>
      </c>
      <c r="W74" s="490">
        <v>852.80887528000005</v>
      </c>
      <c r="X74" s="490">
        <v>838.91206580999994</v>
      </c>
      <c r="Y74" s="490">
        <v>839.17537435999998</v>
      </c>
      <c r="Z74" s="490">
        <v>850.60336036000001</v>
      </c>
      <c r="AA74" s="490">
        <v>842.50946276000002</v>
      </c>
      <c r="AB74" s="490">
        <v>840.89894363999997</v>
      </c>
      <c r="AC74" s="490">
        <v>836.37436521999996</v>
      </c>
      <c r="AD74" s="490">
        <v>832.04733936000002</v>
      </c>
      <c r="AE74" s="490">
        <v>835.28392135000001</v>
      </c>
      <c r="AF74" s="490">
        <v>840.16684256999997</v>
      </c>
      <c r="AG74" s="490">
        <v>843.66271796000001</v>
      </c>
      <c r="AH74" s="490">
        <v>841.23835250000002</v>
      </c>
      <c r="AI74" s="490">
        <v>836.80325248999998</v>
      </c>
      <c r="AJ74" s="490">
        <v>840.56275583000001</v>
      </c>
      <c r="AK74" s="490">
        <v>833.17514540000002</v>
      </c>
      <c r="AL74" s="490">
        <v>825.13340315000005</v>
      </c>
      <c r="AM74" s="490">
        <v>842.21419416000003</v>
      </c>
      <c r="AN74" s="490">
        <v>863.43145656000002</v>
      </c>
      <c r="AO74" s="490">
        <v>888.72301076999997</v>
      </c>
      <c r="AP74" s="490">
        <v>915.76506380000001</v>
      </c>
      <c r="AQ74" s="490">
        <v>929.29158309000002</v>
      </c>
      <c r="AR74" s="490">
        <v>960.16916760000004</v>
      </c>
      <c r="AS74" s="490">
        <v>948.85103512000001</v>
      </c>
      <c r="AT74" s="490">
        <v>938.21322340999996</v>
      </c>
      <c r="AU74" s="490">
        <v>925.95950605999997</v>
      </c>
      <c r="AV74" s="490">
        <v>912.25043243000005</v>
      </c>
      <c r="AW74" s="490">
        <v>896.93592937999995</v>
      </c>
      <c r="AX74" s="490">
        <v>881.76258982000002</v>
      </c>
      <c r="AY74" s="478" t="s">
        <v>1371</v>
      </c>
      <c r="AZ74" s="478" t="s">
        <v>1371</v>
      </c>
      <c r="BA74" s="478" t="s">
        <v>1371</v>
      </c>
      <c r="BB74" s="478" t="s">
        <v>1371</v>
      </c>
      <c r="BC74" s="478" t="s">
        <v>1371</v>
      </c>
      <c r="BD74" s="478" t="s">
        <v>1371</v>
      </c>
      <c r="BE74" s="478" t="s">
        <v>1371</v>
      </c>
      <c r="BF74" s="478" t="s">
        <v>1371</v>
      </c>
      <c r="BG74" s="478" t="s">
        <v>1371</v>
      </c>
      <c r="BH74" s="478" t="s">
        <v>1371</v>
      </c>
      <c r="BI74" s="478" t="s">
        <v>1371</v>
      </c>
      <c r="BJ74" s="377" t="s">
        <v>1371</v>
      </c>
      <c r="BK74" s="377" t="s">
        <v>1371</v>
      </c>
      <c r="BL74" s="377" t="s">
        <v>1371</v>
      </c>
      <c r="BM74" s="377" t="s">
        <v>1371</v>
      </c>
      <c r="BN74" s="377" t="s">
        <v>1371</v>
      </c>
      <c r="BO74" s="377" t="s">
        <v>1371</v>
      </c>
      <c r="BP74" s="377" t="s">
        <v>1371</v>
      </c>
      <c r="BQ74" s="377" t="s">
        <v>1371</v>
      </c>
      <c r="BR74" s="377" t="s">
        <v>1371</v>
      </c>
      <c r="BS74" s="377" t="s">
        <v>1371</v>
      </c>
      <c r="BT74" s="377" t="s">
        <v>1371</v>
      </c>
      <c r="BU74" s="377" t="s">
        <v>1371</v>
      </c>
      <c r="BV74" s="377" t="s">
        <v>1371</v>
      </c>
    </row>
    <row r="75" spans="1:74" ht="11.1" customHeight="1" x14ac:dyDescent="0.2">
      <c r="A75" s="275" t="s">
        <v>1317</v>
      </c>
      <c r="B75" s="577" t="s">
        <v>1262</v>
      </c>
      <c r="C75" s="490">
        <v>220.45922608999999</v>
      </c>
      <c r="D75" s="490">
        <v>235.30864872000001</v>
      </c>
      <c r="E75" s="490">
        <v>245.28161548</v>
      </c>
      <c r="F75" s="490">
        <v>251.68839426</v>
      </c>
      <c r="G75" s="490">
        <v>263.09554358000003</v>
      </c>
      <c r="H75" s="490">
        <v>277.17357741000001</v>
      </c>
      <c r="I75" s="490">
        <v>286.99369868000002</v>
      </c>
      <c r="J75" s="490">
        <v>289.17063920999999</v>
      </c>
      <c r="K75" s="490">
        <v>286.74630894000001</v>
      </c>
      <c r="L75" s="490">
        <v>286.99878622</v>
      </c>
      <c r="M75" s="490">
        <v>293.29662165000002</v>
      </c>
      <c r="N75" s="490">
        <v>307.47573636999999</v>
      </c>
      <c r="O75" s="490">
        <v>327.65366043</v>
      </c>
      <c r="P75" s="490">
        <v>348.15828807000003</v>
      </c>
      <c r="Q75" s="490">
        <v>367.80394991999998</v>
      </c>
      <c r="R75" s="490">
        <v>386.06601151000001</v>
      </c>
      <c r="S75" s="490">
        <v>403.43099689000002</v>
      </c>
      <c r="T75" s="490">
        <v>422.28692825000002</v>
      </c>
      <c r="U75" s="490">
        <v>435.40471983999998</v>
      </c>
      <c r="V75" s="490">
        <v>446.52268346</v>
      </c>
      <c r="W75" s="490">
        <v>445.83854043000002</v>
      </c>
      <c r="X75" s="490">
        <v>437.49137129000002</v>
      </c>
      <c r="Y75" s="490">
        <v>426.44766873999998</v>
      </c>
      <c r="Z75" s="490">
        <v>413.80575922000003</v>
      </c>
      <c r="AA75" s="490">
        <v>399.21109050000001</v>
      </c>
      <c r="AB75" s="490">
        <v>382.25278651000002</v>
      </c>
      <c r="AC75" s="490">
        <v>367.18874869000001</v>
      </c>
      <c r="AD75" s="490">
        <v>354.98159569000001</v>
      </c>
      <c r="AE75" s="490">
        <v>352.44849575000001</v>
      </c>
      <c r="AF75" s="490">
        <v>363.74084862000001</v>
      </c>
      <c r="AG75" s="490">
        <v>381.98557402</v>
      </c>
      <c r="AH75" s="490">
        <v>393.53605370000002</v>
      </c>
      <c r="AI75" s="490">
        <v>392.05909572000002</v>
      </c>
      <c r="AJ75" s="490">
        <v>393.42740143999998</v>
      </c>
      <c r="AK75" s="490">
        <v>376.41924026999999</v>
      </c>
      <c r="AL75" s="490">
        <v>371.58378992000002</v>
      </c>
      <c r="AM75" s="490">
        <v>352.63954660000002</v>
      </c>
      <c r="AN75" s="490">
        <v>332.18553785</v>
      </c>
      <c r="AO75" s="490">
        <v>310.50456541</v>
      </c>
      <c r="AP75" s="490">
        <v>292.36527348999999</v>
      </c>
      <c r="AQ75" s="490">
        <v>281.53588638000002</v>
      </c>
      <c r="AR75" s="490">
        <v>274.21515412999997</v>
      </c>
      <c r="AS75" s="490">
        <v>279.39785682000002</v>
      </c>
      <c r="AT75" s="490">
        <v>282.84385312000001</v>
      </c>
      <c r="AU75" s="490">
        <v>285.95139032999998</v>
      </c>
      <c r="AV75" s="490">
        <v>290.29852937999999</v>
      </c>
      <c r="AW75" s="490">
        <v>296.23003072</v>
      </c>
      <c r="AX75" s="490">
        <v>302.97240221999999</v>
      </c>
      <c r="AY75" s="478" t="s">
        <v>1371</v>
      </c>
      <c r="AZ75" s="478" t="s">
        <v>1371</v>
      </c>
      <c r="BA75" s="478" t="s">
        <v>1371</v>
      </c>
      <c r="BB75" s="478" t="s">
        <v>1371</v>
      </c>
      <c r="BC75" s="478" t="s">
        <v>1371</v>
      </c>
      <c r="BD75" s="478" t="s">
        <v>1371</v>
      </c>
      <c r="BE75" s="478" t="s">
        <v>1371</v>
      </c>
      <c r="BF75" s="478" t="s">
        <v>1371</v>
      </c>
      <c r="BG75" s="478" t="s">
        <v>1371</v>
      </c>
      <c r="BH75" s="478" t="s">
        <v>1371</v>
      </c>
      <c r="BI75" s="478" t="s">
        <v>1371</v>
      </c>
      <c r="BJ75" s="377" t="s">
        <v>1371</v>
      </c>
      <c r="BK75" s="377" t="s">
        <v>1371</v>
      </c>
      <c r="BL75" s="377" t="s">
        <v>1371</v>
      </c>
      <c r="BM75" s="377" t="s">
        <v>1371</v>
      </c>
      <c r="BN75" s="377" t="s">
        <v>1371</v>
      </c>
      <c r="BO75" s="377" t="s">
        <v>1371</v>
      </c>
      <c r="BP75" s="377" t="s">
        <v>1371</v>
      </c>
      <c r="BQ75" s="377" t="s">
        <v>1371</v>
      </c>
      <c r="BR75" s="377" t="s">
        <v>1371</v>
      </c>
      <c r="BS75" s="377" t="s">
        <v>1371</v>
      </c>
      <c r="BT75" s="377" t="s">
        <v>1371</v>
      </c>
      <c r="BU75" s="377" t="s">
        <v>1371</v>
      </c>
      <c r="BV75" s="377" t="s">
        <v>1371</v>
      </c>
    </row>
    <row r="76" spans="1:74" ht="11.1"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920"/>
      <c r="AZ76" s="920"/>
      <c r="BA76" s="920"/>
      <c r="BB76" s="920"/>
      <c r="BC76" s="920"/>
      <c r="BD76" s="920"/>
      <c r="BE76" s="920"/>
      <c r="BF76" s="920"/>
      <c r="BG76" s="920"/>
      <c r="BH76" s="920"/>
      <c r="BI76" s="920"/>
      <c r="BJ76" s="376"/>
      <c r="BK76" s="376"/>
      <c r="BL76" s="376"/>
      <c r="BM76" s="376"/>
      <c r="BN76" s="376"/>
      <c r="BO76" s="376"/>
      <c r="BP76" s="376"/>
      <c r="BQ76" s="376"/>
      <c r="BR76" s="376"/>
      <c r="BS76" s="376"/>
      <c r="BT76" s="376"/>
      <c r="BU76" s="376"/>
      <c r="BV76" s="376"/>
    </row>
    <row r="77" spans="1:74" ht="11.1" customHeight="1" x14ac:dyDescent="0.2">
      <c r="A77" s="275"/>
      <c r="B77" s="37" t="s">
        <v>1373</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920"/>
      <c r="AZ77" s="920"/>
      <c r="BA77" s="920"/>
      <c r="BB77" s="920"/>
      <c r="BC77" s="920"/>
      <c r="BD77" s="920"/>
      <c r="BE77" s="920"/>
      <c r="BF77" s="920"/>
      <c r="BG77" s="920"/>
      <c r="BH77" s="920"/>
      <c r="BI77" s="920"/>
      <c r="BJ77" s="376"/>
      <c r="BK77" s="376"/>
      <c r="BL77" s="376"/>
      <c r="BM77" s="376"/>
      <c r="BN77" s="376"/>
      <c r="BO77" s="376"/>
      <c r="BP77" s="376"/>
      <c r="BQ77" s="376"/>
      <c r="BR77" s="376"/>
      <c r="BS77" s="376"/>
      <c r="BT77" s="376"/>
      <c r="BU77" s="376"/>
      <c r="BV77" s="376"/>
    </row>
    <row r="78" spans="1:74" ht="11.1" customHeight="1" x14ac:dyDescent="0.2">
      <c r="A78" s="275" t="s">
        <v>1318</v>
      </c>
      <c r="B78" s="577" t="s">
        <v>1103</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27.310655501999999</v>
      </c>
      <c r="X78" s="490">
        <v>28.335751355999999</v>
      </c>
      <c r="Y78" s="490">
        <v>27.920946793999999</v>
      </c>
      <c r="Z78" s="490">
        <v>24.781982458000002</v>
      </c>
      <c r="AA78" s="490">
        <v>24.587241055</v>
      </c>
      <c r="AB78" s="490">
        <v>24.568863023999999</v>
      </c>
      <c r="AC78" s="490">
        <v>24.513214626</v>
      </c>
      <c r="AD78" s="490">
        <v>24.735177609000001</v>
      </c>
      <c r="AE78" s="490">
        <v>24.231098485</v>
      </c>
      <c r="AF78" s="490">
        <v>23.313945303000001</v>
      </c>
      <c r="AG78" s="490">
        <v>24.147808874999999</v>
      </c>
      <c r="AH78" s="490">
        <v>25.152067428999999</v>
      </c>
      <c r="AI78" s="490">
        <v>25.076207759999999</v>
      </c>
      <c r="AJ78" s="490">
        <v>27.092539247000001</v>
      </c>
      <c r="AK78" s="490">
        <v>28.487661086999999</v>
      </c>
      <c r="AL78" s="490">
        <v>28.973291451000001</v>
      </c>
      <c r="AM78" s="490">
        <v>26.592438568999999</v>
      </c>
      <c r="AN78" s="490">
        <v>25.434453475000002</v>
      </c>
      <c r="AO78" s="490">
        <v>24.550282442</v>
      </c>
      <c r="AP78" s="490">
        <v>21.462448699999999</v>
      </c>
      <c r="AQ78" s="490">
        <v>21.586197286000001</v>
      </c>
      <c r="AR78" s="490">
        <v>22.347519087999999</v>
      </c>
      <c r="AS78" s="490">
        <v>23.886713453999999</v>
      </c>
      <c r="AT78" s="490">
        <v>26.388810061000001</v>
      </c>
      <c r="AU78" s="490">
        <v>26.162555864000002</v>
      </c>
      <c r="AV78" s="490">
        <v>28.057710867000001</v>
      </c>
      <c r="AW78" s="490">
        <v>30.122720076</v>
      </c>
      <c r="AX78" s="490">
        <v>30.437706056</v>
      </c>
      <c r="AY78" s="478" t="s">
        <v>1371</v>
      </c>
      <c r="AZ78" s="478" t="s">
        <v>1371</v>
      </c>
      <c r="BA78" s="478" t="s">
        <v>1371</v>
      </c>
      <c r="BB78" s="478" t="s">
        <v>1371</v>
      </c>
      <c r="BC78" s="478" t="s">
        <v>1371</v>
      </c>
      <c r="BD78" s="478" t="s">
        <v>1371</v>
      </c>
      <c r="BE78" s="478" t="s">
        <v>1371</v>
      </c>
      <c r="BF78" s="478" t="s">
        <v>1371</v>
      </c>
      <c r="BG78" s="478" t="s">
        <v>1371</v>
      </c>
      <c r="BH78" s="478" t="s">
        <v>1371</v>
      </c>
      <c r="BI78" s="478" t="s">
        <v>1371</v>
      </c>
      <c r="BJ78" s="377" t="s">
        <v>1371</v>
      </c>
      <c r="BK78" s="377" t="s">
        <v>1371</v>
      </c>
      <c r="BL78" s="377" t="s">
        <v>1371</v>
      </c>
      <c r="BM78" s="377" t="s">
        <v>1371</v>
      </c>
      <c r="BN78" s="377" t="s">
        <v>1371</v>
      </c>
      <c r="BO78" s="377" t="s">
        <v>1371</v>
      </c>
      <c r="BP78" s="377" t="s">
        <v>1371</v>
      </c>
      <c r="BQ78" s="377" t="s">
        <v>1371</v>
      </c>
      <c r="BR78" s="377" t="s">
        <v>1371</v>
      </c>
      <c r="BS78" s="377" t="s">
        <v>1371</v>
      </c>
      <c r="BT78" s="377" t="s">
        <v>1371</v>
      </c>
      <c r="BU78" s="377" t="s">
        <v>1371</v>
      </c>
      <c r="BV78" s="377" t="s">
        <v>1371</v>
      </c>
    </row>
    <row r="79" spans="1:74" ht="11.1" customHeight="1" x14ac:dyDescent="0.2">
      <c r="A79" s="275" t="s">
        <v>1319</v>
      </c>
      <c r="B79" s="577" t="s">
        <v>1105</v>
      </c>
      <c r="C79" s="490">
        <v>3.2292612811999999</v>
      </c>
      <c r="D79" s="490">
        <v>3.4797033180999999</v>
      </c>
      <c r="E79" s="490">
        <v>3.5291713743000002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2.1987049151</v>
      </c>
      <c r="O79" s="490">
        <v>1.9639836342999999</v>
      </c>
      <c r="P79" s="490">
        <v>1.7782408342</v>
      </c>
      <c r="Q79" s="490">
        <v>1.6917094011</v>
      </c>
      <c r="R79" s="490">
        <v>1.3164654345</v>
      </c>
      <c r="S79" s="490">
        <v>1.3265032202</v>
      </c>
      <c r="T79" s="490">
        <v>1.3846833802</v>
      </c>
      <c r="U79" s="490">
        <v>1.3471274671</v>
      </c>
      <c r="V79" s="490">
        <v>1.3913449955999999</v>
      </c>
      <c r="W79" s="490">
        <v>1.4447230779</v>
      </c>
      <c r="X79" s="490">
        <v>1.4434918604</v>
      </c>
      <c r="Y79" s="490">
        <v>1.4102095647999999</v>
      </c>
      <c r="Z79" s="490">
        <v>1.4669632926</v>
      </c>
      <c r="AA79" s="490">
        <v>1.4249887014</v>
      </c>
      <c r="AB79" s="490">
        <v>1.4476258599</v>
      </c>
      <c r="AC79" s="490">
        <v>1.4962203367</v>
      </c>
      <c r="AD79" s="490">
        <v>1.5763497450999999</v>
      </c>
      <c r="AE79" s="490">
        <v>1.6796840129999999</v>
      </c>
      <c r="AF79" s="490">
        <v>1.8248131443</v>
      </c>
      <c r="AG79" s="490">
        <v>2.0395860191000001</v>
      </c>
      <c r="AH79" s="490">
        <v>2.1788673727000001</v>
      </c>
      <c r="AI79" s="490">
        <v>2.1445611260000002</v>
      </c>
      <c r="AJ79" s="490">
        <v>2.2058872905000002</v>
      </c>
      <c r="AK79" s="490">
        <v>2.2069901198999999</v>
      </c>
      <c r="AL79" s="490">
        <v>2.0249892942000001</v>
      </c>
      <c r="AM79" s="490">
        <v>1.932965912</v>
      </c>
      <c r="AN79" s="490">
        <v>1.8776176129</v>
      </c>
      <c r="AO79" s="490">
        <v>1.7257879289</v>
      </c>
      <c r="AP79" s="490">
        <v>1.7096684413000001</v>
      </c>
      <c r="AQ79" s="490">
        <v>1.7866554187999999</v>
      </c>
      <c r="AR79" s="490">
        <v>1.8374099830999999</v>
      </c>
      <c r="AS79" s="490">
        <v>1.852897724</v>
      </c>
      <c r="AT79" s="490">
        <v>1.8102517616</v>
      </c>
      <c r="AU79" s="490">
        <v>1.8242557005</v>
      </c>
      <c r="AV79" s="490">
        <v>1.8360941063</v>
      </c>
      <c r="AW79" s="490">
        <v>1.8980352953999999</v>
      </c>
      <c r="AX79" s="490">
        <v>1.9003844484000001</v>
      </c>
      <c r="AY79" s="478" t="s">
        <v>1371</v>
      </c>
      <c r="AZ79" s="478" t="s">
        <v>1371</v>
      </c>
      <c r="BA79" s="478" t="s">
        <v>1371</v>
      </c>
      <c r="BB79" s="478" t="s">
        <v>1371</v>
      </c>
      <c r="BC79" s="478" t="s">
        <v>1371</v>
      </c>
      <c r="BD79" s="478" t="s">
        <v>1371</v>
      </c>
      <c r="BE79" s="478" t="s">
        <v>1371</v>
      </c>
      <c r="BF79" s="478" t="s">
        <v>1371</v>
      </c>
      <c r="BG79" s="478" t="s">
        <v>1371</v>
      </c>
      <c r="BH79" s="478" t="s">
        <v>1371</v>
      </c>
      <c r="BI79" s="478" t="s">
        <v>1371</v>
      </c>
      <c r="BJ79" s="377" t="s">
        <v>1371</v>
      </c>
      <c r="BK79" s="377" t="s">
        <v>1371</v>
      </c>
      <c r="BL79" s="377" t="s">
        <v>1371</v>
      </c>
      <c r="BM79" s="377" t="s">
        <v>1371</v>
      </c>
      <c r="BN79" s="377" t="s">
        <v>1371</v>
      </c>
      <c r="BO79" s="377" t="s">
        <v>1371</v>
      </c>
      <c r="BP79" s="377" t="s">
        <v>1371</v>
      </c>
      <c r="BQ79" s="377" t="s">
        <v>1371</v>
      </c>
      <c r="BR79" s="377" t="s">
        <v>1371</v>
      </c>
      <c r="BS79" s="377" t="s">
        <v>1371</v>
      </c>
      <c r="BT79" s="377" t="s">
        <v>1371</v>
      </c>
      <c r="BU79" s="377" t="s">
        <v>1371</v>
      </c>
      <c r="BV79" s="377" t="s">
        <v>1371</v>
      </c>
    </row>
    <row r="80" spans="1:74" ht="11.1" customHeight="1" x14ac:dyDescent="0.2">
      <c r="A80" s="275" t="s">
        <v>1320</v>
      </c>
      <c r="B80" s="577" t="s">
        <v>1107</v>
      </c>
      <c r="C80" s="490">
        <v>6.0861258938000002</v>
      </c>
      <c r="D80" s="490">
        <v>6.2193823339999996</v>
      </c>
      <c r="E80" s="490">
        <v>6.5196299821999997</v>
      </c>
      <c r="F80" s="490">
        <v>6.5305638780999997</v>
      </c>
      <c r="G80" s="490">
        <v>6.7668787552999996</v>
      </c>
      <c r="H80" s="490">
        <v>6.4049450155000001</v>
      </c>
      <c r="I80" s="490">
        <v>6.6067805997000004</v>
      </c>
      <c r="J80" s="490">
        <v>6.6774484240999996</v>
      </c>
      <c r="K80" s="490">
        <v>7.1798956402999998</v>
      </c>
      <c r="L80" s="490">
        <v>7.0131538912</v>
      </c>
      <c r="M80" s="490">
        <v>7.2059171971999998</v>
      </c>
      <c r="N80" s="490">
        <v>7.1060680992999998</v>
      </c>
      <c r="O80" s="490">
        <v>6.7665036189999999</v>
      </c>
      <c r="P80" s="490">
        <v>6.6956122655000003</v>
      </c>
      <c r="Q80" s="490">
        <v>6.3113638239999998</v>
      </c>
      <c r="R80" s="490">
        <v>5.6775253178999998</v>
      </c>
      <c r="S80" s="490">
        <v>5.4966122103000004</v>
      </c>
      <c r="T80" s="490">
        <v>5.1449290811999999</v>
      </c>
      <c r="U80" s="490">
        <v>4.8899767868000001</v>
      </c>
      <c r="V80" s="490">
        <v>4.9401243625999998</v>
      </c>
      <c r="W80" s="490">
        <v>5.0152219561000004</v>
      </c>
      <c r="X80" s="490">
        <v>4.7763515453999998</v>
      </c>
      <c r="Y80" s="490">
        <v>5.0419724978999998</v>
      </c>
      <c r="Z80" s="490">
        <v>5.3042200921999996</v>
      </c>
      <c r="AA80" s="490">
        <v>5.2329742361999996</v>
      </c>
      <c r="AB80" s="490">
        <v>5.1464245928999999</v>
      </c>
      <c r="AC80" s="490">
        <v>4.7488922624000001</v>
      </c>
      <c r="AD80" s="490">
        <v>4.3739409191999998</v>
      </c>
      <c r="AE80" s="490">
        <v>4.2341378272999997</v>
      </c>
      <c r="AF80" s="490">
        <v>4.4020777180000001</v>
      </c>
      <c r="AG80" s="490">
        <v>4.7976546467999999</v>
      </c>
      <c r="AH80" s="490">
        <v>5.1496918257999997</v>
      </c>
      <c r="AI80" s="490">
        <v>5.4155351759999997</v>
      </c>
      <c r="AJ80" s="490">
        <v>5.8237984613</v>
      </c>
      <c r="AK80" s="490">
        <v>6.0501994729000002</v>
      </c>
      <c r="AL80" s="490">
        <v>6.0062555005</v>
      </c>
      <c r="AM80" s="490">
        <v>6.1512949872</v>
      </c>
      <c r="AN80" s="490">
        <v>6.1470025612999999</v>
      </c>
      <c r="AO80" s="490">
        <v>5.7710668024</v>
      </c>
      <c r="AP80" s="490">
        <v>5.7999104327</v>
      </c>
      <c r="AQ80" s="490">
        <v>5.3007714376999999</v>
      </c>
      <c r="AR80" s="490">
        <v>5.0852732364</v>
      </c>
      <c r="AS80" s="490">
        <v>5.3809716047</v>
      </c>
      <c r="AT80" s="490">
        <v>5.4253427140000001</v>
      </c>
      <c r="AU80" s="490">
        <v>5.5765777772999998</v>
      </c>
      <c r="AV80" s="490">
        <v>5.5554569105000002</v>
      </c>
      <c r="AW80" s="490">
        <v>5.5755132942000003</v>
      </c>
      <c r="AX80" s="490">
        <v>5.6306001254</v>
      </c>
      <c r="AY80" s="478" t="s">
        <v>1371</v>
      </c>
      <c r="AZ80" s="478" t="s">
        <v>1371</v>
      </c>
      <c r="BA80" s="478" t="s">
        <v>1371</v>
      </c>
      <c r="BB80" s="478" t="s">
        <v>1371</v>
      </c>
      <c r="BC80" s="478" t="s">
        <v>1371</v>
      </c>
      <c r="BD80" s="478" t="s">
        <v>1371</v>
      </c>
      <c r="BE80" s="478" t="s">
        <v>1371</v>
      </c>
      <c r="BF80" s="478" t="s">
        <v>1371</v>
      </c>
      <c r="BG80" s="478" t="s">
        <v>1371</v>
      </c>
      <c r="BH80" s="478" t="s">
        <v>1371</v>
      </c>
      <c r="BI80" s="478" t="s">
        <v>1371</v>
      </c>
      <c r="BJ80" s="377" t="s">
        <v>1371</v>
      </c>
      <c r="BK80" s="377" t="s">
        <v>1371</v>
      </c>
      <c r="BL80" s="377" t="s">
        <v>1371</v>
      </c>
      <c r="BM80" s="377" t="s">
        <v>1371</v>
      </c>
      <c r="BN80" s="377" t="s">
        <v>1371</v>
      </c>
      <c r="BO80" s="377" t="s">
        <v>1371</v>
      </c>
      <c r="BP80" s="377" t="s">
        <v>1371</v>
      </c>
      <c r="BQ80" s="377" t="s">
        <v>1371</v>
      </c>
      <c r="BR80" s="377" t="s">
        <v>1371</v>
      </c>
      <c r="BS80" s="377" t="s">
        <v>1371</v>
      </c>
      <c r="BT80" s="377" t="s">
        <v>1371</v>
      </c>
      <c r="BU80" s="377" t="s">
        <v>1371</v>
      </c>
      <c r="BV80" s="377" t="s">
        <v>1371</v>
      </c>
    </row>
    <row r="81" spans="1:74" ht="11.1" customHeight="1" x14ac:dyDescent="0.2">
      <c r="A81" s="275" t="s">
        <v>1321</v>
      </c>
      <c r="B81" s="577" t="s">
        <v>1109</v>
      </c>
      <c r="C81" s="490">
        <v>15.781481333</v>
      </c>
      <c r="D81" s="490">
        <v>14.787670371999999</v>
      </c>
      <c r="E81" s="490">
        <v>14.041054837000001</v>
      </c>
      <c r="F81" s="490">
        <v>13.660169474</v>
      </c>
      <c r="G81" s="490">
        <v>13.992683635000001</v>
      </c>
      <c r="H81" s="490">
        <v>14.619291127</v>
      </c>
      <c r="I81" s="490">
        <v>14.479332959000001</v>
      </c>
      <c r="J81" s="490">
        <v>14.681009666</v>
      </c>
      <c r="K81" s="490">
        <v>15.60765147</v>
      </c>
      <c r="L81" s="490">
        <v>17.146756097000001</v>
      </c>
      <c r="M81" s="490">
        <v>15.997466971</v>
      </c>
      <c r="N81" s="490">
        <v>16.764595991</v>
      </c>
      <c r="O81" s="490">
        <v>16.835357021</v>
      </c>
      <c r="P81" s="490">
        <v>16.481901995000001</v>
      </c>
      <c r="Q81" s="490">
        <v>15.164157604</v>
      </c>
      <c r="R81" s="490">
        <v>14.265395512</v>
      </c>
      <c r="S81" s="490">
        <v>12.904044931</v>
      </c>
      <c r="T81" s="490">
        <v>13.072249788000001</v>
      </c>
      <c r="U81" s="490">
        <v>13.426659303999999</v>
      </c>
      <c r="V81" s="490">
        <v>13.487899011</v>
      </c>
      <c r="W81" s="490">
        <v>13.393374162000001</v>
      </c>
      <c r="X81" s="490">
        <v>13.291314243</v>
      </c>
      <c r="Y81" s="490">
        <v>13.270200604999999</v>
      </c>
      <c r="Z81" s="490">
        <v>13.645082529</v>
      </c>
      <c r="AA81" s="490">
        <v>13.831971003</v>
      </c>
      <c r="AB81" s="490">
        <v>13.637984078000001</v>
      </c>
      <c r="AC81" s="490">
        <v>13.586338111</v>
      </c>
      <c r="AD81" s="490">
        <v>13.066758844000001</v>
      </c>
      <c r="AE81" s="490">
        <v>12.899300956999999</v>
      </c>
      <c r="AF81" s="490">
        <v>12.665054475</v>
      </c>
      <c r="AG81" s="490">
        <v>12.997865021999999</v>
      </c>
      <c r="AH81" s="490">
        <v>13.931940987000001</v>
      </c>
      <c r="AI81" s="490">
        <v>14.424558579999999</v>
      </c>
      <c r="AJ81" s="490">
        <v>13.841266965000001</v>
      </c>
      <c r="AK81" s="490">
        <v>14.275837592</v>
      </c>
      <c r="AL81" s="490">
        <v>14.371326893999999</v>
      </c>
      <c r="AM81" s="490">
        <v>13.422720081</v>
      </c>
      <c r="AN81" s="490">
        <v>11.244965672999999</v>
      </c>
      <c r="AO81" s="490">
        <v>10.956544529</v>
      </c>
      <c r="AP81" s="490">
        <v>10.240074529999999</v>
      </c>
      <c r="AQ81" s="490">
        <v>11.206316438</v>
      </c>
      <c r="AR81" s="490">
        <v>11.691831652999999</v>
      </c>
      <c r="AS81" s="490">
        <v>11.550776954</v>
      </c>
      <c r="AT81" s="490">
        <v>11.613576669</v>
      </c>
      <c r="AU81" s="490">
        <v>12.02263728</v>
      </c>
      <c r="AV81" s="490">
        <v>13.511991408</v>
      </c>
      <c r="AW81" s="490">
        <v>14.379317961</v>
      </c>
      <c r="AX81" s="490">
        <v>14.389833993</v>
      </c>
      <c r="AY81" s="478" t="s">
        <v>1371</v>
      </c>
      <c r="AZ81" s="478" t="s">
        <v>1371</v>
      </c>
      <c r="BA81" s="478" t="s">
        <v>1371</v>
      </c>
      <c r="BB81" s="478" t="s">
        <v>1371</v>
      </c>
      <c r="BC81" s="478" t="s">
        <v>1371</v>
      </c>
      <c r="BD81" s="478" t="s">
        <v>1371</v>
      </c>
      <c r="BE81" s="478" t="s">
        <v>1371</v>
      </c>
      <c r="BF81" s="478" t="s">
        <v>1371</v>
      </c>
      <c r="BG81" s="478" t="s">
        <v>1371</v>
      </c>
      <c r="BH81" s="478" t="s">
        <v>1371</v>
      </c>
      <c r="BI81" s="478" t="s">
        <v>1371</v>
      </c>
      <c r="BJ81" s="377" t="s">
        <v>1371</v>
      </c>
      <c r="BK81" s="377" t="s">
        <v>1371</v>
      </c>
      <c r="BL81" s="377" t="s">
        <v>1371</v>
      </c>
      <c r="BM81" s="377" t="s">
        <v>1371</v>
      </c>
      <c r="BN81" s="377" t="s">
        <v>1371</v>
      </c>
      <c r="BO81" s="377" t="s">
        <v>1371</v>
      </c>
      <c r="BP81" s="377" t="s">
        <v>1371</v>
      </c>
      <c r="BQ81" s="377" t="s">
        <v>1371</v>
      </c>
      <c r="BR81" s="377" t="s">
        <v>1371</v>
      </c>
      <c r="BS81" s="377" t="s">
        <v>1371</v>
      </c>
      <c r="BT81" s="377" t="s">
        <v>1371</v>
      </c>
      <c r="BU81" s="377" t="s">
        <v>1371</v>
      </c>
      <c r="BV81" s="377" t="s">
        <v>1371</v>
      </c>
    </row>
    <row r="82" spans="1:74" ht="11.1" customHeight="1" x14ac:dyDescent="0.2">
      <c r="A82" s="275" t="s">
        <v>1322</v>
      </c>
      <c r="B82" s="577" t="s">
        <v>1111</v>
      </c>
      <c r="C82" s="490">
        <v>3.3865317775000001</v>
      </c>
      <c r="D82" s="490">
        <v>3.2749614262</v>
      </c>
      <c r="E82" s="490">
        <v>3.2366699098999998</v>
      </c>
      <c r="F82" s="490">
        <v>3.0530093210000002</v>
      </c>
      <c r="G82" s="490">
        <v>3.0468127009999999</v>
      </c>
      <c r="H82" s="490">
        <v>3.0249554519999999</v>
      </c>
      <c r="I82" s="490">
        <v>3.0926270157000002</v>
      </c>
      <c r="J82" s="490">
        <v>3.1415443280000002</v>
      </c>
      <c r="K82" s="490">
        <v>3.1461280940999998</v>
      </c>
      <c r="L82" s="490">
        <v>3.0152203826999999</v>
      </c>
      <c r="M82" s="490">
        <v>2.8875345936999999</v>
      </c>
      <c r="N82" s="490">
        <v>2.8222072879</v>
      </c>
      <c r="O82" s="490">
        <v>2.7886606461999999</v>
      </c>
      <c r="P82" s="490">
        <v>2.7016543319999999</v>
      </c>
      <c r="Q82" s="490">
        <v>2.6759361739999998</v>
      </c>
      <c r="R82" s="490">
        <v>2.6092778818000002</v>
      </c>
      <c r="S82" s="490">
        <v>2.5963625203</v>
      </c>
      <c r="T82" s="490">
        <v>2.5043172409999999</v>
      </c>
      <c r="U82" s="490">
        <v>2.4698056208999999</v>
      </c>
      <c r="V82" s="490">
        <v>2.4540435199999999</v>
      </c>
      <c r="W82" s="490">
        <v>2.4435784392</v>
      </c>
      <c r="X82" s="490">
        <v>2.4246013462999998</v>
      </c>
      <c r="Y82" s="490">
        <v>2.4465754354000002</v>
      </c>
      <c r="Z82" s="490">
        <v>2.4583912148999998</v>
      </c>
      <c r="AA82" s="490">
        <v>2.4140672285</v>
      </c>
      <c r="AB82" s="490">
        <v>2.4025684103999998</v>
      </c>
      <c r="AC82" s="490">
        <v>2.3559841274000002</v>
      </c>
      <c r="AD82" s="490">
        <v>2.3570746158000002</v>
      </c>
      <c r="AE82" s="490">
        <v>2.3933636715</v>
      </c>
      <c r="AF82" s="490">
        <v>2.3600192206999999</v>
      </c>
      <c r="AG82" s="490">
        <v>2.4173716847</v>
      </c>
      <c r="AH82" s="490">
        <v>2.4597612646</v>
      </c>
      <c r="AI82" s="490">
        <v>2.4979201566999998</v>
      </c>
      <c r="AJ82" s="490">
        <v>2.5943294933000001</v>
      </c>
      <c r="AK82" s="490">
        <v>2.6200476269999999</v>
      </c>
      <c r="AL82" s="490">
        <v>2.6531620679999999</v>
      </c>
      <c r="AM82" s="490">
        <v>2.7080842256</v>
      </c>
      <c r="AN82" s="490">
        <v>2.7763069343</v>
      </c>
      <c r="AO82" s="490">
        <v>2.8761262484999999</v>
      </c>
      <c r="AP82" s="490">
        <v>2.9257669769999999</v>
      </c>
      <c r="AQ82" s="490">
        <v>2.9501320097999999</v>
      </c>
      <c r="AR82" s="490">
        <v>3.0289248189000002</v>
      </c>
      <c r="AS82" s="490">
        <v>3.0314729557</v>
      </c>
      <c r="AT82" s="490">
        <v>3.0461468292</v>
      </c>
      <c r="AU82" s="490">
        <v>3.0359328068</v>
      </c>
      <c r="AV82" s="490">
        <v>3.0008237909000002</v>
      </c>
      <c r="AW82" s="490">
        <v>2.9311631678999999</v>
      </c>
      <c r="AX82" s="490">
        <v>2.9136702360000002</v>
      </c>
      <c r="AY82" s="478" t="s">
        <v>1371</v>
      </c>
      <c r="AZ82" s="478" t="s">
        <v>1371</v>
      </c>
      <c r="BA82" s="478" t="s">
        <v>1371</v>
      </c>
      <c r="BB82" s="478" t="s">
        <v>1371</v>
      </c>
      <c r="BC82" s="478" t="s">
        <v>1371</v>
      </c>
      <c r="BD82" s="478" t="s">
        <v>1371</v>
      </c>
      <c r="BE82" s="478" t="s">
        <v>1371</v>
      </c>
      <c r="BF82" s="478" t="s">
        <v>1371</v>
      </c>
      <c r="BG82" s="478" t="s">
        <v>1371</v>
      </c>
      <c r="BH82" s="478" t="s">
        <v>1371</v>
      </c>
      <c r="BI82" s="478" t="s">
        <v>1371</v>
      </c>
      <c r="BJ82" s="377" t="s">
        <v>1371</v>
      </c>
      <c r="BK82" s="377" t="s">
        <v>1371</v>
      </c>
      <c r="BL82" s="377" t="s">
        <v>1371</v>
      </c>
      <c r="BM82" s="377" t="s">
        <v>1371</v>
      </c>
      <c r="BN82" s="377" t="s">
        <v>1371</v>
      </c>
      <c r="BO82" s="377" t="s">
        <v>1371</v>
      </c>
      <c r="BP82" s="377" t="s">
        <v>1371</v>
      </c>
      <c r="BQ82" s="377" t="s">
        <v>1371</v>
      </c>
      <c r="BR82" s="377" t="s">
        <v>1371</v>
      </c>
      <c r="BS82" s="377" t="s">
        <v>1371</v>
      </c>
      <c r="BT82" s="377" t="s">
        <v>1371</v>
      </c>
      <c r="BU82" s="377" t="s">
        <v>1371</v>
      </c>
      <c r="BV82" s="377" t="s">
        <v>1371</v>
      </c>
    </row>
    <row r="83" spans="1:74" ht="11.1" customHeight="1" x14ac:dyDescent="0.2">
      <c r="A83" s="275" t="s">
        <v>1323</v>
      </c>
      <c r="B83" s="577" t="s">
        <v>1262</v>
      </c>
      <c r="C83" s="490">
        <v>6.6805826087</v>
      </c>
      <c r="D83" s="490">
        <v>6.3596932087000004</v>
      </c>
      <c r="E83" s="490">
        <v>5.7042236159000002</v>
      </c>
      <c r="F83" s="490">
        <v>5.5930754278999997</v>
      </c>
      <c r="G83" s="490">
        <v>5.5977775229000004</v>
      </c>
      <c r="H83" s="490">
        <v>4.6978572441999997</v>
      </c>
      <c r="I83" s="490">
        <v>4.5554555346000001</v>
      </c>
      <c r="J83" s="490">
        <v>4.0728259044000001</v>
      </c>
      <c r="K83" s="490">
        <v>3.5843288617</v>
      </c>
      <c r="L83" s="490">
        <v>3.2613498434000001</v>
      </c>
      <c r="M83" s="490">
        <v>3.1201768260999998</v>
      </c>
      <c r="N83" s="490">
        <v>2.9852013240000002</v>
      </c>
      <c r="O83" s="490">
        <v>3.0621837422999998</v>
      </c>
      <c r="P83" s="490">
        <v>3.2845121516</v>
      </c>
      <c r="Q83" s="490">
        <v>3.3743481644000002</v>
      </c>
      <c r="R83" s="490">
        <v>3.3865439607000001</v>
      </c>
      <c r="S83" s="490">
        <v>3.5080956251000002</v>
      </c>
      <c r="T83" s="490">
        <v>3.5190577354000001</v>
      </c>
      <c r="U83" s="490">
        <v>3.3752303864000002</v>
      </c>
      <c r="V83" s="490">
        <v>3.2832550254999999</v>
      </c>
      <c r="W83" s="490">
        <v>3.032915241</v>
      </c>
      <c r="X83" s="490">
        <v>2.8594207273999999</v>
      </c>
      <c r="Y83" s="490">
        <v>2.7512752821999999</v>
      </c>
      <c r="Z83" s="490">
        <v>2.6526010207000001</v>
      </c>
      <c r="AA83" s="490">
        <v>2.4795719906999998</v>
      </c>
      <c r="AB83" s="490">
        <v>2.3890799157</v>
      </c>
      <c r="AC83" s="490">
        <v>2.4479249912999999</v>
      </c>
      <c r="AD83" s="490">
        <v>2.5723304036000001</v>
      </c>
      <c r="AE83" s="490">
        <v>2.5915330569999999</v>
      </c>
      <c r="AF83" s="490">
        <v>2.7348935985999998</v>
      </c>
      <c r="AG83" s="490">
        <v>2.9159204124000002</v>
      </c>
      <c r="AH83" s="490">
        <v>3.3925521870000002</v>
      </c>
      <c r="AI83" s="490">
        <v>3.4092095279999999</v>
      </c>
      <c r="AJ83" s="490">
        <v>3.5443910038999999</v>
      </c>
      <c r="AK83" s="490">
        <v>3.3911643267999998</v>
      </c>
      <c r="AL83" s="490">
        <v>3.4727457002</v>
      </c>
      <c r="AM83" s="490">
        <v>3.2651809870999999</v>
      </c>
      <c r="AN83" s="490">
        <v>3.0757920170999999</v>
      </c>
      <c r="AO83" s="490">
        <v>2.9292883529</v>
      </c>
      <c r="AP83" s="490">
        <v>2.8112045528</v>
      </c>
      <c r="AQ83" s="490">
        <v>2.7601557487999999</v>
      </c>
      <c r="AR83" s="490">
        <v>2.7421515413000002</v>
      </c>
      <c r="AS83" s="490">
        <v>2.8803902765</v>
      </c>
      <c r="AT83" s="490">
        <v>3.1081742101000001</v>
      </c>
      <c r="AU83" s="490">
        <v>3.1081672861</v>
      </c>
      <c r="AV83" s="490">
        <v>2.9622298916999998</v>
      </c>
      <c r="AW83" s="490">
        <v>2.9623003072</v>
      </c>
      <c r="AX83" s="490">
        <v>2.9414796332000002</v>
      </c>
      <c r="AY83" s="478" t="s">
        <v>1371</v>
      </c>
      <c r="AZ83" s="478" t="s">
        <v>1371</v>
      </c>
      <c r="BA83" s="478" t="s">
        <v>1371</v>
      </c>
      <c r="BB83" s="478" t="s">
        <v>1371</v>
      </c>
      <c r="BC83" s="478" t="s">
        <v>1371</v>
      </c>
      <c r="BD83" s="478" t="s">
        <v>1371</v>
      </c>
      <c r="BE83" s="478" t="s">
        <v>1371</v>
      </c>
      <c r="BF83" s="478" t="s">
        <v>1371</v>
      </c>
      <c r="BG83" s="478" t="s">
        <v>1371</v>
      </c>
      <c r="BH83" s="478" t="s">
        <v>1371</v>
      </c>
      <c r="BI83" s="478" t="s">
        <v>1371</v>
      </c>
      <c r="BJ83" s="377" t="s">
        <v>1371</v>
      </c>
      <c r="BK83" s="377" t="s">
        <v>1371</v>
      </c>
      <c r="BL83" s="377" t="s">
        <v>1371</v>
      </c>
      <c r="BM83" s="377" t="s">
        <v>1371</v>
      </c>
      <c r="BN83" s="377" t="s">
        <v>1371</v>
      </c>
      <c r="BO83" s="377" t="s">
        <v>1371</v>
      </c>
      <c r="BP83" s="377" t="s">
        <v>1371</v>
      </c>
      <c r="BQ83" s="377" t="s">
        <v>1371</v>
      </c>
      <c r="BR83" s="377" t="s">
        <v>1371</v>
      </c>
      <c r="BS83" s="377" t="s">
        <v>1371</v>
      </c>
      <c r="BT83" s="377" t="s">
        <v>1371</v>
      </c>
      <c r="BU83" s="377" t="s">
        <v>1371</v>
      </c>
      <c r="BV83" s="377" t="s">
        <v>1371</v>
      </c>
    </row>
    <row r="84" spans="1:74" ht="11.1"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920"/>
      <c r="AZ84" s="920"/>
      <c r="BA84" s="920"/>
      <c r="BB84" s="920"/>
      <c r="BC84" s="920"/>
      <c r="BD84" s="920"/>
      <c r="BE84" s="920"/>
      <c r="BF84" s="920"/>
      <c r="BG84" s="920"/>
      <c r="BH84" s="920"/>
      <c r="BI84" s="920"/>
      <c r="BJ84" s="376"/>
      <c r="BK84" s="376"/>
      <c r="BL84" s="376"/>
      <c r="BM84" s="376"/>
      <c r="BN84" s="376"/>
      <c r="BO84" s="376"/>
      <c r="BP84" s="376"/>
      <c r="BQ84" s="376"/>
      <c r="BR84" s="376"/>
      <c r="BS84" s="376"/>
      <c r="BT84" s="376"/>
      <c r="BU84" s="376"/>
      <c r="BV84" s="376"/>
    </row>
    <row r="85" spans="1:74" ht="11.1" customHeight="1" x14ac:dyDescent="0.2">
      <c r="A85" s="171"/>
      <c r="B85" s="37" t="s">
        <v>1324</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920"/>
      <c r="AZ85" s="920"/>
      <c r="BA85" s="920"/>
      <c r="BB85" s="920"/>
      <c r="BC85" s="920"/>
      <c r="BD85" s="920"/>
      <c r="BE85" s="920"/>
      <c r="BF85" s="920"/>
      <c r="BG85" s="920"/>
      <c r="BH85" s="920"/>
      <c r="BI85" s="920"/>
      <c r="BJ85" s="376"/>
      <c r="BK85" s="376"/>
      <c r="BL85" s="376"/>
      <c r="BM85" s="376"/>
      <c r="BN85" s="376"/>
      <c r="BO85" s="376"/>
      <c r="BP85" s="376"/>
      <c r="BQ85" s="376"/>
      <c r="BR85" s="376"/>
      <c r="BS85" s="376"/>
      <c r="BT85" s="376"/>
      <c r="BU85" s="376"/>
      <c r="BV85" s="376"/>
    </row>
    <row r="86" spans="1:74" ht="11.1" customHeight="1" x14ac:dyDescent="0.2">
      <c r="A86" s="275" t="s">
        <v>1325</v>
      </c>
      <c r="B86" s="577" t="s">
        <v>1103</v>
      </c>
      <c r="C86" s="490">
        <v>-939.30753330000005</v>
      </c>
      <c r="D86" s="490">
        <v>-994.31868653000004</v>
      </c>
      <c r="E86" s="490">
        <v>-1087.3438894000001</v>
      </c>
      <c r="F86" s="490">
        <v>-1179.8657943999999</v>
      </c>
      <c r="G86" s="490">
        <v>-1226.2260209999999</v>
      </c>
      <c r="H86" s="490">
        <v>-1229.6792911</v>
      </c>
      <c r="I86" s="490">
        <v>-1213.8258891999999</v>
      </c>
      <c r="J86" s="490">
        <v>-1182.0783053</v>
      </c>
      <c r="K86" s="490">
        <v>-1170.8174469999999</v>
      </c>
      <c r="L86" s="490">
        <v>-1177.8104547999999</v>
      </c>
      <c r="M86" s="490">
        <v>-1166.2518706999999</v>
      </c>
      <c r="N86" s="490">
        <v>-1158.8703568000001</v>
      </c>
      <c r="O86" s="490">
        <v>-1166.5325528000001</v>
      </c>
      <c r="P86" s="490">
        <v>-1167.1454622000001</v>
      </c>
      <c r="Q86" s="490">
        <v>-1165.4268</v>
      </c>
      <c r="R86" s="490">
        <v>-1154.1018108999999</v>
      </c>
      <c r="S86" s="490">
        <v>-1131.2704461000001</v>
      </c>
      <c r="T86" s="490">
        <v>-1139.9103848</v>
      </c>
      <c r="U86" s="490">
        <v>-1186.3958319000001</v>
      </c>
      <c r="V86" s="490">
        <v>-1238.6652305</v>
      </c>
      <c r="W86" s="490">
        <v>-1263.8656659000001</v>
      </c>
      <c r="X86" s="490">
        <v>-1263.9950206000001</v>
      </c>
      <c r="Y86" s="490">
        <v>-1253.789025</v>
      </c>
      <c r="Z86" s="490">
        <v>-1246.0590950999999</v>
      </c>
      <c r="AA86" s="490">
        <v>-1230.2254028</v>
      </c>
      <c r="AB86" s="490">
        <v>-1198.7919382</v>
      </c>
      <c r="AC86" s="490">
        <v>-1173.9234914000001</v>
      </c>
      <c r="AD86" s="490">
        <v>-1158.3134098999999</v>
      </c>
      <c r="AE86" s="490">
        <v>-1146.7142446</v>
      </c>
      <c r="AF86" s="490">
        <v>-1120.4685512000001</v>
      </c>
      <c r="AG86" s="490">
        <v>-1062.1028126000001</v>
      </c>
      <c r="AH86" s="490">
        <v>-991.46901748000005</v>
      </c>
      <c r="AI86" s="490">
        <v>-929.34644821999996</v>
      </c>
      <c r="AJ86" s="490">
        <v>-867.80916530000002</v>
      </c>
      <c r="AK86" s="490">
        <v>-943.19604273000004</v>
      </c>
      <c r="AL86" s="490">
        <v>-951.78161201</v>
      </c>
      <c r="AM86" s="490">
        <v>-1033.3013615</v>
      </c>
      <c r="AN86" s="490">
        <v>-1036.2090982</v>
      </c>
      <c r="AO86" s="490">
        <v>-1000.3880956</v>
      </c>
      <c r="AP86" s="490">
        <v>-993.08764158999998</v>
      </c>
      <c r="AQ86" s="490">
        <v>-883.14027969999995</v>
      </c>
      <c r="AR86" s="490">
        <v>-746.29008657999998</v>
      </c>
      <c r="AS86" s="490">
        <v>-727.80698178</v>
      </c>
      <c r="AT86" s="490">
        <v>-729.00719217999995</v>
      </c>
      <c r="AU86" s="490">
        <v>-741.23781012999996</v>
      </c>
      <c r="AV86" s="490">
        <v>-767.33697868000002</v>
      </c>
      <c r="AW86" s="490">
        <v>-806.50541452000004</v>
      </c>
      <c r="AX86" s="490">
        <v>-852.96318466000002</v>
      </c>
      <c r="AY86" s="478" t="s">
        <v>1371</v>
      </c>
      <c r="AZ86" s="478" t="s">
        <v>1371</v>
      </c>
      <c r="BA86" s="478" t="s">
        <v>1371</v>
      </c>
      <c r="BB86" s="478" t="s">
        <v>1371</v>
      </c>
      <c r="BC86" s="478" t="s">
        <v>1371</v>
      </c>
      <c r="BD86" s="478" t="s">
        <v>1371</v>
      </c>
      <c r="BE86" s="478" t="s">
        <v>1371</v>
      </c>
      <c r="BF86" s="478" t="s">
        <v>1371</v>
      </c>
      <c r="BG86" s="478" t="s">
        <v>1371</v>
      </c>
      <c r="BH86" s="478" t="s">
        <v>1371</v>
      </c>
      <c r="BI86" s="478" t="s">
        <v>1371</v>
      </c>
      <c r="BJ86" s="377" t="s">
        <v>1371</v>
      </c>
      <c r="BK86" s="377" t="s">
        <v>1371</v>
      </c>
      <c r="BL86" s="377" t="s">
        <v>1371</v>
      </c>
      <c r="BM86" s="377" t="s">
        <v>1371</v>
      </c>
      <c r="BN86" s="377" t="s">
        <v>1371</v>
      </c>
      <c r="BO86" s="377" t="s">
        <v>1371</v>
      </c>
      <c r="BP86" s="377" t="s">
        <v>1371</v>
      </c>
      <c r="BQ86" s="377" t="s">
        <v>1371</v>
      </c>
      <c r="BR86" s="377" t="s">
        <v>1371</v>
      </c>
      <c r="BS86" s="377" t="s">
        <v>1371</v>
      </c>
      <c r="BT86" s="377" t="s">
        <v>1371</v>
      </c>
      <c r="BU86" s="377" t="s">
        <v>1371</v>
      </c>
      <c r="BV86" s="377" t="s">
        <v>1371</v>
      </c>
    </row>
    <row r="87" spans="1:74" ht="11.1" customHeight="1" x14ac:dyDescent="0.2">
      <c r="A87" s="275" t="s">
        <v>1326</v>
      </c>
      <c r="B87" s="577" t="s">
        <v>1105</v>
      </c>
      <c r="C87" s="490">
        <v>-15.995015262000001</v>
      </c>
      <c r="D87" s="490">
        <v>-23.773396896000001</v>
      </c>
      <c r="E87" s="490">
        <v>-28.374107506000001</v>
      </c>
      <c r="F87" s="490">
        <v>-27.465751737000001</v>
      </c>
      <c r="G87" s="490">
        <v>-22.536865552999998</v>
      </c>
      <c r="H87" s="490">
        <v>-20.016429047999999</v>
      </c>
      <c r="I87" s="490">
        <v>-23.109677893000001</v>
      </c>
      <c r="J87" s="490">
        <v>-35.959000058999997</v>
      </c>
      <c r="K87" s="490">
        <v>-50.127612048000003</v>
      </c>
      <c r="L87" s="490">
        <v>-55.991930203000003</v>
      </c>
      <c r="M87" s="490">
        <v>-59.185069818999999</v>
      </c>
      <c r="N87" s="490">
        <v>-72.472405479000003</v>
      </c>
      <c r="O87" s="490">
        <v>-81.049521290000001</v>
      </c>
      <c r="P87" s="490">
        <v>-73.425448653000004</v>
      </c>
      <c r="Q87" s="490">
        <v>-54.473063199000002</v>
      </c>
      <c r="R87" s="490">
        <v>-32.859364724999999</v>
      </c>
      <c r="S87" s="490">
        <v>-18.700705531000001</v>
      </c>
      <c r="T87" s="490">
        <v>-11.219629459</v>
      </c>
      <c r="U87" s="490">
        <v>-12.77622197</v>
      </c>
      <c r="V87" s="490">
        <v>-26.469123639999999</v>
      </c>
      <c r="W87" s="490">
        <v>-45.482791669999997</v>
      </c>
      <c r="X87" s="490">
        <v>-63.972971782999998</v>
      </c>
      <c r="Y87" s="490">
        <v>-69.431812684999997</v>
      </c>
      <c r="Z87" s="490">
        <v>-64.133399882000006</v>
      </c>
      <c r="AA87" s="490">
        <v>-57.618327706000002</v>
      </c>
      <c r="AB87" s="490">
        <v>-43.837267793000002</v>
      </c>
      <c r="AC87" s="490">
        <v>-25.111435092000001</v>
      </c>
      <c r="AD87" s="490">
        <v>-7.3526511012000002</v>
      </c>
      <c r="AE87" s="490">
        <v>-2.3414934858000001</v>
      </c>
      <c r="AF87" s="490">
        <v>-13.874372302999999</v>
      </c>
      <c r="AG87" s="490">
        <v>-23.862336378999998</v>
      </c>
      <c r="AH87" s="490">
        <v>-31.848136647</v>
      </c>
      <c r="AI87" s="490">
        <v>-51.264520998999998</v>
      </c>
      <c r="AJ87" s="490">
        <v>-69.116545626000004</v>
      </c>
      <c r="AK87" s="490">
        <v>-67.970087104000001</v>
      </c>
      <c r="AL87" s="490">
        <v>-74.393834685000002</v>
      </c>
      <c r="AM87" s="490">
        <v>-56.488390035999998</v>
      </c>
      <c r="AN87" s="490">
        <v>-51.281320426999997</v>
      </c>
      <c r="AO87" s="490">
        <v>-44.638724859</v>
      </c>
      <c r="AP87" s="490">
        <v>-22.713972857000002</v>
      </c>
      <c r="AQ87" s="490">
        <v>-19.873564898000001</v>
      </c>
      <c r="AR87" s="490">
        <v>-17.359805416</v>
      </c>
      <c r="AS87" s="490">
        <v>-21.893859891999998</v>
      </c>
      <c r="AT87" s="490">
        <v>-26.989204788999999</v>
      </c>
      <c r="AU87" s="490">
        <v>-31.197089202000001</v>
      </c>
      <c r="AV87" s="490">
        <v>-34.519727684000003</v>
      </c>
      <c r="AW87" s="490">
        <v>-37.586970592999997</v>
      </c>
      <c r="AX87" s="490">
        <v>-40.434430871000004</v>
      </c>
      <c r="AY87" s="478" t="s">
        <v>1371</v>
      </c>
      <c r="AZ87" s="478" t="s">
        <v>1371</v>
      </c>
      <c r="BA87" s="478" t="s">
        <v>1371</v>
      </c>
      <c r="BB87" s="478" t="s">
        <v>1371</v>
      </c>
      <c r="BC87" s="478" t="s">
        <v>1371</v>
      </c>
      <c r="BD87" s="478" t="s">
        <v>1371</v>
      </c>
      <c r="BE87" s="478" t="s">
        <v>1371</v>
      </c>
      <c r="BF87" s="478" t="s">
        <v>1371</v>
      </c>
      <c r="BG87" s="478" t="s">
        <v>1371</v>
      </c>
      <c r="BH87" s="478" t="s">
        <v>1371</v>
      </c>
      <c r="BI87" s="478" t="s">
        <v>1371</v>
      </c>
      <c r="BJ87" s="377" t="s">
        <v>1371</v>
      </c>
      <c r="BK87" s="377" t="s">
        <v>1371</v>
      </c>
      <c r="BL87" s="377" t="s">
        <v>1371</v>
      </c>
      <c r="BM87" s="377" t="s">
        <v>1371</v>
      </c>
      <c r="BN87" s="377" t="s">
        <v>1371</v>
      </c>
      <c r="BO87" s="377" t="s">
        <v>1371</v>
      </c>
      <c r="BP87" s="377" t="s">
        <v>1371</v>
      </c>
      <c r="BQ87" s="377" t="s">
        <v>1371</v>
      </c>
      <c r="BR87" s="377" t="s">
        <v>1371</v>
      </c>
      <c r="BS87" s="377" t="s">
        <v>1371</v>
      </c>
      <c r="BT87" s="377" t="s">
        <v>1371</v>
      </c>
      <c r="BU87" s="377" t="s">
        <v>1371</v>
      </c>
      <c r="BV87" s="377" t="s">
        <v>1371</v>
      </c>
    </row>
    <row r="88" spans="1:74" ht="11.1" customHeight="1" x14ac:dyDescent="0.2">
      <c r="A88" s="275" t="s">
        <v>1327</v>
      </c>
      <c r="B88" s="577" t="s">
        <v>1107</v>
      </c>
      <c r="C88" s="490">
        <v>-143.36159968000001</v>
      </c>
      <c r="D88" s="490">
        <v>-147.34563322</v>
      </c>
      <c r="E88" s="490">
        <v>-158.33163902000001</v>
      </c>
      <c r="F88" s="490">
        <v>-156.01680381</v>
      </c>
      <c r="G88" s="490">
        <v>-152.64016536</v>
      </c>
      <c r="H88" s="490">
        <v>-148.63954448999999</v>
      </c>
      <c r="I88" s="490">
        <v>-160.90556251999999</v>
      </c>
      <c r="J88" s="490">
        <v>-192.15729626999999</v>
      </c>
      <c r="K88" s="490">
        <v>-220.34280989000001</v>
      </c>
      <c r="L88" s="490">
        <v>-229.1019895</v>
      </c>
      <c r="M88" s="490">
        <v>-231.87729701999999</v>
      </c>
      <c r="N88" s="490">
        <v>-234.62784743</v>
      </c>
      <c r="O88" s="490">
        <v>-242.71923353</v>
      </c>
      <c r="P88" s="490">
        <v>-254.63047280999999</v>
      </c>
      <c r="Q88" s="490">
        <v>-254.77511745999999</v>
      </c>
      <c r="R88" s="490">
        <v>-246.70573458000001</v>
      </c>
      <c r="S88" s="490">
        <v>-249.04787059</v>
      </c>
      <c r="T88" s="490">
        <v>-255.38025110999999</v>
      </c>
      <c r="U88" s="490">
        <v>-269.72860401999998</v>
      </c>
      <c r="V88" s="490">
        <v>-301.90718978000001</v>
      </c>
      <c r="W88" s="490">
        <v>-327.76504818000001</v>
      </c>
      <c r="X88" s="490">
        <v>-324.04632674999999</v>
      </c>
      <c r="Y88" s="490">
        <v>-321.64363270000001</v>
      </c>
      <c r="Z88" s="490">
        <v>-326.34710254999999</v>
      </c>
      <c r="AA88" s="490">
        <v>-317.87544975999998</v>
      </c>
      <c r="AB88" s="490">
        <v>-315.57389592999999</v>
      </c>
      <c r="AC88" s="490">
        <v>-303.11718009999998</v>
      </c>
      <c r="AD88" s="490">
        <v>-284.04865466000001</v>
      </c>
      <c r="AE88" s="490">
        <v>-277.29245853999998</v>
      </c>
      <c r="AF88" s="490">
        <v>-284.90968776</v>
      </c>
      <c r="AG88" s="490">
        <v>-295.40823205999999</v>
      </c>
      <c r="AH88" s="490">
        <v>-304.46620806999999</v>
      </c>
      <c r="AI88" s="490">
        <v>-308.20485550000001</v>
      </c>
      <c r="AJ88" s="490">
        <v>-310.72425564999998</v>
      </c>
      <c r="AK88" s="490">
        <v>-308.80323829999998</v>
      </c>
      <c r="AL88" s="490">
        <v>-322.49355398</v>
      </c>
      <c r="AM88" s="490">
        <v>-329.6040337</v>
      </c>
      <c r="AN88" s="490">
        <v>-331.31703775</v>
      </c>
      <c r="AO88" s="490">
        <v>-321.76374453</v>
      </c>
      <c r="AP88" s="490">
        <v>-310.72098762000002</v>
      </c>
      <c r="AQ88" s="490">
        <v>-294.72426297999999</v>
      </c>
      <c r="AR88" s="490">
        <v>-289.19267660000003</v>
      </c>
      <c r="AS88" s="490">
        <v>-285.35579569999999</v>
      </c>
      <c r="AT88" s="490">
        <v>-283.81440851999997</v>
      </c>
      <c r="AU88" s="490">
        <v>-281.69162116000001</v>
      </c>
      <c r="AV88" s="490">
        <v>-281.10887072999998</v>
      </c>
      <c r="AW88" s="490">
        <v>-282.54629695</v>
      </c>
      <c r="AX88" s="490">
        <v>-285.75603222000001</v>
      </c>
      <c r="AY88" s="478" t="s">
        <v>1371</v>
      </c>
      <c r="AZ88" s="478" t="s">
        <v>1371</v>
      </c>
      <c r="BA88" s="478" t="s">
        <v>1371</v>
      </c>
      <c r="BB88" s="478" t="s">
        <v>1371</v>
      </c>
      <c r="BC88" s="478" t="s">
        <v>1371</v>
      </c>
      <c r="BD88" s="478" t="s">
        <v>1371</v>
      </c>
      <c r="BE88" s="478" t="s">
        <v>1371</v>
      </c>
      <c r="BF88" s="478" t="s">
        <v>1371</v>
      </c>
      <c r="BG88" s="478" t="s">
        <v>1371</v>
      </c>
      <c r="BH88" s="478" t="s">
        <v>1371</v>
      </c>
      <c r="BI88" s="478" t="s">
        <v>1371</v>
      </c>
      <c r="BJ88" s="377" t="s">
        <v>1371</v>
      </c>
      <c r="BK88" s="377" t="s">
        <v>1371</v>
      </c>
      <c r="BL88" s="377" t="s">
        <v>1371</v>
      </c>
      <c r="BM88" s="377" t="s">
        <v>1371</v>
      </c>
      <c r="BN88" s="377" t="s">
        <v>1371</v>
      </c>
      <c r="BO88" s="377" t="s">
        <v>1371</v>
      </c>
      <c r="BP88" s="377" t="s">
        <v>1371</v>
      </c>
      <c r="BQ88" s="377" t="s">
        <v>1371</v>
      </c>
      <c r="BR88" s="377" t="s">
        <v>1371</v>
      </c>
      <c r="BS88" s="377" t="s">
        <v>1371</v>
      </c>
      <c r="BT88" s="377" t="s">
        <v>1371</v>
      </c>
      <c r="BU88" s="377" t="s">
        <v>1371</v>
      </c>
      <c r="BV88" s="377" t="s">
        <v>1371</v>
      </c>
    </row>
    <row r="89" spans="1:74" ht="11.1" customHeight="1" x14ac:dyDescent="0.2">
      <c r="A89" s="275" t="s">
        <v>1328</v>
      </c>
      <c r="B89" s="577" t="s">
        <v>1109</v>
      </c>
      <c r="C89" s="490">
        <v>-445.12831005999999</v>
      </c>
      <c r="D89" s="490">
        <v>-443.16654961</v>
      </c>
      <c r="E89" s="490">
        <v>-457.95691283000002</v>
      </c>
      <c r="F89" s="490">
        <v>-464.35209378000002</v>
      </c>
      <c r="G89" s="490">
        <v>-453.32009312000002</v>
      </c>
      <c r="H89" s="490">
        <v>-452.36112610999999</v>
      </c>
      <c r="I89" s="490">
        <v>-477.81881449000002</v>
      </c>
      <c r="J89" s="490">
        <v>-538.54060848999995</v>
      </c>
      <c r="K89" s="490">
        <v>-584.50236672000005</v>
      </c>
      <c r="L89" s="490">
        <v>-615.45385025999997</v>
      </c>
      <c r="M89" s="490">
        <v>-639.26447567000002</v>
      </c>
      <c r="N89" s="490">
        <v>-653.4273991</v>
      </c>
      <c r="O89" s="490">
        <v>-668.74206541000001</v>
      </c>
      <c r="P89" s="490">
        <v>-692.54277950000005</v>
      </c>
      <c r="Q89" s="490">
        <v>-713.48105815999998</v>
      </c>
      <c r="R89" s="490">
        <v>-721.50546310000004</v>
      </c>
      <c r="S89" s="490">
        <v>-715.52958880000006</v>
      </c>
      <c r="T89" s="490">
        <v>-711.47066559999996</v>
      </c>
      <c r="U89" s="490">
        <v>-730.90876513000001</v>
      </c>
      <c r="V89" s="490">
        <v>-765.12570388999995</v>
      </c>
      <c r="W89" s="490">
        <v>-786.55817838999997</v>
      </c>
      <c r="X89" s="490">
        <v>-799.85833233999995</v>
      </c>
      <c r="Y89" s="490">
        <v>-830.14613462</v>
      </c>
      <c r="Z89" s="490">
        <v>-863.94896317999996</v>
      </c>
      <c r="AA89" s="490">
        <v>-892.86882101000003</v>
      </c>
      <c r="AB89" s="490">
        <v>-919.36947315999998</v>
      </c>
      <c r="AC89" s="490">
        <v>-930.03849683999999</v>
      </c>
      <c r="AD89" s="490">
        <v>-924.35069600999998</v>
      </c>
      <c r="AE89" s="490">
        <v>-917.37856017000001</v>
      </c>
      <c r="AF89" s="490">
        <v>-903.26311883999995</v>
      </c>
      <c r="AG89" s="490">
        <v>-881.74791518999996</v>
      </c>
      <c r="AH89" s="490">
        <v>-868.22547357999997</v>
      </c>
      <c r="AI89" s="490">
        <v>-860.55393595999999</v>
      </c>
      <c r="AJ89" s="490">
        <v>-829.79975233000005</v>
      </c>
      <c r="AK89" s="490">
        <v>-830.37152718000004</v>
      </c>
      <c r="AL89" s="490">
        <v>-848.43656711999995</v>
      </c>
      <c r="AM89" s="490">
        <v>-882.41731167</v>
      </c>
      <c r="AN89" s="490">
        <v>-853.97352325999998</v>
      </c>
      <c r="AO89" s="490">
        <v>-793.88888268999995</v>
      </c>
      <c r="AP89" s="490">
        <v>-735.85250492</v>
      </c>
      <c r="AQ89" s="490">
        <v>-686.92220039999995</v>
      </c>
      <c r="AR89" s="490">
        <v>-637.83728894000001</v>
      </c>
      <c r="AS89" s="490">
        <v>-635.34268422000002</v>
      </c>
      <c r="AT89" s="490">
        <v>-639.07027918999995</v>
      </c>
      <c r="AU89" s="490">
        <v>-649.80106063999995</v>
      </c>
      <c r="AV89" s="490">
        <v>-670.20014153</v>
      </c>
      <c r="AW89" s="490">
        <v>-699.72805332999997</v>
      </c>
      <c r="AX89" s="490">
        <v>-733.91510846000006</v>
      </c>
      <c r="AY89" s="478" t="s">
        <v>1371</v>
      </c>
      <c r="AZ89" s="478" t="s">
        <v>1371</v>
      </c>
      <c r="BA89" s="478" t="s">
        <v>1371</v>
      </c>
      <c r="BB89" s="478" t="s">
        <v>1371</v>
      </c>
      <c r="BC89" s="478" t="s">
        <v>1371</v>
      </c>
      <c r="BD89" s="478" t="s">
        <v>1371</v>
      </c>
      <c r="BE89" s="478" t="s">
        <v>1371</v>
      </c>
      <c r="BF89" s="478" t="s">
        <v>1371</v>
      </c>
      <c r="BG89" s="478" t="s">
        <v>1371</v>
      </c>
      <c r="BH89" s="478" t="s">
        <v>1371</v>
      </c>
      <c r="BI89" s="478" t="s">
        <v>1371</v>
      </c>
      <c r="BJ89" s="377" t="s">
        <v>1371</v>
      </c>
      <c r="BK89" s="377" t="s">
        <v>1371</v>
      </c>
      <c r="BL89" s="377" t="s">
        <v>1371</v>
      </c>
      <c r="BM89" s="377" t="s">
        <v>1371</v>
      </c>
      <c r="BN89" s="377" t="s">
        <v>1371</v>
      </c>
      <c r="BO89" s="377" t="s">
        <v>1371</v>
      </c>
      <c r="BP89" s="377" t="s">
        <v>1371</v>
      </c>
      <c r="BQ89" s="377" t="s">
        <v>1371</v>
      </c>
      <c r="BR89" s="377" t="s">
        <v>1371</v>
      </c>
      <c r="BS89" s="377" t="s">
        <v>1371</v>
      </c>
      <c r="BT89" s="377" t="s">
        <v>1371</v>
      </c>
      <c r="BU89" s="377" t="s">
        <v>1371</v>
      </c>
      <c r="BV89" s="377" t="s">
        <v>1371</v>
      </c>
    </row>
    <row r="90" spans="1:74" ht="11.1" customHeight="1" x14ac:dyDescent="0.2">
      <c r="A90" s="275" t="s">
        <v>1329</v>
      </c>
      <c r="B90" s="577" t="s">
        <v>1111</v>
      </c>
      <c r="C90" s="490">
        <v>-456.35296277999998</v>
      </c>
      <c r="D90" s="490">
        <v>-424.77025230999999</v>
      </c>
      <c r="E90" s="490">
        <v>-421.35094569</v>
      </c>
      <c r="F90" s="490">
        <v>-373.72840708000001</v>
      </c>
      <c r="G90" s="490">
        <v>-303.71797545999999</v>
      </c>
      <c r="H90" s="490">
        <v>-258.14750018000001</v>
      </c>
      <c r="I90" s="490">
        <v>-303.79711471000002</v>
      </c>
      <c r="J90" s="490">
        <v>-447.73900343000003</v>
      </c>
      <c r="K90" s="490">
        <v>-553.23299291000001</v>
      </c>
      <c r="L90" s="490">
        <v>-587.70426367000005</v>
      </c>
      <c r="M90" s="490">
        <v>-598.49564328999998</v>
      </c>
      <c r="N90" s="490">
        <v>-601.53965735999998</v>
      </c>
      <c r="O90" s="490">
        <v>-613.55052190000004</v>
      </c>
      <c r="P90" s="490">
        <v>-637.96026188999997</v>
      </c>
      <c r="Q90" s="490">
        <v>-629.59650268999997</v>
      </c>
      <c r="R90" s="490">
        <v>-586.66466161999995</v>
      </c>
      <c r="S90" s="490">
        <v>-548.71243390999996</v>
      </c>
      <c r="T90" s="490">
        <v>-543.16719969999997</v>
      </c>
      <c r="U90" s="490">
        <v>-587.85682959999997</v>
      </c>
      <c r="V90" s="490">
        <v>-655.03965199000004</v>
      </c>
      <c r="W90" s="490">
        <v>-684.78142495999998</v>
      </c>
      <c r="X90" s="490">
        <v>-665.20818916999997</v>
      </c>
      <c r="Y90" s="490">
        <v>-642.81502778000004</v>
      </c>
      <c r="Z90" s="490">
        <v>-639.94446746999995</v>
      </c>
      <c r="AA90" s="490">
        <v>-639.44941796000001</v>
      </c>
      <c r="AB90" s="490">
        <v>-652.28224975000001</v>
      </c>
      <c r="AC90" s="490">
        <v>-645.14208838000002</v>
      </c>
      <c r="AD90" s="490">
        <v>-619.22360580999998</v>
      </c>
      <c r="AE90" s="490">
        <v>-611.53924769000002</v>
      </c>
      <c r="AF90" s="490">
        <v>-632.92415818999996</v>
      </c>
      <c r="AG90" s="490">
        <v>-653.30948163000005</v>
      </c>
      <c r="AH90" s="490">
        <v>-656.27643980000005</v>
      </c>
      <c r="AI90" s="490">
        <v>-655.67355789999999</v>
      </c>
      <c r="AJ90" s="490">
        <v>-634.57777893000002</v>
      </c>
      <c r="AK90" s="490">
        <v>-635.03559136000001</v>
      </c>
      <c r="AL90" s="490">
        <v>-645.43291886999998</v>
      </c>
      <c r="AM90" s="490">
        <v>-646.47022975000004</v>
      </c>
      <c r="AN90" s="490">
        <v>-653.78651009999999</v>
      </c>
      <c r="AO90" s="490">
        <v>-649.63284656999997</v>
      </c>
      <c r="AP90" s="490">
        <v>-624.22472889000005</v>
      </c>
      <c r="AQ90" s="490">
        <v>-600.04421060000004</v>
      </c>
      <c r="AR90" s="490">
        <v>-599.58787992999999</v>
      </c>
      <c r="AS90" s="490">
        <v>-601.84886601000005</v>
      </c>
      <c r="AT90" s="490">
        <v>-602.71328070000004</v>
      </c>
      <c r="AU90" s="490">
        <v>-602.61897166000006</v>
      </c>
      <c r="AV90" s="490">
        <v>-604.03207606000001</v>
      </c>
      <c r="AW90" s="490">
        <v>-607.72823161999997</v>
      </c>
      <c r="AX90" s="490">
        <v>-613.42788843000005</v>
      </c>
      <c r="AY90" s="478" t="s">
        <v>1371</v>
      </c>
      <c r="AZ90" s="478" t="s">
        <v>1371</v>
      </c>
      <c r="BA90" s="478" t="s">
        <v>1371</v>
      </c>
      <c r="BB90" s="478" t="s">
        <v>1371</v>
      </c>
      <c r="BC90" s="478" t="s">
        <v>1371</v>
      </c>
      <c r="BD90" s="478" t="s">
        <v>1371</v>
      </c>
      <c r="BE90" s="478" t="s">
        <v>1371</v>
      </c>
      <c r="BF90" s="478" t="s">
        <v>1371</v>
      </c>
      <c r="BG90" s="478" t="s">
        <v>1371</v>
      </c>
      <c r="BH90" s="478" t="s">
        <v>1371</v>
      </c>
      <c r="BI90" s="478" t="s">
        <v>1371</v>
      </c>
      <c r="BJ90" s="377" t="s">
        <v>1371</v>
      </c>
      <c r="BK90" s="377" t="s">
        <v>1371</v>
      </c>
      <c r="BL90" s="377" t="s">
        <v>1371</v>
      </c>
      <c r="BM90" s="377" t="s">
        <v>1371</v>
      </c>
      <c r="BN90" s="377" t="s">
        <v>1371</v>
      </c>
      <c r="BO90" s="377" t="s">
        <v>1371</v>
      </c>
      <c r="BP90" s="377" t="s">
        <v>1371</v>
      </c>
      <c r="BQ90" s="377" t="s">
        <v>1371</v>
      </c>
      <c r="BR90" s="377" t="s">
        <v>1371</v>
      </c>
      <c r="BS90" s="377" t="s">
        <v>1371</v>
      </c>
      <c r="BT90" s="377" t="s">
        <v>1371</v>
      </c>
      <c r="BU90" s="377" t="s">
        <v>1371</v>
      </c>
      <c r="BV90" s="377" t="s">
        <v>1371</v>
      </c>
    </row>
    <row r="91" spans="1:74" s="562" customFormat="1" ht="11.1" customHeight="1" x14ac:dyDescent="0.2">
      <c r="A91" s="109" t="s">
        <v>1330</v>
      </c>
      <c r="B91" s="563" t="s">
        <v>1262</v>
      </c>
      <c r="C91" s="492">
        <v>-336.29807375000001</v>
      </c>
      <c r="D91" s="492">
        <v>-328.82147939999999</v>
      </c>
      <c r="E91" s="492">
        <v>-329.92343892000002</v>
      </c>
      <c r="F91" s="492">
        <v>-304.77371314999999</v>
      </c>
      <c r="G91" s="492">
        <v>-248.47980000999999</v>
      </c>
      <c r="H91" s="492">
        <v>-206.23837039</v>
      </c>
      <c r="I91" s="492">
        <v>-216.58763739</v>
      </c>
      <c r="J91" s="492">
        <v>-284.36802487</v>
      </c>
      <c r="K91" s="492">
        <v>-326.92850041999998</v>
      </c>
      <c r="L91" s="492">
        <v>-345.3555715</v>
      </c>
      <c r="M91" s="492">
        <v>-348.17363351</v>
      </c>
      <c r="N91" s="492">
        <v>-340.61938859999998</v>
      </c>
      <c r="O91" s="492">
        <v>-342.15460179000002</v>
      </c>
      <c r="P91" s="492">
        <v>-352.22453055</v>
      </c>
      <c r="Q91" s="492">
        <v>-352.22179692999998</v>
      </c>
      <c r="R91" s="492">
        <v>-330.59739324999998</v>
      </c>
      <c r="S91" s="492">
        <v>-299.47677417</v>
      </c>
      <c r="T91" s="492">
        <v>-297.23864923000002</v>
      </c>
      <c r="U91" s="492">
        <v>-338.98664409000003</v>
      </c>
      <c r="V91" s="492">
        <v>-416.03280446000002</v>
      </c>
      <c r="W91" s="492">
        <v>-467.10296319999998</v>
      </c>
      <c r="X91" s="492">
        <v>-502.65451346999998</v>
      </c>
      <c r="Y91" s="492">
        <v>-533.57500797</v>
      </c>
      <c r="Z91" s="492">
        <v>-550.25900157000001</v>
      </c>
      <c r="AA91" s="492">
        <v>-552.08717060000004</v>
      </c>
      <c r="AB91" s="492">
        <v>-536.46730501000002</v>
      </c>
      <c r="AC91" s="492">
        <v>-509.50013705999999</v>
      </c>
      <c r="AD91" s="492">
        <v>-462.63944809999998</v>
      </c>
      <c r="AE91" s="492">
        <v>-410.80475974000001</v>
      </c>
      <c r="AF91" s="492">
        <v>-371.65732521000001</v>
      </c>
      <c r="AG91" s="492">
        <v>-336.17144529000001</v>
      </c>
      <c r="AH91" s="492">
        <v>-323.72089555000002</v>
      </c>
      <c r="AI91" s="492">
        <v>-333.98536809000001</v>
      </c>
      <c r="AJ91" s="492">
        <v>-310.42193906</v>
      </c>
      <c r="AK91" s="492">
        <v>-315.99167007</v>
      </c>
      <c r="AL91" s="492">
        <v>-329.31665952999998</v>
      </c>
      <c r="AM91" s="492">
        <v>-370.46679752</v>
      </c>
      <c r="AN91" s="492">
        <v>-418.48312757999997</v>
      </c>
      <c r="AO91" s="492">
        <v>-447.67947334000002</v>
      </c>
      <c r="AP91" s="492">
        <v>-464.50080388999999</v>
      </c>
      <c r="AQ91" s="492">
        <v>-463.14611731000002</v>
      </c>
      <c r="AR91" s="492">
        <v>-492.69566478000002</v>
      </c>
      <c r="AS91" s="492">
        <v>-482.86683190999997</v>
      </c>
      <c r="AT91" s="492">
        <v>-471.23356260999998</v>
      </c>
      <c r="AU91" s="492">
        <v>-458.26452415</v>
      </c>
      <c r="AV91" s="492">
        <v>-445.55609972000002</v>
      </c>
      <c r="AW91" s="492">
        <v>-432.90770652999998</v>
      </c>
      <c r="AX91" s="492">
        <v>-421.53482745000002</v>
      </c>
      <c r="AY91" s="481" t="s">
        <v>1371</v>
      </c>
      <c r="AZ91" s="481" t="s">
        <v>1371</v>
      </c>
      <c r="BA91" s="481" t="s">
        <v>1371</v>
      </c>
      <c r="BB91" s="481" t="s">
        <v>1371</v>
      </c>
      <c r="BC91" s="481" t="s">
        <v>1371</v>
      </c>
      <c r="BD91" s="481" t="s">
        <v>1371</v>
      </c>
      <c r="BE91" s="481" t="s">
        <v>1371</v>
      </c>
      <c r="BF91" s="481" t="s">
        <v>1371</v>
      </c>
      <c r="BG91" s="481" t="s">
        <v>1371</v>
      </c>
      <c r="BH91" s="481" t="s">
        <v>1371</v>
      </c>
      <c r="BI91" s="481" t="s">
        <v>1371</v>
      </c>
      <c r="BJ91" s="422" t="s">
        <v>1371</v>
      </c>
      <c r="BK91" s="422" t="s">
        <v>1371</v>
      </c>
      <c r="BL91" s="422" t="s">
        <v>1371</v>
      </c>
      <c r="BM91" s="422" t="s">
        <v>1371</v>
      </c>
      <c r="BN91" s="422" t="s">
        <v>1371</v>
      </c>
      <c r="BO91" s="422" t="s">
        <v>1371</v>
      </c>
      <c r="BP91" s="422" t="s">
        <v>1371</v>
      </c>
      <c r="BQ91" s="422" t="s">
        <v>1371</v>
      </c>
      <c r="BR91" s="422" t="s">
        <v>1371</v>
      </c>
      <c r="BS91" s="422" t="s">
        <v>1371</v>
      </c>
      <c r="BT91" s="422" t="s">
        <v>1371</v>
      </c>
      <c r="BU91" s="422" t="s">
        <v>1371</v>
      </c>
      <c r="BV91" s="422" t="s">
        <v>1371</v>
      </c>
    </row>
    <row r="92" spans="1:74" s="358" customFormat="1" ht="32.85" customHeight="1" x14ac:dyDescent="0.2">
      <c r="A92" s="357"/>
      <c r="B92" s="1062" t="s">
        <v>1249</v>
      </c>
      <c r="C92" s="1062"/>
      <c r="D92" s="1062"/>
      <c r="E92" s="1062"/>
      <c r="F92" s="1062"/>
      <c r="G92" s="1062"/>
      <c r="H92" s="1062"/>
      <c r="I92" s="1062"/>
      <c r="J92" s="1062"/>
      <c r="K92" s="1062"/>
      <c r="L92" s="1062"/>
      <c r="M92" s="1062"/>
      <c r="N92" s="1062"/>
      <c r="O92" s="1062"/>
      <c r="P92" s="1062"/>
      <c r="Q92" s="1062"/>
      <c r="R92" s="641"/>
      <c r="BD92" s="361"/>
      <c r="BE92" s="361"/>
      <c r="BF92" s="361"/>
      <c r="BG92" s="361"/>
      <c r="BH92" s="361"/>
      <c r="BI92" s="361"/>
    </row>
    <row r="93" spans="1:74" s="188" customFormat="1" ht="12.6" customHeight="1" x14ac:dyDescent="0.25">
      <c r="A93" s="187"/>
      <c r="B93" s="1062" t="s">
        <v>1250</v>
      </c>
      <c r="C93" s="1018"/>
      <c r="D93" s="1018"/>
      <c r="E93" s="1018"/>
      <c r="F93" s="1018"/>
      <c r="G93" s="1018"/>
      <c r="H93" s="1018"/>
      <c r="I93" s="1018"/>
      <c r="J93" s="1018"/>
      <c r="K93" s="1018"/>
      <c r="L93" s="1018"/>
      <c r="M93" s="1018"/>
      <c r="N93" s="1018"/>
      <c r="O93" s="1018"/>
      <c r="P93" s="1018"/>
      <c r="Q93" s="962"/>
      <c r="R93" s="641"/>
      <c r="AY93" s="206"/>
      <c r="AZ93" s="206"/>
      <c r="BA93" s="206"/>
      <c r="BB93" s="206"/>
      <c r="BC93" s="206"/>
      <c r="BD93" s="702"/>
      <c r="BE93" s="702"/>
      <c r="BF93" s="702"/>
      <c r="BG93" s="858"/>
      <c r="BH93" s="858"/>
      <c r="BI93" s="858"/>
      <c r="BJ93" s="206"/>
    </row>
    <row r="94" spans="1:74" s="188" customFormat="1" ht="24" customHeight="1" x14ac:dyDescent="0.25">
      <c r="A94" s="187"/>
      <c r="B94" s="1062" t="s">
        <v>1251</v>
      </c>
      <c r="C94" s="1062"/>
      <c r="D94" s="1062"/>
      <c r="E94" s="1062"/>
      <c r="F94" s="1062"/>
      <c r="G94" s="1062"/>
      <c r="H94" s="1062"/>
      <c r="I94" s="1062"/>
      <c r="J94" s="1062"/>
      <c r="K94" s="1062"/>
      <c r="L94" s="1062"/>
      <c r="M94" s="1062"/>
      <c r="N94" s="1062"/>
      <c r="O94" s="1062"/>
      <c r="P94" s="1062"/>
      <c r="Q94" s="1062"/>
      <c r="R94" s="641"/>
      <c r="AY94" s="206"/>
      <c r="AZ94" s="206"/>
      <c r="BA94" s="206"/>
      <c r="BB94" s="206"/>
      <c r="BC94" s="206"/>
      <c r="BD94" s="702"/>
      <c r="BE94" s="702"/>
      <c r="BF94" s="702"/>
      <c r="BG94" s="858"/>
      <c r="BH94" s="858"/>
      <c r="BI94" s="858"/>
      <c r="BJ94" s="206"/>
    </row>
    <row r="95" spans="1:74" s="188" customFormat="1" ht="10.5" customHeight="1" x14ac:dyDescent="0.25">
      <c r="A95" s="187"/>
      <c r="B95" s="1062" t="s">
        <v>1252</v>
      </c>
      <c r="C95" s="1062"/>
      <c r="D95" s="1062"/>
      <c r="E95" s="1062"/>
      <c r="F95" s="1062"/>
      <c r="G95" s="1062"/>
      <c r="H95" s="1062"/>
      <c r="I95" s="1062"/>
      <c r="J95" s="1062"/>
      <c r="K95" s="1062"/>
      <c r="L95" s="1062"/>
      <c r="M95" s="1062"/>
      <c r="N95" s="1062"/>
      <c r="O95" s="1062"/>
      <c r="P95" s="1062"/>
      <c r="Q95" s="1062"/>
      <c r="R95" s="641"/>
      <c r="AY95" s="206"/>
      <c r="AZ95" s="206"/>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206"/>
      <c r="AZ96" s="206"/>
      <c r="BA96" s="206"/>
      <c r="BB96" s="206"/>
      <c r="BC96" s="206"/>
      <c r="BD96" s="702"/>
      <c r="BE96" s="702"/>
      <c r="BF96" s="702"/>
      <c r="BG96" s="858"/>
      <c r="BH96" s="858"/>
      <c r="BI96" s="858"/>
      <c r="BJ96" s="206"/>
    </row>
    <row r="97" spans="1:74" s="188" customFormat="1" ht="10.5" customHeight="1" x14ac:dyDescent="0.25">
      <c r="A97" s="187"/>
      <c r="B97" s="940" t="str">
        <f>Dates!$G$2</f>
        <v>EIA completed modeling and analysis for this report on Thursday, January 9, 2025.</v>
      </c>
      <c r="C97" s="927"/>
      <c r="D97" s="927"/>
      <c r="E97" s="927"/>
      <c r="F97" s="927"/>
      <c r="G97" s="927"/>
      <c r="H97" s="927"/>
      <c r="I97" s="927"/>
      <c r="J97" s="927"/>
      <c r="K97" s="927"/>
      <c r="L97" s="927"/>
      <c r="M97" s="927"/>
      <c r="N97" s="927"/>
      <c r="O97" s="927"/>
      <c r="P97" s="927"/>
      <c r="Q97" s="927"/>
      <c r="R97" s="641"/>
      <c r="AY97" s="206"/>
      <c r="AZ97" s="206"/>
      <c r="BA97" s="206"/>
      <c r="BB97" s="206"/>
      <c r="BC97" s="206"/>
      <c r="BD97" s="702"/>
      <c r="BE97" s="702"/>
      <c r="BF97" s="702"/>
      <c r="BG97" s="858"/>
      <c r="BH97" s="858"/>
      <c r="BI97" s="858"/>
      <c r="BJ97" s="206"/>
    </row>
    <row r="98" spans="1:74" s="188" customFormat="1" ht="10.5" customHeight="1" x14ac:dyDescent="0.25">
      <c r="A98" s="187"/>
      <c r="B98" s="935" t="s">
        <v>483</v>
      </c>
      <c r="C98" s="936"/>
      <c r="D98" s="936"/>
      <c r="E98" s="936"/>
      <c r="F98" s="936"/>
      <c r="G98" s="936"/>
      <c r="H98" s="936"/>
      <c r="I98" s="936"/>
      <c r="J98" s="936"/>
      <c r="K98" s="936"/>
      <c r="L98" s="936"/>
      <c r="M98" s="936"/>
      <c r="N98" s="936"/>
      <c r="O98" s="936"/>
      <c r="P98" s="936"/>
      <c r="Q98" s="936"/>
      <c r="R98" s="641"/>
      <c r="AY98" s="206"/>
      <c r="AZ98" s="206"/>
      <c r="BA98" s="206"/>
      <c r="BB98" s="206"/>
      <c r="BC98" s="206"/>
      <c r="BD98" s="702"/>
      <c r="BE98" s="702"/>
      <c r="BF98" s="702"/>
      <c r="BG98" s="858"/>
      <c r="BH98" s="858"/>
      <c r="BI98" s="858"/>
      <c r="BJ98" s="206"/>
    </row>
    <row r="99" spans="1:74" s="188" customFormat="1" ht="12.6" customHeight="1" x14ac:dyDescent="0.25">
      <c r="A99" s="187"/>
      <c r="B99" s="1046" t="s">
        <v>1442</v>
      </c>
      <c r="C99" s="1047"/>
      <c r="D99" s="1047"/>
      <c r="E99" s="1047"/>
      <c r="F99" s="1047"/>
      <c r="G99" s="1047"/>
      <c r="H99" s="1047"/>
      <c r="I99" s="1047"/>
      <c r="J99" s="1047"/>
      <c r="K99" s="1047"/>
      <c r="L99" s="1047"/>
      <c r="M99" s="1047"/>
      <c r="N99" s="1047"/>
      <c r="O99" s="1047"/>
      <c r="P99" s="1047"/>
      <c r="Q99" s="1047"/>
      <c r="R99" s="641"/>
      <c r="AY99" s="206"/>
      <c r="AZ99" s="206"/>
      <c r="BA99" s="206"/>
      <c r="BB99" s="206"/>
      <c r="BC99" s="206"/>
      <c r="BD99" s="702"/>
      <c r="BE99" s="702"/>
      <c r="BF99" s="702"/>
      <c r="BG99" s="858"/>
      <c r="BH99" s="858"/>
      <c r="BI99" s="858"/>
      <c r="BJ99" s="206"/>
    </row>
    <row r="100" spans="1:74" s="188" customFormat="1" ht="14.1" customHeight="1" x14ac:dyDescent="0.25">
      <c r="A100" s="187"/>
      <c r="B100" s="961" t="s">
        <v>492</v>
      </c>
      <c r="C100" s="962"/>
      <c r="D100" s="962"/>
      <c r="E100" s="962"/>
      <c r="F100" s="962"/>
      <c r="G100" s="962"/>
      <c r="H100" s="962"/>
      <c r="I100" s="962"/>
      <c r="J100" s="962"/>
      <c r="K100" s="962"/>
      <c r="L100" s="962"/>
      <c r="M100" s="962"/>
      <c r="N100" s="962"/>
      <c r="O100" s="962"/>
      <c r="P100" s="962"/>
      <c r="Q100" s="962"/>
      <c r="R100" s="641"/>
      <c r="AY100" s="206"/>
      <c r="AZ100" s="206"/>
      <c r="BA100" s="206"/>
      <c r="BB100" s="206"/>
      <c r="BC100" s="206"/>
      <c r="BD100" s="702"/>
      <c r="BE100" s="702"/>
      <c r="BF100" s="702"/>
      <c r="BG100" s="858"/>
      <c r="BH100" s="858"/>
      <c r="BI100" s="858"/>
      <c r="BJ100" s="206"/>
    </row>
    <row r="101" spans="1:74" s="188" customFormat="1" ht="12.6" customHeight="1" x14ac:dyDescent="0.25">
      <c r="A101" s="187"/>
      <c r="B101" s="1058" t="s">
        <v>840</v>
      </c>
      <c r="C101" s="1058"/>
      <c r="D101" s="1058"/>
      <c r="E101" s="1058"/>
      <c r="F101" s="1058"/>
      <c r="G101" s="1058"/>
      <c r="H101" s="1058"/>
      <c r="I101" s="1058"/>
      <c r="J101" s="1058"/>
      <c r="K101" s="1058"/>
      <c r="L101" s="1058"/>
      <c r="M101" s="1058"/>
      <c r="N101" s="1058"/>
      <c r="O101" s="1058"/>
      <c r="P101" s="1058"/>
      <c r="Q101" s="1058"/>
      <c r="R101" s="1058"/>
      <c r="AY101" s="206"/>
      <c r="AZ101" s="206"/>
      <c r="BA101" s="206"/>
      <c r="BB101" s="206"/>
      <c r="BC101" s="206"/>
      <c r="BD101" s="702"/>
      <c r="BE101" s="702"/>
      <c r="BF101" s="702"/>
      <c r="BG101" s="858"/>
      <c r="BH101" s="858"/>
      <c r="BI101" s="858"/>
      <c r="BJ101" s="206"/>
    </row>
    <row r="102" spans="1:74" s="184" customFormat="1" ht="12" customHeight="1" x14ac:dyDescent="0.25">
      <c r="A102" s="187"/>
      <c r="B102" s="961" t="s">
        <v>1253</v>
      </c>
      <c r="C102" s="1018"/>
      <c r="D102" s="1018"/>
      <c r="E102" s="1018"/>
      <c r="F102" s="1018"/>
      <c r="G102" s="1018"/>
      <c r="H102" s="1018"/>
      <c r="I102" s="1018"/>
      <c r="J102" s="1018"/>
      <c r="K102" s="1018"/>
      <c r="L102" s="1018"/>
      <c r="M102" s="1018"/>
      <c r="N102" s="1018"/>
      <c r="O102" s="1018"/>
      <c r="P102" s="1018"/>
      <c r="Q102" s="962"/>
      <c r="R102" s="641"/>
      <c r="AY102" s="205"/>
      <c r="AZ102" s="20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7"/>
      <c r="AZ103" s="137"/>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7"/>
      <c r="AZ104" s="137"/>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7"/>
      <c r="AZ105" s="137"/>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7"/>
      <c r="AZ106" s="137"/>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7"/>
      <c r="AZ107" s="137"/>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7"/>
      <c r="AZ108" s="137"/>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7"/>
      <c r="AZ109" s="137"/>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7"/>
      <c r="AZ110" s="137"/>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7"/>
      <c r="AZ111" s="137"/>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7"/>
      <c r="AZ113" s="137"/>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7"/>
      <c r="AZ114" s="137"/>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7"/>
      <c r="AZ115" s="137"/>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7"/>
      <c r="AZ116" s="137"/>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7"/>
      <c r="AZ117" s="137"/>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7"/>
      <c r="AZ118" s="137"/>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7"/>
      <c r="AZ119" s="137"/>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7"/>
      <c r="AZ120" s="137"/>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7"/>
      <c r="AZ121" s="137"/>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39"/>
      <c r="AZ124" s="139"/>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0"/>
      <c r="AZ134" s="140"/>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0"/>
      <c r="AZ135" s="140"/>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0"/>
      <c r="AZ136" s="140"/>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0"/>
      <c r="AZ137" s="140"/>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0"/>
      <c r="AZ138" s="140"/>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0"/>
      <c r="AZ139" s="140"/>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0"/>
      <c r="AZ140" s="140"/>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0"/>
      <c r="AZ141" s="140"/>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0"/>
      <c r="AZ142" s="140"/>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1"/>
      <c r="AZ144" s="141"/>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C5" activePane="bottomRight" state="frozen"/>
      <selection activeCell="BF63" sqref="BF63"/>
      <selection pane="topRight" activeCell="BF63" sqref="BF63"/>
      <selection pane="bottomLeft" activeCell="BF63" sqref="BF63"/>
      <selection pane="bottomRight" activeCell="AJ32" sqref="AJ32"/>
    </sheetView>
  </sheetViews>
  <sheetFormatPr defaultColWidth="9.5546875" defaultRowHeight="9.6" x14ac:dyDescent="0.15"/>
  <cols>
    <col min="1" max="1" width="10.5546875" style="2" customWidth="1"/>
    <col min="2" max="2" width="58" style="2" customWidth="1"/>
    <col min="3" max="50" width="6.5546875" style="2" customWidth="1"/>
    <col min="51" max="55" width="6.5546875" style="148" customWidth="1"/>
    <col min="56" max="58" width="6.5546875" style="672" customWidth="1"/>
    <col min="59" max="61" width="6.5546875" style="674" customWidth="1"/>
    <col min="62" max="62" width="6.5546875" style="148"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24" t="s">
        <v>479</v>
      </c>
      <c r="B1" s="1003" t="s">
        <v>1331</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4"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220"/>
      <c r="AZ2" s="220"/>
      <c r="BA2" s="220"/>
      <c r="BB2" s="220"/>
      <c r="BC2" s="220"/>
      <c r="BD2" s="673"/>
      <c r="BE2" s="673"/>
      <c r="BF2" s="673"/>
      <c r="BG2" s="851"/>
      <c r="BH2" s="851"/>
      <c r="BI2" s="851"/>
      <c r="BJ2" s="220"/>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ht="10.199999999999999"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1" customHeight="1" x14ac:dyDescent="0.2">
      <c r="A5" s="618" t="s">
        <v>1334</v>
      </c>
      <c r="B5" s="645" t="s">
        <v>1335</v>
      </c>
      <c r="C5" s="607">
        <v>6.9320000000000004</v>
      </c>
      <c r="D5" s="607">
        <v>5.9509999999999996</v>
      </c>
      <c r="E5" s="607">
        <v>7.0970000000000004</v>
      </c>
      <c r="F5" s="607">
        <v>7.1660000000000004</v>
      </c>
      <c r="G5" s="607">
        <v>7.2370000000000001</v>
      </c>
      <c r="H5" s="607">
        <v>7.242</v>
      </c>
      <c r="I5" s="607">
        <v>7.2619999999999996</v>
      </c>
      <c r="J5" s="607">
        <v>7.4009999999999998</v>
      </c>
      <c r="K5" s="607">
        <v>7.516</v>
      </c>
      <c r="L5" s="607">
        <v>7.5579999999999998</v>
      </c>
      <c r="M5" s="607">
        <v>7.641</v>
      </c>
      <c r="N5" s="607">
        <v>7.6150000000000002</v>
      </c>
      <c r="O5" s="607">
        <v>7.4020000000000001</v>
      </c>
      <c r="P5" s="607">
        <v>7.4630000000000001</v>
      </c>
      <c r="Q5" s="607">
        <v>7.7430000000000003</v>
      </c>
      <c r="R5" s="607">
        <v>7.6289999999999996</v>
      </c>
      <c r="S5" s="607">
        <v>7.7539999999999996</v>
      </c>
      <c r="T5" s="607">
        <v>7.8120000000000003</v>
      </c>
      <c r="U5" s="607">
        <v>7.8259999999999996</v>
      </c>
      <c r="V5" s="607">
        <v>7.923</v>
      </c>
      <c r="W5" s="607">
        <v>8.1189999999999998</v>
      </c>
      <c r="X5" s="607">
        <v>8.1769999999999996</v>
      </c>
      <c r="Y5" s="607">
        <v>8.1859999999999999</v>
      </c>
      <c r="Z5" s="607">
        <v>7.9470000000000001</v>
      </c>
      <c r="AA5" s="607">
        <v>8.1920000000000002</v>
      </c>
      <c r="AB5" s="607">
        <v>8.2609999999999992</v>
      </c>
      <c r="AC5" s="607">
        <v>8.4610000000000003</v>
      </c>
      <c r="AD5" s="607">
        <v>8.4450000000000003</v>
      </c>
      <c r="AE5" s="607">
        <v>8.468</v>
      </c>
      <c r="AF5" s="607">
        <v>8.4540000000000006</v>
      </c>
      <c r="AG5" s="607">
        <v>8.5220000000000002</v>
      </c>
      <c r="AH5" s="607">
        <v>8.6050000000000004</v>
      </c>
      <c r="AI5" s="607">
        <v>8.6839999999999993</v>
      </c>
      <c r="AJ5" s="607">
        <v>8.6989999999999998</v>
      </c>
      <c r="AK5" s="607">
        <v>8.8949999999999996</v>
      </c>
      <c r="AL5" s="607">
        <v>8.8870000000000005</v>
      </c>
      <c r="AM5" s="607">
        <v>8.3179999999999996</v>
      </c>
      <c r="AN5" s="607">
        <v>8.7639999999999993</v>
      </c>
      <c r="AO5" s="607">
        <v>8.8290000000000006</v>
      </c>
      <c r="AP5" s="607">
        <v>8.8529999999999998</v>
      </c>
      <c r="AQ5" s="607">
        <v>8.8379999999999992</v>
      </c>
      <c r="AR5" s="607">
        <v>8.8279999999999994</v>
      </c>
      <c r="AS5" s="607">
        <v>8.7669999999999995</v>
      </c>
      <c r="AT5" s="607">
        <v>8.8580000000000005</v>
      </c>
      <c r="AU5" s="607">
        <v>8.8780000000000001</v>
      </c>
      <c r="AV5" s="607">
        <v>8.8819999999999997</v>
      </c>
      <c r="AW5" s="607">
        <v>8.8889999999999993</v>
      </c>
      <c r="AX5" s="607">
        <v>8.8930000000000007</v>
      </c>
      <c r="AY5" s="617" t="s">
        <v>1371</v>
      </c>
      <c r="AZ5" s="617" t="s">
        <v>1371</v>
      </c>
      <c r="BA5" s="617" t="s">
        <v>1371</v>
      </c>
      <c r="BB5" s="617" t="s">
        <v>1371</v>
      </c>
      <c r="BC5" s="617" t="s">
        <v>1371</v>
      </c>
      <c r="BD5" s="617" t="s">
        <v>1371</v>
      </c>
      <c r="BE5" s="617" t="s">
        <v>1371</v>
      </c>
      <c r="BF5" s="617" t="s">
        <v>1371</v>
      </c>
      <c r="BG5" s="617" t="s">
        <v>1371</v>
      </c>
      <c r="BH5" s="617" t="s">
        <v>1371</v>
      </c>
      <c r="BI5" s="617" t="s">
        <v>1371</v>
      </c>
      <c r="BJ5" s="377" t="s">
        <v>1371</v>
      </c>
      <c r="BK5" s="377" t="s">
        <v>1371</v>
      </c>
      <c r="BL5" s="377" t="s">
        <v>1371</v>
      </c>
      <c r="BM5" s="377" t="s">
        <v>1371</v>
      </c>
      <c r="BN5" s="377" t="s">
        <v>1371</v>
      </c>
      <c r="BO5" s="377" t="s">
        <v>1371</v>
      </c>
      <c r="BP5" s="377" t="s">
        <v>1371</v>
      </c>
      <c r="BQ5" s="377" t="s">
        <v>1371</v>
      </c>
      <c r="BR5" s="377" t="s">
        <v>1371</v>
      </c>
      <c r="BS5" s="377" t="s">
        <v>1371</v>
      </c>
      <c r="BT5" s="377" t="s">
        <v>1371</v>
      </c>
      <c r="BU5" s="377" t="s">
        <v>1371</v>
      </c>
      <c r="BV5" s="377" t="s">
        <v>1371</v>
      </c>
    </row>
    <row r="6" spans="1:74" ht="11.1" customHeight="1" x14ac:dyDescent="0.2">
      <c r="A6" s="275" t="s">
        <v>1336</v>
      </c>
      <c r="B6" s="577" t="s">
        <v>1337</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0.11799999999999999</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0.127</v>
      </c>
      <c r="AL6" s="608">
        <v>0.11600000000000001</v>
      </c>
      <c r="AM6" s="608">
        <v>0.11</v>
      </c>
      <c r="AN6" s="608">
        <v>0.12</v>
      </c>
      <c r="AO6" s="608">
        <v>0.123</v>
      </c>
      <c r="AP6" s="608">
        <v>0.127</v>
      </c>
      <c r="AQ6" s="608">
        <v>0.127</v>
      </c>
      <c r="AR6" s="608">
        <v>0.127</v>
      </c>
      <c r="AS6" s="608">
        <v>0.123</v>
      </c>
      <c r="AT6" s="608">
        <v>0.121</v>
      </c>
      <c r="AU6" s="608">
        <v>0.122</v>
      </c>
      <c r="AV6" s="608">
        <v>0.122</v>
      </c>
      <c r="AW6" s="608">
        <v>0.122</v>
      </c>
      <c r="AX6" s="608">
        <v>0.122</v>
      </c>
      <c r="AY6" s="613" t="s">
        <v>1371</v>
      </c>
      <c r="AZ6" s="613" t="s">
        <v>1371</v>
      </c>
      <c r="BA6" s="613" t="s">
        <v>1371</v>
      </c>
      <c r="BB6" s="613" t="s">
        <v>1371</v>
      </c>
      <c r="BC6" s="613" t="s">
        <v>1371</v>
      </c>
      <c r="BD6" s="613" t="s">
        <v>1371</v>
      </c>
      <c r="BE6" s="613" t="s">
        <v>1371</v>
      </c>
      <c r="BF6" s="613" t="s">
        <v>1371</v>
      </c>
      <c r="BG6" s="613" t="s">
        <v>1371</v>
      </c>
      <c r="BH6" s="613" t="s">
        <v>1371</v>
      </c>
      <c r="BI6" s="613" t="s">
        <v>1371</v>
      </c>
      <c r="BJ6" s="377" t="s">
        <v>1371</v>
      </c>
      <c r="BK6" s="377" t="s">
        <v>1371</v>
      </c>
      <c r="BL6" s="377" t="s">
        <v>1371</v>
      </c>
      <c r="BM6" s="377" t="s">
        <v>1371</v>
      </c>
      <c r="BN6" s="377" t="s">
        <v>1371</v>
      </c>
      <c r="BO6" s="377" t="s">
        <v>1371</v>
      </c>
      <c r="BP6" s="377" t="s">
        <v>1371</v>
      </c>
      <c r="BQ6" s="377" t="s">
        <v>1371</v>
      </c>
      <c r="BR6" s="377" t="s">
        <v>1371</v>
      </c>
      <c r="BS6" s="377" t="s">
        <v>1371</v>
      </c>
      <c r="BT6" s="377" t="s">
        <v>1371</v>
      </c>
      <c r="BU6" s="377" t="s">
        <v>1371</v>
      </c>
      <c r="BV6" s="377" t="s">
        <v>1371</v>
      </c>
    </row>
    <row r="7" spans="1:74" ht="11.1" customHeight="1" x14ac:dyDescent="0.2">
      <c r="A7" s="275" t="s">
        <v>1338</v>
      </c>
      <c r="B7" s="577" t="s">
        <v>1339</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1.262</v>
      </c>
      <c r="AQ7" s="608">
        <v>1.2190000000000001</v>
      </c>
      <c r="AR7" s="608">
        <v>1.206</v>
      </c>
      <c r="AS7" s="608">
        <v>1.1890000000000001</v>
      </c>
      <c r="AT7" s="608">
        <v>1.2050000000000001</v>
      </c>
      <c r="AU7" s="608">
        <v>1.2250000000000001</v>
      </c>
      <c r="AV7" s="608">
        <v>1.224</v>
      </c>
      <c r="AW7" s="608">
        <v>1.222</v>
      </c>
      <c r="AX7" s="608">
        <v>1.2210000000000001</v>
      </c>
      <c r="AY7" s="613" t="s">
        <v>1371</v>
      </c>
      <c r="AZ7" s="613" t="s">
        <v>1371</v>
      </c>
      <c r="BA7" s="613" t="s">
        <v>1371</v>
      </c>
      <c r="BB7" s="613" t="s">
        <v>1371</v>
      </c>
      <c r="BC7" s="613" t="s">
        <v>1371</v>
      </c>
      <c r="BD7" s="613" t="s">
        <v>1371</v>
      </c>
      <c r="BE7" s="613" t="s">
        <v>1371</v>
      </c>
      <c r="BF7" s="613" t="s">
        <v>1371</v>
      </c>
      <c r="BG7" s="613" t="s">
        <v>1371</v>
      </c>
      <c r="BH7" s="613" t="s">
        <v>1371</v>
      </c>
      <c r="BI7" s="613" t="s">
        <v>1371</v>
      </c>
      <c r="BJ7" s="377" t="s">
        <v>1371</v>
      </c>
      <c r="BK7" s="377" t="s">
        <v>1371</v>
      </c>
      <c r="BL7" s="377" t="s">
        <v>1371</v>
      </c>
      <c r="BM7" s="377" t="s">
        <v>1371</v>
      </c>
      <c r="BN7" s="377" t="s">
        <v>1371</v>
      </c>
      <c r="BO7" s="377" t="s">
        <v>1371</v>
      </c>
      <c r="BP7" s="377" t="s">
        <v>1371</v>
      </c>
      <c r="BQ7" s="377" t="s">
        <v>1371</v>
      </c>
      <c r="BR7" s="377" t="s">
        <v>1371</v>
      </c>
      <c r="BS7" s="377" t="s">
        <v>1371</v>
      </c>
      <c r="BT7" s="377" t="s">
        <v>1371</v>
      </c>
      <c r="BU7" s="377" t="s">
        <v>1371</v>
      </c>
      <c r="BV7" s="377" t="s">
        <v>1371</v>
      </c>
    </row>
    <row r="8" spans="1:74" ht="11.1" customHeight="1" x14ac:dyDescent="0.2">
      <c r="A8" s="275" t="s">
        <v>1340</v>
      </c>
      <c r="B8" s="577" t="s">
        <v>1341</v>
      </c>
      <c r="C8" s="608">
        <v>0.95599999999999996</v>
      </c>
      <c r="D8" s="608">
        <v>0.80900000000000005</v>
      </c>
      <c r="E8" s="608">
        <v>0.997</v>
      </c>
      <c r="F8" s="608">
        <v>1.002</v>
      </c>
      <c r="G8" s="608">
        <v>0.97499999999999998</v>
      </c>
      <c r="H8" s="608">
        <v>0.96499999999999997</v>
      </c>
      <c r="I8" s="608">
        <v>0.98299999999999998</v>
      </c>
      <c r="J8" s="608">
        <v>0.98499999999999999</v>
      </c>
      <c r="K8" s="608">
        <v>0.99</v>
      </c>
      <c r="L8" s="608">
        <v>0.95799999999999996</v>
      </c>
      <c r="M8" s="608">
        <v>0.96</v>
      </c>
      <c r="N8" s="608">
        <v>0.95799999999999996</v>
      </c>
      <c r="O8" s="608">
        <v>0.94099999999999995</v>
      </c>
      <c r="P8" s="608">
        <v>0.93799999999999994</v>
      </c>
      <c r="Q8" s="608">
        <v>0.94299999999999995</v>
      </c>
      <c r="R8" s="608">
        <v>0.96699999999999997</v>
      </c>
      <c r="S8" s="608">
        <v>0.95299999999999996</v>
      </c>
      <c r="T8" s="608">
        <v>0.98199999999999998</v>
      </c>
      <c r="U8" s="608">
        <v>0.97099999999999997</v>
      </c>
      <c r="V8" s="608">
        <v>0.98499999999999999</v>
      </c>
      <c r="W8" s="608">
        <v>1.008</v>
      </c>
      <c r="X8" s="608">
        <v>1.006</v>
      </c>
      <c r="Y8" s="608">
        <v>0.97499999999999998</v>
      </c>
      <c r="Z8" s="608">
        <v>0.94699999999999995</v>
      </c>
      <c r="AA8" s="608">
        <v>0.97299999999999998</v>
      </c>
      <c r="AB8" s="608">
        <v>0.99</v>
      </c>
      <c r="AC8" s="608">
        <v>1.0209999999999999</v>
      </c>
      <c r="AD8" s="608">
        <v>0.999</v>
      </c>
      <c r="AE8" s="608">
        <v>1.02</v>
      </c>
      <c r="AF8" s="608">
        <v>1.0269999999999999</v>
      </c>
      <c r="AG8" s="608">
        <v>1.0289999999999999</v>
      </c>
      <c r="AH8" s="608">
        <v>1.002</v>
      </c>
      <c r="AI8" s="608">
        <v>1.0009999999999999</v>
      </c>
      <c r="AJ8" s="608">
        <v>0.96899999999999997</v>
      </c>
      <c r="AK8" s="608">
        <v>0.96399999999999997</v>
      </c>
      <c r="AL8" s="608">
        <v>0.93200000000000005</v>
      </c>
      <c r="AM8" s="608">
        <v>0.89800000000000002</v>
      </c>
      <c r="AN8" s="608">
        <v>0.93799999999999994</v>
      </c>
      <c r="AO8" s="608">
        <v>0.95399999999999996</v>
      </c>
      <c r="AP8" s="608">
        <v>0.99</v>
      </c>
      <c r="AQ8" s="608">
        <v>1.014</v>
      </c>
      <c r="AR8" s="608">
        <v>1.008</v>
      </c>
      <c r="AS8" s="608">
        <v>0.97799999999999998</v>
      </c>
      <c r="AT8" s="608">
        <v>0.98499999999999999</v>
      </c>
      <c r="AU8" s="608">
        <v>0.98199999999999998</v>
      </c>
      <c r="AV8" s="608">
        <v>0.97799999999999998</v>
      </c>
      <c r="AW8" s="608">
        <v>0.97499999999999998</v>
      </c>
      <c r="AX8" s="608">
        <v>0.97199999999999998</v>
      </c>
      <c r="AY8" s="613" t="s">
        <v>1371</v>
      </c>
      <c r="AZ8" s="613" t="s">
        <v>1371</v>
      </c>
      <c r="BA8" s="613" t="s">
        <v>1371</v>
      </c>
      <c r="BB8" s="613" t="s">
        <v>1371</v>
      </c>
      <c r="BC8" s="613" t="s">
        <v>1371</v>
      </c>
      <c r="BD8" s="613" t="s">
        <v>1371</v>
      </c>
      <c r="BE8" s="613" t="s">
        <v>1371</v>
      </c>
      <c r="BF8" s="613" t="s">
        <v>1371</v>
      </c>
      <c r="BG8" s="613" t="s">
        <v>1371</v>
      </c>
      <c r="BH8" s="613" t="s">
        <v>1371</v>
      </c>
      <c r="BI8" s="613" t="s">
        <v>1371</v>
      </c>
      <c r="BJ8" s="377" t="s">
        <v>1371</v>
      </c>
      <c r="BK8" s="377" t="s">
        <v>1371</v>
      </c>
      <c r="BL8" s="377" t="s">
        <v>1371</v>
      </c>
      <c r="BM8" s="377" t="s">
        <v>1371</v>
      </c>
      <c r="BN8" s="377" t="s">
        <v>1371</v>
      </c>
      <c r="BO8" s="377" t="s">
        <v>1371</v>
      </c>
      <c r="BP8" s="377" t="s">
        <v>1371</v>
      </c>
      <c r="BQ8" s="377" t="s">
        <v>1371</v>
      </c>
      <c r="BR8" s="377" t="s">
        <v>1371</v>
      </c>
      <c r="BS8" s="377" t="s">
        <v>1371</v>
      </c>
      <c r="BT8" s="377" t="s">
        <v>1371</v>
      </c>
      <c r="BU8" s="377" t="s">
        <v>1371</v>
      </c>
      <c r="BV8" s="377" t="s">
        <v>1371</v>
      </c>
    </row>
    <row r="9" spans="1:74" s="289" customFormat="1" ht="11.1" customHeight="1" x14ac:dyDescent="0.2">
      <c r="A9" s="275" t="s">
        <v>1342</v>
      </c>
      <c r="B9" s="577" t="s">
        <v>1343</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0.128</v>
      </c>
      <c r="AP9" s="608">
        <v>0.128</v>
      </c>
      <c r="AQ9" s="608">
        <v>0.12</v>
      </c>
      <c r="AR9" s="608">
        <v>0.11600000000000001</v>
      </c>
      <c r="AS9" s="608">
        <v>0.115</v>
      </c>
      <c r="AT9" s="608">
        <v>0.114</v>
      </c>
      <c r="AU9" s="608">
        <v>0.113</v>
      </c>
      <c r="AV9" s="608">
        <v>0.112</v>
      </c>
      <c r="AW9" s="608">
        <v>0.11</v>
      </c>
      <c r="AX9" s="608">
        <v>0.109</v>
      </c>
      <c r="AY9" s="613" t="s">
        <v>1371</v>
      </c>
      <c r="AZ9" s="613" t="s">
        <v>1371</v>
      </c>
      <c r="BA9" s="613" t="s">
        <v>1371</v>
      </c>
      <c r="BB9" s="613" t="s">
        <v>1371</v>
      </c>
      <c r="BC9" s="613" t="s">
        <v>1371</v>
      </c>
      <c r="BD9" s="613" t="s">
        <v>1371</v>
      </c>
      <c r="BE9" s="613" t="s">
        <v>1371</v>
      </c>
      <c r="BF9" s="613" t="s">
        <v>1371</v>
      </c>
      <c r="BG9" s="613" t="s">
        <v>1371</v>
      </c>
      <c r="BH9" s="613" t="s">
        <v>1371</v>
      </c>
      <c r="BI9" s="613" t="s">
        <v>1371</v>
      </c>
      <c r="BJ9" s="377" t="s">
        <v>1371</v>
      </c>
      <c r="BK9" s="377" t="s">
        <v>1371</v>
      </c>
      <c r="BL9" s="377" t="s">
        <v>1371</v>
      </c>
      <c r="BM9" s="377" t="s">
        <v>1371</v>
      </c>
      <c r="BN9" s="377" t="s">
        <v>1371</v>
      </c>
      <c r="BO9" s="377" t="s">
        <v>1371</v>
      </c>
      <c r="BP9" s="377" t="s">
        <v>1371</v>
      </c>
      <c r="BQ9" s="377" t="s">
        <v>1371</v>
      </c>
      <c r="BR9" s="377" t="s">
        <v>1371</v>
      </c>
      <c r="BS9" s="377" t="s">
        <v>1371</v>
      </c>
      <c r="BT9" s="377" t="s">
        <v>1371</v>
      </c>
      <c r="BU9" s="377" t="s">
        <v>1371</v>
      </c>
      <c r="BV9" s="377" t="s">
        <v>1371</v>
      </c>
    </row>
    <row r="10" spans="1:74" s="289" customFormat="1" ht="11.1" customHeight="1" x14ac:dyDescent="0.2">
      <c r="A10" s="275" t="s">
        <v>1344</v>
      </c>
      <c r="B10" s="577" t="s">
        <v>1345</v>
      </c>
      <c r="C10" s="608">
        <v>0.38100000000000001</v>
      </c>
      <c r="D10" s="608">
        <v>0.377</v>
      </c>
      <c r="E10" s="608">
        <v>0.374</v>
      </c>
      <c r="F10" s="608">
        <v>0.40799999999999997</v>
      </c>
      <c r="G10" s="608">
        <v>0.41199999999999998</v>
      </c>
      <c r="H10" s="608">
        <v>0.4</v>
      </c>
      <c r="I10" s="608">
        <v>0.40699999999999997</v>
      </c>
      <c r="J10" s="608">
        <v>0.41199999999999998</v>
      </c>
      <c r="K10" s="608">
        <v>0.42599999999999999</v>
      </c>
      <c r="L10" s="608">
        <v>0.45200000000000001</v>
      </c>
      <c r="M10" s="608">
        <v>0.44700000000000001</v>
      </c>
      <c r="N10" s="608">
        <v>0.44400000000000001</v>
      </c>
      <c r="O10" s="608">
        <v>0.42699999999999999</v>
      </c>
      <c r="P10" s="608">
        <v>0.436</v>
      </c>
      <c r="Q10" s="608">
        <v>0.44400000000000001</v>
      </c>
      <c r="R10" s="608">
        <v>0.442</v>
      </c>
      <c r="S10" s="608">
        <v>0.434</v>
      </c>
      <c r="T10" s="608">
        <v>0.42699999999999999</v>
      </c>
      <c r="U10" s="608">
        <v>0.42699999999999999</v>
      </c>
      <c r="V10" s="608">
        <v>0.43</v>
      </c>
      <c r="W10" s="608">
        <v>0.42799999999999999</v>
      </c>
      <c r="X10" s="608">
        <v>0.43099999999999999</v>
      </c>
      <c r="Y10" s="608">
        <v>0.442</v>
      </c>
      <c r="Z10" s="608">
        <v>0.40500000000000003</v>
      </c>
      <c r="AA10" s="608">
        <v>0.41699999999999998</v>
      </c>
      <c r="AB10" s="608">
        <v>0.41099999999999998</v>
      </c>
      <c r="AC10" s="608">
        <v>0.42899999999999999</v>
      </c>
      <c r="AD10" s="608">
        <v>0.443</v>
      </c>
      <c r="AE10" s="608">
        <v>0.45</v>
      </c>
      <c r="AF10" s="608">
        <v>0.45800000000000002</v>
      </c>
      <c r="AG10" s="608">
        <v>0.45</v>
      </c>
      <c r="AH10" s="608">
        <v>0.45900000000000002</v>
      </c>
      <c r="AI10" s="608">
        <v>0.45500000000000002</v>
      </c>
      <c r="AJ10" s="608">
        <v>0.46800000000000003</v>
      </c>
      <c r="AK10" s="608">
        <v>0.47899999999999998</v>
      </c>
      <c r="AL10" s="608">
        <v>0.49099999999999999</v>
      </c>
      <c r="AM10" s="608">
        <v>0.44700000000000001</v>
      </c>
      <c r="AN10" s="608">
        <v>0.47099999999999997</v>
      </c>
      <c r="AO10" s="608">
        <v>0.47399999999999998</v>
      </c>
      <c r="AP10" s="608">
        <v>0.45500000000000002</v>
      </c>
      <c r="AQ10" s="608">
        <v>0.45900000000000002</v>
      </c>
      <c r="AR10" s="608">
        <v>0.44600000000000001</v>
      </c>
      <c r="AS10" s="608">
        <v>0.441</v>
      </c>
      <c r="AT10" s="608">
        <v>0.436</v>
      </c>
      <c r="AU10" s="608">
        <v>0.436</v>
      </c>
      <c r="AV10" s="608">
        <v>0.436</v>
      </c>
      <c r="AW10" s="608">
        <v>0.436</v>
      </c>
      <c r="AX10" s="608">
        <v>0.436</v>
      </c>
      <c r="AY10" s="613" t="s">
        <v>1371</v>
      </c>
      <c r="AZ10" s="613" t="s">
        <v>1371</v>
      </c>
      <c r="BA10" s="613" t="s">
        <v>1371</v>
      </c>
      <c r="BB10" s="613" t="s">
        <v>1371</v>
      </c>
      <c r="BC10" s="613" t="s">
        <v>1371</v>
      </c>
      <c r="BD10" s="613" t="s">
        <v>1371</v>
      </c>
      <c r="BE10" s="613" t="s">
        <v>1371</v>
      </c>
      <c r="BF10" s="613" t="s">
        <v>1371</v>
      </c>
      <c r="BG10" s="613" t="s">
        <v>1371</v>
      </c>
      <c r="BH10" s="613" t="s">
        <v>1371</v>
      </c>
      <c r="BI10" s="613" t="s">
        <v>1371</v>
      </c>
      <c r="BJ10" s="377" t="s">
        <v>1371</v>
      </c>
      <c r="BK10" s="377" t="s">
        <v>1371</v>
      </c>
      <c r="BL10" s="377" t="s">
        <v>1371</v>
      </c>
      <c r="BM10" s="377" t="s">
        <v>1371</v>
      </c>
      <c r="BN10" s="377" t="s">
        <v>1371</v>
      </c>
      <c r="BO10" s="377" t="s">
        <v>1371</v>
      </c>
      <c r="BP10" s="377" t="s">
        <v>1371</v>
      </c>
      <c r="BQ10" s="377" t="s">
        <v>1371</v>
      </c>
      <c r="BR10" s="377" t="s">
        <v>1371</v>
      </c>
      <c r="BS10" s="377" t="s">
        <v>1371</v>
      </c>
      <c r="BT10" s="377" t="s">
        <v>1371</v>
      </c>
      <c r="BU10" s="377" t="s">
        <v>1371</v>
      </c>
      <c r="BV10" s="377" t="s">
        <v>1371</v>
      </c>
    </row>
    <row r="11" spans="1:74" ht="11.1" customHeight="1" x14ac:dyDescent="0.2">
      <c r="A11" s="275" t="s">
        <v>1346</v>
      </c>
      <c r="B11" s="577" t="s">
        <v>1347</v>
      </c>
      <c r="C11" s="608">
        <v>3.8170000000000002</v>
      </c>
      <c r="D11" s="608">
        <v>3.1579999999999999</v>
      </c>
      <c r="E11" s="608">
        <v>3.9889999999999999</v>
      </c>
      <c r="F11" s="608">
        <v>4.01</v>
      </c>
      <c r="G11" s="608">
        <v>4.0910000000000002</v>
      </c>
      <c r="H11" s="608">
        <v>4.1100000000000003</v>
      </c>
      <c r="I11" s="608">
        <v>4.1790000000000003</v>
      </c>
      <c r="J11" s="608">
        <v>4.2759999999999998</v>
      </c>
      <c r="K11" s="608">
        <v>4.3479999999999999</v>
      </c>
      <c r="L11" s="608">
        <v>4.4139999999999997</v>
      </c>
      <c r="M11" s="608">
        <v>4.4450000000000003</v>
      </c>
      <c r="N11" s="608">
        <v>4.4359999999999999</v>
      </c>
      <c r="O11" s="608">
        <v>4.3330000000000002</v>
      </c>
      <c r="P11" s="608">
        <v>4.3780000000000001</v>
      </c>
      <c r="Q11" s="608">
        <v>4.5750000000000002</v>
      </c>
      <c r="R11" s="608">
        <v>4.6420000000000003</v>
      </c>
      <c r="S11" s="608">
        <v>4.6319999999999997</v>
      </c>
      <c r="T11" s="608">
        <v>4.6239999999999997</v>
      </c>
      <c r="U11" s="608">
        <v>4.6840000000000002</v>
      </c>
      <c r="V11" s="608">
        <v>4.7560000000000002</v>
      </c>
      <c r="W11" s="608">
        <v>4.891</v>
      </c>
      <c r="X11" s="608">
        <v>4.9409999999999998</v>
      </c>
      <c r="Y11" s="608">
        <v>4.9800000000000004</v>
      </c>
      <c r="Z11" s="608">
        <v>4.9640000000000004</v>
      </c>
      <c r="AA11" s="608">
        <v>5.0540000000000003</v>
      </c>
      <c r="AB11" s="608">
        <v>5.0069999999999997</v>
      </c>
      <c r="AC11" s="608">
        <v>5.1710000000000003</v>
      </c>
      <c r="AD11" s="608">
        <v>5.17</v>
      </c>
      <c r="AE11" s="608">
        <v>5.15</v>
      </c>
      <c r="AF11" s="608">
        <v>5.0940000000000003</v>
      </c>
      <c r="AG11" s="608">
        <v>5.173</v>
      </c>
      <c r="AH11" s="608">
        <v>5.234</v>
      </c>
      <c r="AI11" s="608">
        <v>5.2389999999999999</v>
      </c>
      <c r="AJ11" s="608">
        <v>5.3</v>
      </c>
      <c r="AK11" s="608">
        <v>5.4660000000000002</v>
      </c>
      <c r="AL11" s="608">
        <v>5.5010000000000003</v>
      </c>
      <c r="AM11" s="608">
        <v>5.2359999999999998</v>
      </c>
      <c r="AN11" s="608">
        <v>5.4379999999999997</v>
      </c>
      <c r="AO11" s="608">
        <v>5.5060000000000002</v>
      </c>
      <c r="AP11" s="608">
        <v>5.49</v>
      </c>
      <c r="AQ11" s="608">
        <v>5.4809999999999999</v>
      </c>
      <c r="AR11" s="608">
        <v>5.5110000000000001</v>
      </c>
      <c r="AS11" s="608">
        <v>5.5140000000000002</v>
      </c>
      <c r="AT11" s="608">
        <v>5.5730000000000004</v>
      </c>
      <c r="AU11" s="608">
        <v>5.58</v>
      </c>
      <c r="AV11" s="608">
        <v>5.5940000000000003</v>
      </c>
      <c r="AW11" s="608">
        <v>5.6070000000000002</v>
      </c>
      <c r="AX11" s="608">
        <v>5.6150000000000002</v>
      </c>
      <c r="AY11" s="613" t="s">
        <v>1371</v>
      </c>
      <c r="AZ11" s="613" t="s">
        <v>1371</v>
      </c>
      <c r="BA11" s="613" t="s">
        <v>1371</v>
      </c>
      <c r="BB11" s="613" t="s">
        <v>1371</v>
      </c>
      <c r="BC11" s="613" t="s">
        <v>1371</v>
      </c>
      <c r="BD11" s="613" t="s">
        <v>1371</v>
      </c>
      <c r="BE11" s="613" t="s">
        <v>1371</v>
      </c>
      <c r="BF11" s="613" t="s">
        <v>1371</v>
      </c>
      <c r="BG11" s="613" t="s">
        <v>1371</v>
      </c>
      <c r="BH11" s="613" t="s">
        <v>1371</v>
      </c>
      <c r="BI11" s="613" t="s">
        <v>1371</v>
      </c>
      <c r="BJ11" s="377" t="s">
        <v>1371</v>
      </c>
      <c r="BK11" s="377" t="s">
        <v>1371</v>
      </c>
      <c r="BL11" s="377" t="s">
        <v>1371</v>
      </c>
      <c r="BM11" s="377" t="s">
        <v>1371</v>
      </c>
      <c r="BN11" s="377" t="s">
        <v>1371</v>
      </c>
      <c r="BO11" s="377" t="s">
        <v>1371</v>
      </c>
      <c r="BP11" s="377" t="s">
        <v>1371</v>
      </c>
      <c r="BQ11" s="377" t="s">
        <v>1371</v>
      </c>
      <c r="BR11" s="377" t="s">
        <v>1371</v>
      </c>
      <c r="BS11" s="377" t="s">
        <v>1371</v>
      </c>
      <c r="BT11" s="377" t="s">
        <v>1371</v>
      </c>
      <c r="BU11" s="377" t="s">
        <v>1371</v>
      </c>
      <c r="BV11" s="377" t="s">
        <v>1371</v>
      </c>
    </row>
    <row r="12" spans="1:74" ht="11.1" customHeight="1" x14ac:dyDescent="0.2">
      <c r="A12" s="275" t="s">
        <v>1348</v>
      </c>
      <c r="B12" s="577" t="s">
        <v>1349</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0.08</v>
      </c>
      <c r="AP12" s="608">
        <v>8.4000000000000005E-2</v>
      </c>
      <c r="AQ12" s="608">
        <v>8.5999999999999993E-2</v>
      </c>
      <c r="AR12" s="608">
        <v>8.2000000000000003E-2</v>
      </c>
      <c r="AS12" s="608">
        <v>0.08</v>
      </c>
      <c r="AT12" s="608">
        <v>8.4000000000000005E-2</v>
      </c>
      <c r="AU12" s="608">
        <v>8.4000000000000005E-2</v>
      </c>
      <c r="AV12" s="608">
        <v>8.3000000000000004E-2</v>
      </c>
      <c r="AW12" s="608">
        <v>8.3000000000000004E-2</v>
      </c>
      <c r="AX12" s="608">
        <v>8.3000000000000004E-2</v>
      </c>
      <c r="AY12" s="613" t="s">
        <v>1371</v>
      </c>
      <c r="AZ12" s="613" t="s">
        <v>1371</v>
      </c>
      <c r="BA12" s="613" t="s">
        <v>1371</v>
      </c>
      <c r="BB12" s="613" t="s">
        <v>1371</v>
      </c>
      <c r="BC12" s="613" t="s">
        <v>1371</v>
      </c>
      <c r="BD12" s="613" t="s">
        <v>1371</v>
      </c>
      <c r="BE12" s="613" t="s">
        <v>1371</v>
      </c>
      <c r="BF12" s="613" t="s">
        <v>1371</v>
      </c>
      <c r="BG12" s="613" t="s">
        <v>1371</v>
      </c>
      <c r="BH12" s="613" t="s">
        <v>1371</v>
      </c>
      <c r="BI12" s="613" t="s">
        <v>1371</v>
      </c>
      <c r="BJ12" s="377" t="s">
        <v>1371</v>
      </c>
      <c r="BK12" s="377" t="s">
        <v>1371</v>
      </c>
      <c r="BL12" s="377" t="s">
        <v>1371</v>
      </c>
      <c r="BM12" s="377" t="s">
        <v>1371</v>
      </c>
      <c r="BN12" s="377" t="s">
        <v>1371</v>
      </c>
      <c r="BO12" s="377" t="s">
        <v>1371</v>
      </c>
      <c r="BP12" s="377" t="s">
        <v>1371</v>
      </c>
      <c r="BQ12" s="377" t="s">
        <v>1371</v>
      </c>
      <c r="BR12" s="377" t="s">
        <v>1371</v>
      </c>
      <c r="BS12" s="377" t="s">
        <v>1371</v>
      </c>
      <c r="BT12" s="377" t="s">
        <v>1371</v>
      </c>
      <c r="BU12" s="377" t="s">
        <v>1371</v>
      </c>
      <c r="BV12" s="377" t="s">
        <v>1371</v>
      </c>
    </row>
    <row r="13" spans="1:74" ht="11.1" customHeight="1" x14ac:dyDescent="0.2">
      <c r="A13" s="275" t="s">
        <v>1350</v>
      </c>
      <c r="B13" s="577" t="s">
        <v>1351</v>
      </c>
      <c r="C13" s="608">
        <v>0.28799999999999998</v>
      </c>
      <c r="D13" s="608">
        <v>0.27400000000000002</v>
      </c>
      <c r="E13" s="608">
        <v>0.28599999999999998</v>
      </c>
      <c r="F13" s="608">
        <v>0.28799999999999998</v>
      </c>
      <c r="G13" s="608">
        <v>0.28199999999999997</v>
      </c>
      <c r="H13" s="608">
        <v>0.29099999999999998</v>
      </c>
      <c r="I13" s="608">
        <v>0.28000000000000003</v>
      </c>
      <c r="J13" s="608">
        <v>0.28299999999999997</v>
      </c>
      <c r="K13" s="608">
        <v>0.28499999999999998</v>
      </c>
      <c r="L13" s="608">
        <v>0.27700000000000002</v>
      </c>
      <c r="M13" s="608">
        <v>0.28499999999999998</v>
      </c>
      <c r="N13" s="608">
        <v>0.28399999999999997</v>
      </c>
      <c r="O13" s="608">
        <v>0.28100000000000003</v>
      </c>
      <c r="P13" s="608">
        <v>0.28599999999999998</v>
      </c>
      <c r="Q13" s="608">
        <v>0.29699999999999999</v>
      </c>
      <c r="R13" s="608">
        <v>0.30399999999999999</v>
      </c>
      <c r="S13" s="608">
        <v>0.316</v>
      </c>
      <c r="T13" s="608">
        <v>0.318</v>
      </c>
      <c r="U13" s="608">
        <v>0.31900000000000001</v>
      </c>
      <c r="V13" s="608">
        <v>0.32500000000000001</v>
      </c>
      <c r="W13" s="608">
        <v>0.32800000000000001</v>
      </c>
      <c r="X13" s="608">
        <v>0.33600000000000002</v>
      </c>
      <c r="Y13" s="608">
        <v>0.32800000000000001</v>
      </c>
      <c r="Z13" s="608">
        <v>0.312</v>
      </c>
      <c r="AA13" s="608">
        <v>0.307</v>
      </c>
      <c r="AB13" s="608">
        <v>0.318</v>
      </c>
      <c r="AC13" s="608">
        <v>0.33900000000000002</v>
      </c>
      <c r="AD13" s="608">
        <v>0.33100000000000002</v>
      </c>
      <c r="AE13" s="608">
        <v>0.33300000000000002</v>
      </c>
      <c r="AF13" s="608">
        <v>0.34300000000000003</v>
      </c>
      <c r="AG13" s="608">
        <v>0.32200000000000001</v>
      </c>
      <c r="AH13" s="608">
        <v>0.33300000000000002</v>
      </c>
      <c r="AI13" s="608">
        <v>0.33300000000000002</v>
      </c>
      <c r="AJ13" s="608">
        <v>0.33900000000000002</v>
      </c>
      <c r="AK13" s="608">
        <v>0.34</v>
      </c>
      <c r="AL13" s="608">
        <v>0.33600000000000002</v>
      </c>
      <c r="AM13" s="608">
        <v>0.312</v>
      </c>
      <c r="AN13" s="608">
        <v>0.314</v>
      </c>
      <c r="AO13" s="608">
        <v>0.315</v>
      </c>
      <c r="AP13" s="608">
        <v>0.317</v>
      </c>
      <c r="AQ13" s="608">
        <v>0.33200000000000002</v>
      </c>
      <c r="AR13" s="608">
        <v>0.33200000000000002</v>
      </c>
      <c r="AS13" s="608">
        <v>0.32700000000000001</v>
      </c>
      <c r="AT13" s="608">
        <v>0.34</v>
      </c>
      <c r="AU13" s="608">
        <v>0.33600000000000002</v>
      </c>
      <c r="AV13" s="608">
        <v>0.33300000000000002</v>
      </c>
      <c r="AW13" s="608">
        <v>0.33400000000000002</v>
      </c>
      <c r="AX13" s="608">
        <v>0.33500000000000002</v>
      </c>
      <c r="AY13" s="613" t="s">
        <v>1371</v>
      </c>
      <c r="AZ13" s="613" t="s">
        <v>1371</v>
      </c>
      <c r="BA13" s="613" t="s">
        <v>1371</v>
      </c>
      <c r="BB13" s="613" t="s">
        <v>1371</v>
      </c>
      <c r="BC13" s="613" t="s">
        <v>1371</v>
      </c>
      <c r="BD13" s="613" t="s">
        <v>1371</v>
      </c>
      <c r="BE13" s="613" t="s">
        <v>1371</v>
      </c>
      <c r="BF13" s="613" t="s">
        <v>1371</v>
      </c>
      <c r="BG13" s="613" t="s">
        <v>1371</v>
      </c>
      <c r="BH13" s="613" t="s">
        <v>1371</v>
      </c>
      <c r="BI13" s="613" t="s">
        <v>1371</v>
      </c>
      <c r="BJ13" s="377" t="s">
        <v>1371</v>
      </c>
      <c r="BK13" s="377" t="s">
        <v>1371</v>
      </c>
      <c r="BL13" s="377" t="s">
        <v>1371</v>
      </c>
      <c r="BM13" s="377" t="s">
        <v>1371</v>
      </c>
      <c r="BN13" s="377" t="s">
        <v>1371</v>
      </c>
      <c r="BO13" s="377" t="s">
        <v>1371</v>
      </c>
      <c r="BP13" s="377" t="s">
        <v>1371</v>
      </c>
      <c r="BQ13" s="377" t="s">
        <v>1371</v>
      </c>
      <c r="BR13" s="377" t="s">
        <v>1371</v>
      </c>
      <c r="BS13" s="377" t="s">
        <v>1371</v>
      </c>
      <c r="BT13" s="377" t="s">
        <v>1371</v>
      </c>
      <c r="BU13" s="377" t="s">
        <v>1371</v>
      </c>
      <c r="BV13" s="377" t="s">
        <v>1371</v>
      </c>
    </row>
    <row r="14" spans="1:74" ht="11.1"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13"/>
      <c r="AZ14" s="613"/>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1" customHeight="1" x14ac:dyDescent="0.2">
      <c r="A15" s="618" t="s">
        <v>1352</v>
      </c>
      <c r="B15" s="645" t="s">
        <v>1353</v>
      </c>
      <c r="C15" s="320">
        <v>72.198999999999998</v>
      </c>
      <c r="D15" s="320">
        <v>67.292000000000002</v>
      </c>
      <c r="E15" s="320">
        <v>72.418999999999997</v>
      </c>
      <c r="F15" s="320">
        <v>73.527000000000001</v>
      </c>
      <c r="G15" s="320">
        <v>73.337000000000003</v>
      </c>
      <c r="H15" s="320">
        <v>74.096000000000004</v>
      </c>
      <c r="I15" s="320">
        <v>74.287000000000006</v>
      </c>
      <c r="J15" s="320">
        <v>75.260999999999996</v>
      </c>
      <c r="K15" s="320">
        <v>76.522000000000006</v>
      </c>
      <c r="L15" s="320">
        <v>77.11</v>
      </c>
      <c r="M15" s="320">
        <v>78.366</v>
      </c>
      <c r="N15" s="320">
        <v>78.489000000000004</v>
      </c>
      <c r="O15" s="320">
        <v>76.316000000000003</v>
      </c>
      <c r="P15" s="320">
        <v>76.173000000000002</v>
      </c>
      <c r="Q15" s="320">
        <v>76.959000000000003</v>
      </c>
      <c r="R15" s="320">
        <v>77.929000000000002</v>
      </c>
      <c r="S15" s="320">
        <v>79.122</v>
      </c>
      <c r="T15" s="320">
        <v>79.665999999999997</v>
      </c>
      <c r="U15" s="320">
        <v>79.91</v>
      </c>
      <c r="V15" s="320">
        <v>80.531999999999996</v>
      </c>
      <c r="W15" s="320">
        <v>81.873999999999995</v>
      </c>
      <c r="X15" s="320">
        <v>81.703000000000003</v>
      </c>
      <c r="Y15" s="320">
        <v>82.299000000000007</v>
      </c>
      <c r="Z15" s="320">
        <v>81.055000000000007</v>
      </c>
      <c r="AA15" s="320">
        <v>82.557000000000002</v>
      </c>
      <c r="AB15" s="320">
        <v>82.751999999999995</v>
      </c>
      <c r="AC15" s="320">
        <v>83.444999999999993</v>
      </c>
      <c r="AD15" s="320">
        <v>83.13</v>
      </c>
      <c r="AE15" s="320">
        <v>84.257999999999996</v>
      </c>
      <c r="AF15" s="320">
        <v>83.725999999999999</v>
      </c>
      <c r="AG15" s="320">
        <v>83.915000000000006</v>
      </c>
      <c r="AH15" s="320">
        <v>84.191000000000003</v>
      </c>
      <c r="AI15" s="320">
        <v>84.513999999999996</v>
      </c>
      <c r="AJ15" s="320">
        <v>83.924999999999997</v>
      </c>
      <c r="AK15" s="320">
        <v>85.582999999999998</v>
      </c>
      <c r="AL15" s="320">
        <v>85.796999999999997</v>
      </c>
      <c r="AM15" s="320">
        <v>83.051000000000002</v>
      </c>
      <c r="AN15" s="320">
        <v>84.784000000000006</v>
      </c>
      <c r="AO15" s="320">
        <v>82.385000000000005</v>
      </c>
      <c r="AP15" s="320">
        <v>81.59</v>
      </c>
      <c r="AQ15" s="320">
        <v>81.192999999999998</v>
      </c>
      <c r="AR15" s="320">
        <v>82.364999999999995</v>
      </c>
      <c r="AS15" s="320">
        <v>83.734999999999999</v>
      </c>
      <c r="AT15" s="320">
        <v>83.593999999999994</v>
      </c>
      <c r="AU15" s="320">
        <v>83.638000000000005</v>
      </c>
      <c r="AV15" s="320">
        <v>84.313000000000002</v>
      </c>
      <c r="AW15" s="320">
        <v>84.619</v>
      </c>
      <c r="AX15" s="320">
        <v>84.716999999999999</v>
      </c>
      <c r="AY15" s="484" t="s">
        <v>1371</v>
      </c>
      <c r="AZ15" s="484" t="s">
        <v>1371</v>
      </c>
      <c r="BA15" s="484" t="s">
        <v>1371</v>
      </c>
      <c r="BB15" s="484" t="s">
        <v>1371</v>
      </c>
      <c r="BC15" s="484" t="s">
        <v>1371</v>
      </c>
      <c r="BD15" s="484" t="s">
        <v>1371</v>
      </c>
      <c r="BE15" s="484" t="s">
        <v>1371</v>
      </c>
      <c r="BF15" s="484" t="s">
        <v>1371</v>
      </c>
      <c r="BG15" s="484" t="s">
        <v>1371</v>
      </c>
      <c r="BH15" s="484" t="s">
        <v>1371</v>
      </c>
      <c r="BI15" s="484" t="s">
        <v>1371</v>
      </c>
      <c r="BJ15" s="647" t="s">
        <v>1371</v>
      </c>
      <c r="BK15" s="647" t="s">
        <v>1371</v>
      </c>
      <c r="BL15" s="647" t="s">
        <v>1371</v>
      </c>
      <c r="BM15" s="647" t="s">
        <v>1371</v>
      </c>
      <c r="BN15" s="647" t="s">
        <v>1371</v>
      </c>
      <c r="BO15" s="647" t="s">
        <v>1371</v>
      </c>
      <c r="BP15" s="647" t="s">
        <v>1371</v>
      </c>
      <c r="BQ15" s="647" t="s">
        <v>1371</v>
      </c>
      <c r="BR15" s="647" t="s">
        <v>1371</v>
      </c>
      <c r="BS15" s="647" t="s">
        <v>1371</v>
      </c>
      <c r="BT15" s="647" t="s">
        <v>1371</v>
      </c>
      <c r="BU15" s="647" t="s">
        <v>1371</v>
      </c>
      <c r="BV15" s="647" t="s">
        <v>1371</v>
      </c>
    </row>
    <row r="16" spans="1:74" ht="11.1" customHeight="1" x14ac:dyDescent="0.2">
      <c r="A16" s="275" t="s">
        <v>1354</v>
      </c>
      <c r="B16" s="577" t="s">
        <v>1339</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2.117</v>
      </c>
      <c r="P16" s="474">
        <v>2.1429999999999998</v>
      </c>
      <c r="Q16" s="474">
        <v>2.2490000000000001</v>
      </c>
      <c r="R16" s="474">
        <v>1.837</v>
      </c>
      <c r="S16" s="474">
        <v>2.0790000000000002</v>
      </c>
      <c r="T16" s="474">
        <v>2.2850000000000001</v>
      </c>
      <c r="U16" s="474">
        <v>2.319</v>
      </c>
      <c r="V16" s="474">
        <v>2.3069999999999999</v>
      </c>
      <c r="W16" s="474">
        <v>2.3719999999999999</v>
      </c>
      <c r="X16" s="474">
        <v>2.3540000000000001</v>
      </c>
      <c r="Y16" s="474">
        <v>2.278</v>
      </c>
      <c r="Z16" s="474">
        <v>1.9830000000000001</v>
      </c>
      <c r="AA16" s="474">
        <v>2.1440000000000001</v>
      </c>
      <c r="AB16" s="474">
        <v>2.2930000000000001</v>
      </c>
      <c r="AC16" s="474">
        <v>2.2989999999999999</v>
      </c>
      <c r="AD16" s="474">
        <v>2.351</v>
      </c>
      <c r="AE16" s="474">
        <v>2.379</v>
      </c>
      <c r="AF16" s="474">
        <v>2.444</v>
      </c>
      <c r="AG16" s="474">
        <v>2.484</v>
      </c>
      <c r="AH16" s="474">
        <v>2.508</v>
      </c>
      <c r="AI16" s="474">
        <v>2.6</v>
      </c>
      <c r="AJ16" s="474">
        <v>2.5739999999999998</v>
      </c>
      <c r="AK16" s="474">
        <v>2.6139999999999999</v>
      </c>
      <c r="AL16" s="474">
        <v>2.6619999999999999</v>
      </c>
      <c r="AM16" s="474">
        <v>2.2650000000000001</v>
      </c>
      <c r="AN16" s="474">
        <v>2.5419999999999998</v>
      </c>
      <c r="AO16" s="474">
        <v>2.5579999999999998</v>
      </c>
      <c r="AP16" s="474">
        <v>2.6190000000000002</v>
      </c>
      <c r="AQ16" s="474">
        <v>2.6469999999999998</v>
      </c>
      <c r="AR16" s="474">
        <v>2.6349999999999998</v>
      </c>
      <c r="AS16" s="474">
        <v>2.6139999999999999</v>
      </c>
      <c r="AT16" s="474">
        <v>2.6629999999999998</v>
      </c>
      <c r="AU16" s="474">
        <v>2.6869999999999998</v>
      </c>
      <c r="AV16" s="474">
        <v>2.6989999999999998</v>
      </c>
      <c r="AW16" s="474">
        <v>2.7109999999999999</v>
      </c>
      <c r="AX16" s="474">
        <v>2.7229999999999999</v>
      </c>
      <c r="AY16" s="478" t="s">
        <v>1371</v>
      </c>
      <c r="AZ16" s="478" t="s">
        <v>1371</v>
      </c>
      <c r="BA16" s="478" t="s">
        <v>1371</v>
      </c>
      <c r="BB16" s="478" t="s">
        <v>1371</v>
      </c>
      <c r="BC16" s="478" t="s">
        <v>1371</v>
      </c>
      <c r="BD16" s="478" t="s">
        <v>1371</v>
      </c>
      <c r="BE16" s="478" t="s">
        <v>1371</v>
      </c>
      <c r="BF16" s="478" t="s">
        <v>1371</v>
      </c>
      <c r="BG16" s="478" t="s">
        <v>1371</v>
      </c>
      <c r="BH16" s="478" t="s">
        <v>1371</v>
      </c>
      <c r="BI16" s="478" t="s">
        <v>1371</v>
      </c>
      <c r="BJ16" s="647" t="s">
        <v>1371</v>
      </c>
      <c r="BK16" s="647" t="s">
        <v>1371</v>
      </c>
      <c r="BL16" s="647" t="s">
        <v>1371</v>
      </c>
      <c r="BM16" s="647" t="s">
        <v>1371</v>
      </c>
      <c r="BN16" s="647" t="s">
        <v>1371</v>
      </c>
      <c r="BO16" s="647" t="s">
        <v>1371</v>
      </c>
      <c r="BP16" s="647" t="s">
        <v>1371</v>
      </c>
      <c r="BQ16" s="647" t="s">
        <v>1371</v>
      </c>
      <c r="BR16" s="647" t="s">
        <v>1371</v>
      </c>
      <c r="BS16" s="647" t="s">
        <v>1371</v>
      </c>
      <c r="BT16" s="647" t="s">
        <v>1371</v>
      </c>
      <c r="BU16" s="647" t="s">
        <v>1371</v>
      </c>
      <c r="BV16" s="647" t="s">
        <v>1371</v>
      </c>
    </row>
    <row r="17" spans="1:74" ht="11.1" customHeight="1" x14ac:dyDescent="0.2">
      <c r="A17" s="275" t="s">
        <v>1355</v>
      </c>
      <c r="B17" s="577" t="s">
        <v>1356</v>
      </c>
      <c r="C17" s="474">
        <v>2.0009999999999999</v>
      </c>
      <c r="D17" s="474">
        <v>1.7290000000000001</v>
      </c>
      <c r="E17" s="474">
        <v>1.9510000000000001</v>
      </c>
      <c r="F17" s="474">
        <v>1.972</v>
      </c>
      <c r="G17" s="474">
        <v>1.9490000000000001</v>
      </c>
      <c r="H17" s="474">
        <v>1.94</v>
      </c>
      <c r="I17" s="474">
        <v>1.958</v>
      </c>
      <c r="J17" s="474">
        <v>1.9350000000000001</v>
      </c>
      <c r="K17" s="474">
        <v>1.952</v>
      </c>
      <c r="L17" s="474">
        <v>1.9670000000000001</v>
      </c>
      <c r="M17" s="474">
        <v>1.9590000000000001</v>
      </c>
      <c r="N17" s="474">
        <v>1.9430000000000001</v>
      </c>
      <c r="O17" s="474">
        <v>1.8919999999999999</v>
      </c>
      <c r="P17" s="474">
        <v>1.8460000000000001</v>
      </c>
      <c r="Q17" s="474">
        <v>1.88</v>
      </c>
      <c r="R17" s="474">
        <v>1.8919999999999999</v>
      </c>
      <c r="S17" s="474">
        <v>1.905</v>
      </c>
      <c r="T17" s="474">
        <v>1.881</v>
      </c>
      <c r="U17" s="474">
        <v>1.867</v>
      </c>
      <c r="V17" s="474">
        <v>1.9</v>
      </c>
      <c r="W17" s="474">
        <v>1.8959999999999999</v>
      </c>
      <c r="X17" s="474">
        <v>1.9139999999999999</v>
      </c>
      <c r="Y17" s="474">
        <v>1.952</v>
      </c>
      <c r="Z17" s="474">
        <v>1.8720000000000001</v>
      </c>
      <c r="AA17" s="474">
        <v>1.8680000000000001</v>
      </c>
      <c r="AB17" s="474">
        <v>1.8260000000000001</v>
      </c>
      <c r="AC17" s="474">
        <v>1.88</v>
      </c>
      <c r="AD17" s="474">
        <v>1.877</v>
      </c>
      <c r="AE17" s="474">
        <v>1.8520000000000001</v>
      </c>
      <c r="AF17" s="474">
        <v>1.8380000000000001</v>
      </c>
      <c r="AG17" s="474">
        <v>1.8149999999999999</v>
      </c>
      <c r="AH17" s="474">
        <v>1.7809999999999999</v>
      </c>
      <c r="AI17" s="474">
        <v>1.7949999999999999</v>
      </c>
      <c r="AJ17" s="474">
        <v>1.78</v>
      </c>
      <c r="AK17" s="474">
        <v>1.7849999999999999</v>
      </c>
      <c r="AL17" s="474">
        <v>1.766</v>
      </c>
      <c r="AM17" s="474">
        <v>1.681</v>
      </c>
      <c r="AN17" s="474">
        <v>1.7170000000000001</v>
      </c>
      <c r="AO17" s="474">
        <v>1.704</v>
      </c>
      <c r="AP17" s="474">
        <v>1.681</v>
      </c>
      <c r="AQ17" s="474">
        <v>1.667</v>
      </c>
      <c r="AR17" s="474">
        <v>1.6950000000000001</v>
      </c>
      <c r="AS17" s="474">
        <v>1.696</v>
      </c>
      <c r="AT17" s="474">
        <v>1.6859999999999999</v>
      </c>
      <c r="AU17" s="474">
        <v>1.6759999999999999</v>
      </c>
      <c r="AV17" s="474">
        <v>1.667</v>
      </c>
      <c r="AW17" s="474">
        <v>1.657</v>
      </c>
      <c r="AX17" s="474">
        <v>1.6479999999999999</v>
      </c>
      <c r="AY17" s="478" t="s">
        <v>1371</v>
      </c>
      <c r="AZ17" s="478" t="s">
        <v>1371</v>
      </c>
      <c r="BA17" s="478" t="s">
        <v>1371</v>
      </c>
      <c r="BB17" s="478" t="s">
        <v>1371</v>
      </c>
      <c r="BC17" s="478" t="s">
        <v>1371</v>
      </c>
      <c r="BD17" s="478" t="s">
        <v>1371</v>
      </c>
      <c r="BE17" s="478" t="s">
        <v>1371</v>
      </c>
      <c r="BF17" s="478" t="s">
        <v>1371</v>
      </c>
      <c r="BG17" s="478" t="s">
        <v>1371</v>
      </c>
      <c r="BH17" s="478" t="s">
        <v>1371</v>
      </c>
      <c r="BI17" s="478" t="s">
        <v>1371</v>
      </c>
      <c r="BJ17" s="647" t="s">
        <v>1371</v>
      </c>
      <c r="BK17" s="647" t="s">
        <v>1371</v>
      </c>
      <c r="BL17" s="647" t="s">
        <v>1371</v>
      </c>
      <c r="BM17" s="647" t="s">
        <v>1371</v>
      </c>
      <c r="BN17" s="647" t="s">
        <v>1371</v>
      </c>
      <c r="BO17" s="647" t="s">
        <v>1371</v>
      </c>
      <c r="BP17" s="647" t="s">
        <v>1371</v>
      </c>
      <c r="BQ17" s="647" t="s">
        <v>1371</v>
      </c>
      <c r="BR17" s="647" t="s">
        <v>1371</v>
      </c>
      <c r="BS17" s="647" t="s">
        <v>1371</v>
      </c>
      <c r="BT17" s="647" t="s">
        <v>1371</v>
      </c>
      <c r="BU17" s="647" t="s">
        <v>1371</v>
      </c>
      <c r="BV17" s="647" t="s">
        <v>1371</v>
      </c>
    </row>
    <row r="18" spans="1:74" ht="11.1" customHeight="1" x14ac:dyDescent="0.2">
      <c r="A18" s="275" t="s">
        <v>1357</v>
      </c>
      <c r="B18" s="577" t="s">
        <v>1341</v>
      </c>
      <c r="C18" s="474">
        <v>3.6419999999999999</v>
      </c>
      <c r="D18" s="474">
        <v>3.2309999999999999</v>
      </c>
      <c r="E18" s="474">
        <v>3.8410000000000002</v>
      </c>
      <c r="F18" s="474">
        <v>3.9409999999999998</v>
      </c>
      <c r="G18" s="474">
        <v>3.8679999999999999</v>
      </c>
      <c r="H18" s="474">
        <v>3.8250000000000002</v>
      </c>
      <c r="I18" s="474">
        <v>3.8980000000000001</v>
      </c>
      <c r="J18" s="474">
        <v>3.83</v>
      </c>
      <c r="K18" s="474">
        <v>3.9969999999999999</v>
      </c>
      <c r="L18" s="474">
        <v>3.9689999999999999</v>
      </c>
      <c r="M18" s="474">
        <v>3.9420000000000002</v>
      </c>
      <c r="N18" s="474">
        <v>3.8879999999999999</v>
      </c>
      <c r="O18" s="474">
        <v>3.8519999999999999</v>
      </c>
      <c r="P18" s="474">
        <v>3.9009999999999998</v>
      </c>
      <c r="Q18" s="474">
        <v>3.9590000000000001</v>
      </c>
      <c r="R18" s="474">
        <v>4.1520000000000001</v>
      </c>
      <c r="S18" s="474">
        <v>4.165</v>
      </c>
      <c r="T18" s="474">
        <v>4.3140000000000001</v>
      </c>
      <c r="U18" s="474">
        <v>4.24</v>
      </c>
      <c r="V18" s="474">
        <v>4.3029999999999999</v>
      </c>
      <c r="W18" s="474">
        <v>4.3079999999999998</v>
      </c>
      <c r="X18" s="474">
        <v>4.3140000000000001</v>
      </c>
      <c r="Y18" s="474">
        <v>4.2699999999999996</v>
      </c>
      <c r="Z18" s="474">
        <v>4.2329999999999997</v>
      </c>
      <c r="AA18" s="474">
        <v>4.218</v>
      </c>
      <c r="AB18" s="474">
        <v>4.3090000000000002</v>
      </c>
      <c r="AC18" s="474">
        <v>4.5449999999999999</v>
      </c>
      <c r="AD18" s="474">
        <v>4.4800000000000004</v>
      </c>
      <c r="AE18" s="474">
        <v>4.5439999999999996</v>
      </c>
      <c r="AF18" s="474">
        <v>4.4539999999999997</v>
      </c>
      <c r="AG18" s="474">
        <v>4.4740000000000002</v>
      </c>
      <c r="AH18" s="474">
        <v>4.4029999999999996</v>
      </c>
      <c r="AI18" s="474">
        <v>4.5220000000000002</v>
      </c>
      <c r="AJ18" s="474">
        <v>4.45</v>
      </c>
      <c r="AK18" s="474">
        <v>4.4320000000000004</v>
      </c>
      <c r="AL18" s="474">
        <v>4.4169999999999998</v>
      </c>
      <c r="AM18" s="474">
        <v>4.306</v>
      </c>
      <c r="AN18" s="474">
        <v>4.3419999999999996</v>
      </c>
      <c r="AO18" s="474">
        <v>4.3620000000000001</v>
      </c>
      <c r="AP18" s="474">
        <v>4.2220000000000004</v>
      </c>
      <c r="AQ18" s="474">
        <v>4.4109999999999996</v>
      </c>
      <c r="AR18" s="474">
        <v>4.4290000000000003</v>
      </c>
      <c r="AS18" s="474">
        <v>4.2949999999999999</v>
      </c>
      <c r="AT18" s="474">
        <v>4.1760000000000002</v>
      </c>
      <c r="AU18" s="474">
        <v>4.1740000000000004</v>
      </c>
      <c r="AV18" s="474">
        <v>4.173</v>
      </c>
      <c r="AW18" s="474">
        <v>4.1719999999999997</v>
      </c>
      <c r="AX18" s="474">
        <v>4.1710000000000003</v>
      </c>
      <c r="AY18" s="478" t="s">
        <v>1371</v>
      </c>
      <c r="AZ18" s="478" t="s">
        <v>1371</v>
      </c>
      <c r="BA18" s="478" t="s">
        <v>1371</v>
      </c>
      <c r="BB18" s="478" t="s">
        <v>1371</v>
      </c>
      <c r="BC18" s="478" t="s">
        <v>1371</v>
      </c>
      <c r="BD18" s="478" t="s">
        <v>1371</v>
      </c>
      <c r="BE18" s="478" t="s">
        <v>1371</v>
      </c>
      <c r="BF18" s="478" t="s">
        <v>1371</v>
      </c>
      <c r="BG18" s="478" t="s">
        <v>1371</v>
      </c>
      <c r="BH18" s="478" t="s">
        <v>1371</v>
      </c>
      <c r="BI18" s="478" t="s">
        <v>1371</v>
      </c>
      <c r="BJ18" s="647" t="s">
        <v>1371</v>
      </c>
      <c r="BK18" s="647" t="s">
        <v>1371</v>
      </c>
      <c r="BL18" s="647" t="s">
        <v>1371</v>
      </c>
      <c r="BM18" s="647" t="s">
        <v>1371</v>
      </c>
      <c r="BN18" s="647" t="s">
        <v>1371</v>
      </c>
      <c r="BO18" s="647" t="s">
        <v>1371</v>
      </c>
      <c r="BP18" s="647" t="s">
        <v>1371</v>
      </c>
      <c r="BQ18" s="647" t="s">
        <v>1371</v>
      </c>
      <c r="BR18" s="647" t="s">
        <v>1371</v>
      </c>
      <c r="BS18" s="647" t="s">
        <v>1371</v>
      </c>
      <c r="BT18" s="647" t="s">
        <v>1371</v>
      </c>
      <c r="BU18" s="647" t="s">
        <v>1371</v>
      </c>
      <c r="BV18" s="647" t="s">
        <v>1371</v>
      </c>
    </row>
    <row r="19" spans="1:74" ht="11.1" customHeight="1" x14ac:dyDescent="0.2">
      <c r="A19" s="275" t="s">
        <v>1358</v>
      </c>
      <c r="B19" s="577" t="s">
        <v>1359</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0.81499999999999995</v>
      </c>
      <c r="AT19" s="474">
        <v>0.81599999999999995</v>
      </c>
      <c r="AU19" s="474">
        <v>0.81699999999999995</v>
      </c>
      <c r="AV19" s="474">
        <v>0.81899999999999995</v>
      </c>
      <c r="AW19" s="474">
        <v>0.82</v>
      </c>
      <c r="AX19" s="474">
        <v>0.82099999999999995</v>
      </c>
      <c r="AY19" s="478" t="s">
        <v>1371</v>
      </c>
      <c r="AZ19" s="478" t="s">
        <v>1371</v>
      </c>
      <c r="BA19" s="478" t="s">
        <v>1371</v>
      </c>
      <c r="BB19" s="478" t="s">
        <v>1371</v>
      </c>
      <c r="BC19" s="478" t="s">
        <v>1371</v>
      </c>
      <c r="BD19" s="478" t="s">
        <v>1371</v>
      </c>
      <c r="BE19" s="478" t="s">
        <v>1371</v>
      </c>
      <c r="BF19" s="478" t="s">
        <v>1371</v>
      </c>
      <c r="BG19" s="478" t="s">
        <v>1371</v>
      </c>
      <c r="BH19" s="478" t="s">
        <v>1371</v>
      </c>
      <c r="BI19" s="478" t="s">
        <v>1371</v>
      </c>
      <c r="BJ19" s="647" t="s">
        <v>1371</v>
      </c>
      <c r="BK19" s="647" t="s">
        <v>1371</v>
      </c>
      <c r="BL19" s="647" t="s">
        <v>1371</v>
      </c>
      <c r="BM19" s="647" t="s">
        <v>1371</v>
      </c>
      <c r="BN19" s="647" t="s">
        <v>1371</v>
      </c>
      <c r="BO19" s="647" t="s">
        <v>1371</v>
      </c>
      <c r="BP19" s="647" t="s">
        <v>1371</v>
      </c>
      <c r="BQ19" s="647" t="s">
        <v>1371</v>
      </c>
      <c r="BR19" s="647" t="s">
        <v>1371</v>
      </c>
      <c r="BS19" s="647" t="s">
        <v>1371</v>
      </c>
      <c r="BT19" s="647" t="s">
        <v>1371</v>
      </c>
      <c r="BU19" s="647" t="s">
        <v>1371</v>
      </c>
      <c r="BV19" s="647" t="s">
        <v>1371</v>
      </c>
    </row>
    <row r="20" spans="1:74" ht="11.1" customHeight="1" x14ac:dyDescent="0.2">
      <c r="A20" s="275" t="s">
        <v>1360</v>
      </c>
      <c r="B20" s="577" t="s">
        <v>1361</v>
      </c>
      <c r="C20" s="474">
        <v>10.247999999999999</v>
      </c>
      <c r="D20" s="474">
        <v>9.1750000000000007</v>
      </c>
      <c r="E20" s="474">
        <v>10.557</v>
      </c>
      <c r="F20" s="474">
        <v>10.683</v>
      </c>
      <c r="G20" s="474">
        <v>10.689</v>
      </c>
      <c r="H20" s="474">
        <v>10.961</v>
      </c>
      <c r="I20" s="474">
        <v>11.423999999999999</v>
      </c>
      <c r="J20" s="474">
        <v>11.348000000000001</v>
      </c>
      <c r="K20" s="474">
        <v>11.723000000000001</v>
      </c>
      <c r="L20" s="474">
        <v>11.913</v>
      </c>
      <c r="M20" s="474">
        <v>12.359</v>
      </c>
      <c r="N20" s="474">
        <v>12.547000000000001</v>
      </c>
      <c r="O20" s="474">
        <v>12.419</v>
      </c>
      <c r="P20" s="474">
        <v>12.48</v>
      </c>
      <c r="Q20" s="474">
        <v>12.282999999999999</v>
      </c>
      <c r="R20" s="474">
        <v>12.808</v>
      </c>
      <c r="S20" s="474">
        <v>13.244999999999999</v>
      </c>
      <c r="T20" s="474">
        <v>13.227</v>
      </c>
      <c r="U20" s="474">
        <v>13.239000000000001</v>
      </c>
      <c r="V20" s="474">
        <v>13.468</v>
      </c>
      <c r="W20" s="474">
        <v>13.897</v>
      </c>
      <c r="X20" s="474">
        <v>14.292999999999999</v>
      </c>
      <c r="Y20" s="474">
        <v>14.478999999999999</v>
      </c>
      <c r="Z20" s="474">
        <v>14.343</v>
      </c>
      <c r="AA20" s="474">
        <v>14.385999999999999</v>
      </c>
      <c r="AB20" s="474">
        <v>14.782999999999999</v>
      </c>
      <c r="AC20" s="474">
        <v>14.571</v>
      </c>
      <c r="AD20" s="474">
        <v>14.637</v>
      </c>
      <c r="AE20" s="474">
        <v>15.212999999999999</v>
      </c>
      <c r="AF20" s="474">
        <v>14.516999999999999</v>
      </c>
      <c r="AG20" s="474">
        <v>14.661</v>
      </c>
      <c r="AH20" s="474">
        <v>14.656000000000001</v>
      </c>
      <c r="AI20" s="474">
        <v>14.568</v>
      </c>
      <c r="AJ20" s="474">
        <v>14.414999999999999</v>
      </c>
      <c r="AK20" s="474">
        <v>14.32</v>
      </c>
      <c r="AL20" s="474">
        <v>13.856</v>
      </c>
      <c r="AM20" s="474">
        <v>13.773999999999999</v>
      </c>
      <c r="AN20" s="474">
        <v>13.967000000000001</v>
      </c>
      <c r="AO20" s="474">
        <v>13.316000000000001</v>
      </c>
      <c r="AP20" s="474">
        <v>12.458</v>
      </c>
      <c r="AQ20" s="474">
        <v>11.974</v>
      </c>
      <c r="AR20" s="474">
        <v>12.029</v>
      </c>
      <c r="AS20" s="474">
        <v>12.058</v>
      </c>
      <c r="AT20" s="474">
        <v>12.534000000000001</v>
      </c>
      <c r="AU20" s="474">
        <v>12.205</v>
      </c>
      <c r="AV20" s="474">
        <v>12.62</v>
      </c>
      <c r="AW20" s="474">
        <v>12.702</v>
      </c>
      <c r="AX20" s="474">
        <v>12.634</v>
      </c>
      <c r="AY20" s="478" t="s">
        <v>1371</v>
      </c>
      <c r="AZ20" s="478" t="s">
        <v>1371</v>
      </c>
      <c r="BA20" s="478" t="s">
        <v>1371</v>
      </c>
      <c r="BB20" s="478" t="s">
        <v>1371</v>
      </c>
      <c r="BC20" s="478" t="s">
        <v>1371</v>
      </c>
      <c r="BD20" s="478" t="s">
        <v>1371</v>
      </c>
      <c r="BE20" s="478" t="s">
        <v>1371</v>
      </c>
      <c r="BF20" s="478" t="s">
        <v>1371</v>
      </c>
      <c r="BG20" s="478" t="s">
        <v>1371</v>
      </c>
      <c r="BH20" s="478" t="s">
        <v>1371</v>
      </c>
      <c r="BI20" s="478" t="s">
        <v>1371</v>
      </c>
      <c r="BJ20" s="647" t="s">
        <v>1371</v>
      </c>
      <c r="BK20" s="647" t="s">
        <v>1371</v>
      </c>
      <c r="BL20" s="647" t="s">
        <v>1371</v>
      </c>
      <c r="BM20" s="647" t="s">
        <v>1371</v>
      </c>
      <c r="BN20" s="647" t="s">
        <v>1371</v>
      </c>
      <c r="BO20" s="647" t="s">
        <v>1371</v>
      </c>
      <c r="BP20" s="647" t="s">
        <v>1371</v>
      </c>
      <c r="BQ20" s="647" t="s">
        <v>1371</v>
      </c>
      <c r="BR20" s="647" t="s">
        <v>1371</v>
      </c>
      <c r="BS20" s="647" t="s">
        <v>1371</v>
      </c>
      <c r="BT20" s="647" t="s">
        <v>1371</v>
      </c>
      <c r="BU20" s="647" t="s">
        <v>1371</v>
      </c>
      <c r="BV20" s="647" t="s">
        <v>1371</v>
      </c>
    </row>
    <row r="21" spans="1:74" ht="11.1" customHeight="1" x14ac:dyDescent="0.2">
      <c r="A21" s="275" t="s">
        <v>1362</v>
      </c>
      <c r="B21" s="577" t="s">
        <v>1363</v>
      </c>
      <c r="C21" s="474">
        <v>25.456</v>
      </c>
      <c r="D21" s="474">
        <v>25.103000000000002</v>
      </c>
      <c r="E21" s="474">
        <v>24.975000000000001</v>
      </c>
      <c r="F21" s="474">
        <v>25</v>
      </c>
      <c r="G21" s="474">
        <v>24.925999999999998</v>
      </c>
      <c r="H21" s="474">
        <v>25.021999999999998</v>
      </c>
      <c r="I21" s="474">
        <v>24.908000000000001</v>
      </c>
      <c r="J21" s="474">
        <v>25.599</v>
      </c>
      <c r="K21" s="474">
        <v>25.542999999999999</v>
      </c>
      <c r="L21" s="474">
        <v>25.591000000000001</v>
      </c>
      <c r="M21" s="474">
        <v>26.07</v>
      </c>
      <c r="N21" s="474">
        <v>26.556000000000001</v>
      </c>
      <c r="O21" s="474">
        <v>25.736999999999998</v>
      </c>
      <c r="P21" s="474">
        <v>25.122</v>
      </c>
      <c r="Q21" s="474">
        <v>25.126999999999999</v>
      </c>
      <c r="R21" s="474">
        <v>25.241</v>
      </c>
      <c r="S21" s="474">
        <v>25.579000000000001</v>
      </c>
      <c r="T21" s="474">
        <v>25.574999999999999</v>
      </c>
      <c r="U21" s="474">
        <v>25.952000000000002</v>
      </c>
      <c r="V21" s="474">
        <v>25.722999999999999</v>
      </c>
      <c r="W21" s="474">
        <v>25.771999999999998</v>
      </c>
      <c r="X21" s="474">
        <v>25.638999999999999</v>
      </c>
      <c r="Y21" s="474">
        <v>25.762</v>
      </c>
      <c r="Z21" s="474">
        <v>25.221</v>
      </c>
      <c r="AA21" s="474">
        <v>26.201000000000001</v>
      </c>
      <c r="AB21" s="474">
        <v>25.849</v>
      </c>
      <c r="AC21" s="474">
        <v>26.081</v>
      </c>
      <c r="AD21" s="474">
        <v>25.89</v>
      </c>
      <c r="AE21" s="474">
        <v>26.196999999999999</v>
      </c>
      <c r="AF21" s="474">
        <v>26.524999999999999</v>
      </c>
      <c r="AG21" s="474">
        <v>26.535</v>
      </c>
      <c r="AH21" s="474">
        <v>26.571999999999999</v>
      </c>
      <c r="AI21" s="474">
        <v>26.268000000000001</v>
      </c>
      <c r="AJ21" s="474">
        <v>26.632000000000001</v>
      </c>
      <c r="AK21" s="474">
        <v>27.666</v>
      </c>
      <c r="AL21" s="474">
        <v>27.821000000000002</v>
      </c>
      <c r="AM21" s="474">
        <v>27.262</v>
      </c>
      <c r="AN21" s="474">
        <v>27.067</v>
      </c>
      <c r="AO21" s="474">
        <v>25.378</v>
      </c>
      <c r="AP21" s="474">
        <v>25.492000000000001</v>
      </c>
      <c r="AQ21" s="474">
        <v>25.291</v>
      </c>
      <c r="AR21" s="474">
        <v>26.068999999999999</v>
      </c>
      <c r="AS21" s="474">
        <v>27.068000000000001</v>
      </c>
      <c r="AT21" s="474">
        <v>26.273</v>
      </c>
      <c r="AU21" s="474">
        <v>26.367000000000001</v>
      </c>
      <c r="AV21" s="474">
        <v>26.46</v>
      </c>
      <c r="AW21" s="474">
        <v>26.555</v>
      </c>
      <c r="AX21" s="474">
        <v>26.649000000000001</v>
      </c>
      <c r="AY21" s="478" t="s">
        <v>1371</v>
      </c>
      <c r="AZ21" s="478" t="s">
        <v>1371</v>
      </c>
      <c r="BA21" s="478" t="s">
        <v>1371</v>
      </c>
      <c r="BB21" s="478" t="s">
        <v>1371</v>
      </c>
      <c r="BC21" s="478" t="s">
        <v>1371</v>
      </c>
      <c r="BD21" s="478" t="s">
        <v>1371</v>
      </c>
      <c r="BE21" s="478" t="s">
        <v>1371</v>
      </c>
      <c r="BF21" s="478" t="s">
        <v>1371</v>
      </c>
      <c r="BG21" s="478" t="s">
        <v>1371</v>
      </c>
      <c r="BH21" s="478" t="s">
        <v>1371</v>
      </c>
      <c r="BI21" s="478" t="s">
        <v>1371</v>
      </c>
      <c r="BJ21" s="647" t="s">
        <v>1371</v>
      </c>
      <c r="BK21" s="647" t="s">
        <v>1371</v>
      </c>
      <c r="BL21" s="647" t="s">
        <v>1371</v>
      </c>
      <c r="BM21" s="647" t="s">
        <v>1371</v>
      </c>
      <c r="BN21" s="647" t="s">
        <v>1371</v>
      </c>
      <c r="BO21" s="647" t="s">
        <v>1371</v>
      </c>
      <c r="BP21" s="647" t="s">
        <v>1371</v>
      </c>
      <c r="BQ21" s="647" t="s">
        <v>1371</v>
      </c>
      <c r="BR21" s="647" t="s">
        <v>1371</v>
      </c>
      <c r="BS21" s="647" t="s">
        <v>1371</v>
      </c>
      <c r="BT21" s="647" t="s">
        <v>1371</v>
      </c>
      <c r="BU21" s="647" t="s">
        <v>1371</v>
      </c>
      <c r="BV21" s="647" t="s">
        <v>1371</v>
      </c>
    </row>
    <row r="22" spans="1:74" ht="11.1" customHeight="1" x14ac:dyDescent="0.2">
      <c r="A22" s="275" t="s">
        <v>1364</v>
      </c>
      <c r="B22" s="577" t="s">
        <v>1343</v>
      </c>
      <c r="C22" s="474">
        <v>2.1789999999999998</v>
      </c>
      <c r="D22" s="474">
        <v>1.7749999999999999</v>
      </c>
      <c r="E22" s="474">
        <v>2.1360000000000001</v>
      </c>
      <c r="F22" s="474">
        <v>2.1379999999999999</v>
      </c>
      <c r="G22" s="474">
        <v>2.1459999999999999</v>
      </c>
      <c r="H22" s="474">
        <v>2.1120000000000001</v>
      </c>
      <c r="I22" s="474">
        <v>2.153</v>
      </c>
      <c r="J22" s="474">
        <v>2.1469999999999998</v>
      </c>
      <c r="K22" s="474">
        <v>2.254</v>
      </c>
      <c r="L22" s="474">
        <v>2.2959999999999998</v>
      </c>
      <c r="M22" s="474">
        <v>2.2679999999999998</v>
      </c>
      <c r="N22" s="474">
        <v>2.2679999999999998</v>
      </c>
      <c r="O22" s="474">
        <v>2.1989999999999998</v>
      </c>
      <c r="P22" s="474">
        <v>2.2469999999999999</v>
      </c>
      <c r="Q22" s="474">
        <v>2.3239999999999998</v>
      </c>
      <c r="R22" s="474">
        <v>2.355</v>
      </c>
      <c r="S22" s="474">
        <v>2.383</v>
      </c>
      <c r="T22" s="474">
        <v>2.4460000000000002</v>
      </c>
      <c r="U22" s="474">
        <v>2.4580000000000002</v>
      </c>
      <c r="V22" s="474">
        <v>2.4039999999999999</v>
      </c>
      <c r="W22" s="474">
        <v>2.52</v>
      </c>
      <c r="X22" s="474">
        <v>2.5840000000000001</v>
      </c>
      <c r="Y22" s="474">
        <v>2.48</v>
      </c>
      <c r="Z22" s="474">
        <v>2.4279999999999999</v>
      </c>
      <c r="AA22" s="474">
        <v>2.4870000000000001</v>
      </c>
      <c r="AB22" s="474">
        <v>2.4729999999999999</v>
      </c>
      <c r="AC22" s="474">
        <v>2.476</v>
      </c>
      <c r="AD22" s="474">
        <v>2.496</v>
      </c>
      <c r="AE22" s="474">
        <v>2.5379999999999998</v>
      </c>
      <c r="AF22" s="474">
        <v>2.41</v>
      </c>
      <c r="AG22" s="474">
        <v>2.4180000000000001</v>
      </c>
      <c r="AH22" s="474">
        <v>2.351</v>
      </c>
      <c r="AI22" s="474">
        <v>2.5049999999999999</v>
      </c>
      <c r="AJ22" s="474">
        <v>2.415</v>
      </c>
      <c r="AK22" s="474">
        <v>2.383</v>
      </c>
      <c r="AL22" s="474">
        <v>2.456</v>
      </c>
      <c r="AM22" s="474">
        <v>2.379</v>
      </c>
      <c r="AN22" s="474">
        <v>2.504</v>
      </c>
      <c r="AO22" s="474">
        <v>2.3540000000000001</v>
      </c>
      <c r="AP22" s="474">
        <v>2.371</v>
      </c>
      <c r="AQ22" s="474">
        <v>2.351</v>
      </c>
      <c r="AR22" s="474">
        <v>2.2999999999999998</v>
      </c>
      <c r="AS22" s="474">
        <v>2.29</v>
      </c>
      <c r="AT22" s="474">
        <v>2.2890000000000001</v>
      </c>
      <c r="AU22" s="474">
        <v>2.2879999999999998</v>
      </c>
      <c r="AV22" s="474">
        <v>2.2869999999999999</v>
      </c>
      <c r="AW22" s="474">
        <v>2.286</v>
      </c>
      <c r="AX22" s="474">
        <v>2.2850000000000001</v>
      </c>
      <c r="AY22" s="478" t="s">
        <v>1371</v>
      </c>
      <c r="AZ22" s="478" t="s">
        <v>1371</v>
      </c>
      <c r="BA22" s="478" t="s">
        <v>1371</v>
      </c>
      <c r="BB22" s="478" t="s">
        <v>1371</v>
      </c>
      <c r="BC22" s="478" t="s">
        <v>1371</v>
      </c>
      <c r="BD22" s="478" t="s">
        <v>1371</v>
      </c>
      <c r="BE22" s="478" t="s">
        <v>1371</v>
      </c>
      <c r="BF22" s="478" t="s">
        <v>1371</v>
      </c>
      <c r="BG22" s="478" t="s">
        <v>1371</v>
      </c>
      <c r="BH22" s="478" t="s">
        <v>1371</v>
      </c>
      <c r="BI22" s="478" t="s">
        <v>1371</v>
      </c>
      <c r="BJ22" s="647" t="s">
        <v>1371</v>
      </c>
      <c r="BK22" s="647" t="s">
        <v>1371</v>
      </c>
      <c r="BL22" s="647" t="s">
        <v>1371</v>
      </c>
      <c r="BM22" s="647" t="s">
        <v>1371</v>
      </c>
      <c r="BN22" s="647" t="s">
        <v>1371</v>
      </c>
      <c r="BO22" s="647" t="s">
        <v>1371</v>
      </c>
      <c r="BP22" s="647" t="s">
        <v>1371</v>
      </c>
      <c r="BQ22" s="647" t="s">
        <v>1371</v>
      </c>
      <c r="BR22" s="647" t="s">
        <v>1371</v>
      </c>
      <c r="BS22" s="647" t="s">
        <v>1371</v>
      </c>
      <c r="BT22" s="647" t="s">
        <v>1371</v>
      </c>
      <c r="BU22" s="647" t="s">
        <v>1371</v>
      </c>
      <c r="BV22" s="647" t="s">
        <v>1371</v>
      </c>
    </row>
    <row r="23" spans="1:74" ht="11.1" customHeight="1" x14ac:dyDescent="0.2">
      <c r="A23" s="275" t="s">
        <v>1365</v>
      </c>
      <c r="B23" s="577" t="s">
        <v>1345</v>
      </c>
      <c r="C23" s="474">
        <v>2.4990000000000001</v>
      </c>
      <c r="D23" s="474">
        <v>2.464</v>
      </c>
      <c r="E23" s="474">
        <v>2.464</v>
      </c>
      <c r="F23" s="474">
        <v>2.6059999999999999</v>
      </c>
      <c r="G23" s="474">
        <v>2.66</v>
      </c>
      <c r="H23" s="474">
        <v>2.6160000000000001</v>
      </c>
      <c r="I23" s="474">
        <v>2.641</v>
      </c>
      <c r="J23" s="474">
        <v>2.6030000000000002</v>
      </c>
      <c r="K23" s="474">
        <v>2.597</v>
      </c>
      <c r="L23" s="474">
        <v>2.6419999999999999</v>
      </c>
      <c r="M23" s="474">
        <v>2.6120000000000001</v>
      </c>
      <c r="N23" s="474">
        <v>2.6040000000000001</v>
      </c>
      <c r="O23" s="474">
        <v>2.4809999999999999</v>
      </c>
      <c r="P23" s="474">
        <v>2.5129999999999999</v>
      </c>
      <c r="Q23" s="474">
        <v>2.5720000000000001</v>
      </c>
      <c r="R23" s="474">
        <v>2.5720000000000001</v>
      </c>
      <c r="S23" s="474">
        <v>2.5270000000000001</v>
      </c>
      <c r="T23" s="474">
        <v>2.5059999999999998</v>
      </c>
      <c r="U23" s="474">
        <v>2.524</v>
      </c>
      <c r="V23" s="474">
        <v>2.5670000000000002</v>
      </c>
      <c r="W23" s="474">
        <v>2.5760000000000001</v>
      </c>
      <c r="X23" s="474">
        <v>2.5760000000000001</v>
      </c>
      <c r="Y23" s="474">
        <v>2.5859999999999999</v>
      </c>
      <c r="Z23" s="474">
        <v>2.4329999999999998</v>
      </c>
      <c r="AA23" s="474">
        <v>2.5409999999999999</v>
      </c>
      <c r="AB23" s="474">
        <v>2.528</v>
      </c>
      <c r="AC23" s="474">
        <v>2.5569999999999999</v>
      </c>
      <c r="AD23" s="474">
        <v>2.573</v>
      </c>
      <c r="AE23" s="474">
        <v>2.59</v>
      </c>
      <c r="AF23" s="474">
        <v>2.629</v>
      </c>
      <c r="AG23" s="474">
        <v>2.6440000000000001</v>
      </c>
      <c r="AH23" s="474">
        <v>2.7</v>
      </c>
      <c r="AI23" s="474">
        <v>2.6890000000000001</v>
      </c>
      <c r="AJ23" s="474">
        <v>2.72</v>
      </c>
      <c r="AK23" s="474">
        <v>2.7730000000000001</v>
      </c>
      <c r="AL23" s="474">
        <v>2.8039999999999998</v>
      </c>
      <c r="AM23" s="474">
        <v>2.6640000000000001</v>
      </c>
      <c r="AN23" s="474">
        <v>2.8180000000000001</v>
      </c>
      <c r="AO23" s="474">
        <v>2.8570000000000002</v>
      </c>
      <c r="AP23" s="474">
        <v>2.7789999999999999</v>
      </c>
      <c r="AQ23" s="474">
        <v>2.7850000000000001</v>
      </c>
      <c r="AR23" s="474">
        <v>2.7549999999999999</v>
      </c>
      <c r="AS23" s="474">
        <v>2.77</v>
      </c>
      <c r="AT23" s="474">
        <v>2.766</v>
      </c>
      <c r="AU23" s="474">
        <v>2.7770000000000001</v>
      </c>
      <c r="AV23" s="474">
        <v>2.7890000000000001</v>
      </c>
      <c r="AW23" s="474">
        <v>2.8</v>
      </c>
      <c r="AX23" s="474">
        <v>2.8109999999999999</v>
      </c>
      <c r="AY23" s="478" t="s">
        <v>1371</v>
      </c>
      <c r="AZ23" s="478" t="s">
        <v>1371</v>
      </c>
      <c r="BA23" s="478" t="s">
        <v>1371</v>
      </c>
      <c r="BB23" s="478" t="s">
        <v>1371</v>
      </c>
      <c r="BC23" s="478" t="s">
        <v>1371</v>
      </c>
      <c r="BD23" s="478" t="s">
        <v>1371</v>
      </c>
      <c r="BE23" s="478" t="s">
        <v>1371</v>
      </c>
      <c r="BF23" s="478" t="s">
        <v>1371</v>
      </c>
      <c r="BG23" s="478" t="s">
        <v>1371</v>
      </c>
      <c r="BH23" s="478" t="s">
        <v>1371</v>
      </c>
      <c r="BI23" s="478" t="s">
        <v>1371</v>
      </c>
      <c r="BJ23" s="647" t="s">
        <v>1371</v>
      </c>
      <c r="BK23" s="647" t="s">
        <v>1371</v>
      </c>
      <c r="BL23" s="647" t="s">
        <v>1371</v>
      </c>
      <c r="BM23" s="647" t="s">
        <v>1371</v>
      </c>
      <c r="BN23" s="647" t="s">
        <v>1371</v>
      </c>
      <c r="BO23" s="647" t="s">
        <v>1371</v>
      </c>
      <c r="BP23" s="647" t="s">
        <v>1371</v>
      </c>
      <c r="BQ23" s="647" t="s">
        <v>1371</v>
      </c>
      <c r="BR23" s="647" t="s">
        <v>1371</v>
      </c>
      <c r="BS23" s="647" t="s">
        <v>1371</v>
      </c>
      <c r="BT23" s="647" t="s">
        <v>1371</v>
      </c>
      <c r="BU23" s="647" t="s">
        <v>1371</v>
      </c>
      <c r="BV23" s="647" t="s">
        <v>1371</v>
      </c>
    </row>
    <row r="24" spans="1:74" ht="11.1" customHeight="1" x14ac:dyDescent="0.2">
      <c r="A24" s="275" t="s">
        <v>1366</v>
      </c>
      <c r="B24" s="577" t="s">
        <v>1347</v>
      </c>
      <c r="C24" s="474">
        <v>11.231999999999999</v>
      </c>
      <c r="D24" s="474">
        <v>9.5630000000000006</v>
      </c>
      <c r="E24" s="474">
        <v>10.983000000000001</v>
      </c>
      <c r="F24" s="474">
        <v>12.125</v>
      </c>
      <c r="G24" s="474">
        <v>12.000999999999999</v>
      </c>
      <c r="H24" s="474">
        <v>12.226000000000001</v>
      </c>
      <c r="I24" s="474">
        <v>12.484999999999999</v>
      </c>
      <c r="J24" s="474">
        <v>12.69</v>
      </c>
      <c r="K24" s="474">
        <v>13.238</v>
      </c>
      <c r="L24" s="474">
        <v>13.417999999999999</v>
      </c>
      <c r="M24" s="474">
        <v>13.585000000000001</v>
      </c>
      <c r="N24" s="474">
        <v>13.189</v>
      </c>
      <c r="O24" s="474">
        <v>12.975</v>
      </c>
      <c r="P24" s="474">
        <v>13.170999999999999</v>
      </c>
      <c r="Q24" s="474">
        <v>13.574</v>
      </c>
      <c r="R24" s="474">
        <v>14.265000000000001</v>
      </c>
      <c r="S24" s="474">
        <v>14.231</v>
      </c>
      <c r="T24" s="474">
        <v>14.227</v>
      </c>
      <c r="U24" s="474">
        <v>14.416</v>
      </c>
      <c r="V24" s="474">
        <v>14.680999999999999</v>
      </c>
      <c r="W24" s="474">
        <v>15.093</v>
      </c>
      <c r="X24" s="474">
        <v>15.154999999999999</v>
      </c>
      <c r="Y24" s="474">
        <v>15.167999999999999</v>
      </c>
      <c r="Z24" s="474">
        <v>14.987</v>
      </c>
      <c r="AA24" s="474">
        <v>15.278</v>
      </c>
      <c r="AB24" s="474">
        <v>15.471</v>
      </c>
      <c r="AC24" s="474">
        <v>15.815</v>
      </c>
      <c r="AD24" s="474">
        <v>16.238</v>
      </c>
      <c r="AE24" s="474">
        <v>16.125</v>
      </c>
      <c r="AF24" s="474">
        <v>16.059000000000001</v>
      </c>
      <c r="AG24" s="474">
        <v>16.248999999999999</v>
      </c>
      <c r="AH24" s="474">
        <v>16.587</v>
      </c>
      <c r="AI24" s="474">
        <v>16.940999999999999</v>
      </c>
      <c r="AJ24" s="474">
        <v>16.756</v>
      </c>
      <c r="AK24" s="474">
        <v>17.239000000000001</v>
      </c>
      <c r="AL24" s="474">
        <v>17.449000000000002</v>
      </c>
      <c r="AM24" s="474">
        <v>16.861999999999998</v>
      </c>
      <c r="AN24" s="474">
        <v>17.553000000000001</v>
      </c>
      <c r="AO24" s="474">
        <v>17.742999999999999</v>
      </c>
      <c r="AP24" s="474">
        <v>18.044</v>
      </c>
      <c r="AQ24" s="474">
        <v>17.829999999999998</v>
      </c>
      <c r="AR24" s="474">
        <v>18.321999999999999</v>
      </c>
      <c r="AS24" s="474">
        <v>18.702000000000002</v>
      </c>
      <c r="AT24" s="474">
        <v>18.965</v>
      </c>
      <c r="AU24" s="474">
        <v>19.236000000000001</v>
      </c>
      <c r="AV24" s="474">
        <v>19.401</v>
      </c>
      <c r="AW24" s="474">
        <v>19.526</v>
      </c>
      <c r="AX24" s="474">
        <v>19.594999999999999</v>
      </c>
      <c r="AY24" s="478" t="s">
        <v>1371</v>
      </c>
      <c r="AZ24" s="478" t="s">
        <v>1371</v>
      </c>
      <c r="BA24" s="478" t="s">
        <v>1371</v>
      </c>
      <c r="BB24" s="478" t="s">
        <v>1371</v>
      </c>
      <c r="BC24" s="478" t="s">
        <v>1371</v>
      </c>
      <c r="BD24" s="478" t="s">
        <v>1371</v>
      </c>
      <c r="BE24" s="478" t="s">
        <v>1371</v>
      </c>
      <c r="BF24" s="478" t="s">
        <v>1371</v>
      </c>
      <c r="BG24" s="478" t="s">
        <v>1371</v>
      </c>
      <c r="BH24" s="478" t="s">
        <v>1371</v>
      </c>
      <c r="BI24" s="478" t="s">
        <v>1371</v>
      </c>
      <c r="BJ24" s="647" t="s">
        <v>1371</v>
      </c>
      <c r="BK24" s="647" t="s">
        <v>1371</v>
      </c>
      <c r="BL24" s="647" t="s">
        <v>1371</v>
      </c>
      <c r="BM24" s="647" t="s">
        <v>1371</v>
      </c>
      <c r="BN24" s="647" t="s">
        <v>1371</v>
      </c>
      <c r="BO24" s="647" t="s">
        <v>1371</v>
      </c>
      <c r="BP24" s="647" t="s">
        <v>1371</v>
      </c>
      <c r="BQ24" s="647" t="s">
        <v>1371</v>
      </c>
      <c r="BR24" s="647" t="s">
        <v>1371</v>
      </c>
      <c r="BS24" s="647" t="s">
        <v>1371</v>
      </c>
      <c r="BT24" s="647" t="s">
        <v>1371</v>
      </c>
      <c r="BU24" s="647" t="s">
        <v>1371</v>
      </c>
      <c r="BV24" s="647" t="s">
        <v>1371</v>
      </c>
    </row>
    <row r="25" spans="1:74" ht="11.1" customHeight="1" x14ac:dyDescent="0.2">
      <c r="A25" s="275" t="s">
        <v>1367</v>
      </c>
      <c r="B25" s="577" t="s">
        <v>1368</v>
      </c>
      <c r="C25" s="474">
        <v>6.66</v>
      </c>
      <c r="D25" s="474">
        <v>6.9240000000000004</v>
      </c>
      <c r="E25" s="474">
        <v>7.09</v>
      </c>
      <c r="F25" s="474">
        <v>6.5810000000000004</v>
      </c>
      <c r="G25" s="474">
        <v>6.7969999999999997</v>
      </c>
      <c r="H25" s="474">
        <v>6.9790000000000001</v>
      </c>
      <c r="I25" s="474">
        <v>6.5789999999999997</v>
      </c>
      <c r="J25" s="474">
        <v>6.7110000000000003</v>
      </c>
      <c r="K25" s="474">
        <v>6.7539999999999996</v>
      </c>
      <c r="L25" s="474">
        <v>6.8869999999999996</v>
      </c>
      <c r="M25" s="474">
        <v>7.0890000000000004</v>
      </c>
      <c r="N25" s="474">
        <v>7.1749999999999998</v>
      </c>
      <c r="O25" s="474">
        <v>6.6970000000000001</v>
      </c>
      <c r="P25" s="474">
        <v>6.8890000000000002</v>
      </c>
      <c r="Q25" s="474">
        <v>6.968</v>
      </c>
      <c r="R25" s="474">
        <v>6.62</v>
      </c>
      <c r="S25" s="474">
        <v>6.7830000000000004</v>
      </c>
      <c r="T25" s="474">
        <v>7.0010000000000003</v>
      </c>
      <c r="U25" s="474">
        <v>6.6959999999999997</v>
      </c>
      <c r="V25" s="474">
        <v>6.95</v>
      </c>
      <c r="W25" s="474">
        <v>7.08</v>
      </c>
      <c r="X25" s="474">
        <v>6.6539999999999999</v>
      </c>
      <c r="Y25" s="474">
        <v>7.016</v>
      </c>
      <c r="Z25" s="474">
        <v>7.4279999999999999</v>
      </c>
      <c r="AA25" s="474">
        <v>7.0220000000000002</v>
      </c>
      <c r="AB25" s="474">
        <v>7.1790000000000003</v>
      </c>
      <c r="AC25" s="474">
        <v>7.2089999999999996</v>
      </c>
      <c r="AD25" s="474">
        <v>6.625</v>
      </c>
      <c r="AE25" s="474">
        <v>6.8869999999999996</v>
      </c>
      <c r="AF25" s="474">
        <v>6.9390000000000001</v>
      </c>
      <c r="AG25" s="474">
        <v>6.7489999999999997</v>
      </c>
      <c r="AH25" s="474">
        <v>6.8239999999999998</v>
      </c>
      <c r="AI25" s="474">
        <v>6.806</v>
      </c>
      <c r="AJ25" s="474">
        <v>6.3970000000000002</v>
      </c>
      <c r="AK25" s="474">
        <v>6.5519999999999996</v>
      </c>
      <c r="AL25" s="474">
        <v>6.68</v>
      </c>
      <c r="AM25" s="474">
        <v>6.399</v>
      </c>
      <c r="AN25" s="474">
        <v>6.5359999999999996</v>
      </c>
      <c r="AO25" s="474">
        <v>6.5259999999999998</v>
      </c>
      <c r="AP25" s="474">
        <v>6.4640000000000004</v>
      </c>
      <c r="AQ25" s="474">
        <v>6.6050000000000004</v>
      </c>
      <c r="AR25" s="474">
        <v>6.6639999999999997</v>
      </c>
      <c r="AS25" s="474">
        <v>6.6639999999999997</v>
      </c>
      <c r="AT25" s="474">
        <v>6.6630000000000003</v>
      </c>
      <c r="AU25" s="474">
        <v>6.6630000000000003</v>
      </c>
      <c r="AV25" s="474">
        <v>6.6630000000000003</v>
      </c>
      <c r="AW25" s="474">
        <v>6.6630000000000003</v>
      </c>
      <c r="AX25" s="474">
        <v>6.6619999999999999</v>
      </c>
      <c r="AY25" s="478" t="s">
        <v>1371</v>
      </c>
      <c r="AZ25" s="478" t="s">
        <v>1371</v>
      </c>
      <c r="BA25" s="478" t="s">
        <v>1371</v>
      </c>
      <c r="BB25" s="478" t="s">
        <v>1371</v>
      </c>
      <c r="BC25" s="478" t="s">
        <v>1371</v>
      </c>
      <c r="BD25" s="478" t="s">
        <v>1371</v>
      </c>
      <c r="BE25" s="478" t="s">
        <v>1371</v>
      </c>
      <c r="BF25" s="478" t="s">
        <v>1371</v>
      </c>
      <c r="BG25" s="478" t="s">
        <v>1371</v>
      </c>
      <c r="BH25" s="478" t="s">
        <v>1371</v>
      </c>
      <c r="BI25" s="478" t="s">
        <v>1371</v>
      </c>
      <c r="BJ25" s="647" t="s">
        <v>1371</v>
      </c>
      <c r="BK25" s="647" t="s">
        <v>1371</v>
      </c>
      <c r="BL25" s="647" t="s">
        <v>1371</v>
      </c>
      <c r="BM25" s="647" t="s">
        <v>1371</v>
      </c>
      <c r="BN25" s="647" t="s">
        <v>1371</v>
      </c>
      <c r="BO25" s="647" t="s">
        <v>1371</v>
      </c>
      <c r="BP25" s="647" t="s">
        <v>1371</v>
      </c>
      <c r="BQ25" s="647" t="s">
        <v>1371</v>
      </c>
      <c r="BR25" s="647" t="s">
        <v>1371</v>
      </c>
      <c r="BS25" s="647" t="s">
        <v>1371</v>
      </c>
      <c r="BT25" s="647" t="s">
        <v>1371</v>
      </c>
      <c r="BU25" s="647" t="s">
        <v>1371</v>
      </c>
      <c r="BV25" s="647" t="s">
        <v>1371</v>
      </c>
    </row>
    <row r="26" spans="1:74" ht="11.1" customHeight="1" x14ac:dyDescent="0.2">
      <c r="A26" s="275" t="s">
        <v>1369</v>
      </c>
      <c r="B26" s="577" t="s">
        <v>1349</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2.5310000000000001</v>
      </c>
      <c r="Q26" s="474">
        <v>2.6219999999999999</v>
      </c>
      <c r="R26" s="474">
        <v>2.8149999999999999</v>
      </c>
      <c r="S26" s="474">
        <v>2.8580000000000001</v>
      </c>
      <c r="T26" s="474">
        <v>2.879</v>
      </c>
      <c r="U26" s="474">
        <v>2.8519999999999999</v>
      </c>
      <c r="V26" s="474">
        <v>2.8940000000000001</v>
      </c>
      <c r="W26" s="474">
        <v>3.0219999999999998</v>
      </c>
      <c r="X26" s="474">
        <v>2.839</v>
      </c>
      <c r="Y26" s="474">
        <v>2.9780000000000002</v>
      </c>
      <c r="Z26" s="474">
        <v>2.9180000000000001</v>
      </c>
      <c r="AA26" s="474">
        <v>3.1219999999999999</v>
      </c>
      <c r="AB26" s="474">
        <v>2.8109999999999999</v>
      </c>
      <c r="AC26" s="474">
        <v>2.7759999999999998</v>
      </c>
      <c r="AD26" s="474">
        <v>2.7429999999999999</v>
      </c>
      <c r="AE26" s="474">
        <v>2.7320000000000002</v>
      </c>
      <c r="AF26" s="474">
        <v>2.7349999999999999</v>
      </c>
      <c r="AG26" s="474">
        <v>2.7309999999999999</v>
      </c>
      <c r="AH26" s="474">
        <v>2.661</v>
      </c>
      <c r="AI26" s="474">
        <v>2.6789999999999998</v>
      </c>
      <c r="AJ26" s="474">
        <v>2.681</v>
      </c>
      <c r="AK26" s="474">
        <v>2.6509999999999998</v>
      </c>
      <c r="AL26" s="474">
        <v>2.6829999999999998</v>
      </c>
      <c r="AM26" s="474">
        <v>2.4969999999999999</v>
      </c>
      <c r="AN26" s="474">
        <v>2.6349999999999998</v>
      </c>
      <c r="AO26" s="474">
        <v>2.56</v>
      </c>
      <c r="AP26" s="474">
        <v>2.5870000000000002</v>
      </c>
      <c r="AQ26" s="474">
        <v>2.645</v>
      </c>
      <c r="AR26" s="474">
        <v>2.4900000000000002</v>
      </c>
      <c r="AS26" s="474">
        <v>2.593</v>
      </c>
      <c r="AT26" s="474">
        <v>2.59</v>
      </c>
      <c r="AU26" s="474">
        <v>2.5880000000000001</v>
      </c>
      <c r="AV26" s="474">
        <v>2.585</v>
      </c>
      <c r="AW26" s="474">
        <v>2.5830000000000002</v>
      </c>
      <c r="AX26" s="474">
        <v>2.58</v>
      </c>
      <c r="AY26" s="478" t="s">
        <v>1371</v>
      </c>
      <c r="AZ26" s="478" t="s">
        <v>1371</v>
      </c>
      <c r="BA26" s="478" t="s">
        <v>1371</v>
      </c>
      <c r="BB26" s="478" t="s">
        <v>1371</v>
      </c>
      <c r="BC26" s="478" t="s">
        <v>1371</v>
      </c>
      <c r="BD26" s="478" t="s">
        <v>1371</v>
      </c>
      <c r="BE26" s="478" t="s">
        <v>1371</v>
      </c>
      <c r="BF26" s="478" t="s">
        <v>1371</v>
      </c>
      <c r="BG26" s="478" t="s">
        <v>1371</v>
      </c>
      <c r="BH26" s="478" t="s">
        <v>1371</v>
      </c>
      <c r="BI26" s="478" t="s">
        <v>1371</v>
      </c>
      <c r="BJ26" s="647" t="s">
        <v>1371</v>
      </c>
      <c r="BK26" s="647" t="s">
        <v>1371</v>
      </c>
      <c r="BL26" s="647" t="s">
        <v>1371</v>
      </c>
      <c r="BM26" s="647" t="s">
        <v>1371</v>
      </c>
      <c r="BN26" s="647" t="s">
        <v>1371</v>
      </c>
      <c r="BO26" s="647" t="s">
        <v>1371</v>
      </c>
      <c r="BP26" s="647" t="s">
        <v>1371</v>
      </c>
      <c r="BQ26" s="647" t="s">
        <v>1371</v>
      </c>
      <c r="BR26" s="647" t="s">
        <v>1371</v>
      </c>
      <c r="BS26" s="647" t="s">
        <v>1371</v>
      </c>
      <c r="BT26" s="647" t="s">
        <v>1371</v>
      </c>
      <c r="BU26" s="647" t="s">
        <v>1371</v>
      </c>
      <c r="BV26" s="647" t="s">
        <v>1371</v>
      </c>
    </row>
    <row r="27" spans="1:74" ht="11.1" customHeight="1" x14ac:dyDescent="0.2">
      <c r="A27" s="275" t="s">
        <v>1370</v>
      </c>
      <c r="B27" s="644" t="s">
        <v>1351</v>
      </c>
      <c r="C27" s="580">
        <v>2.5529999999999999</v>
      </c>
      <c r="D27" s="580">
        <v>2.2949999999999999</v>
      </c>
      <c r="E27" s="580">
        <v>2.544</v>
      </c>
      <c r="F27" s="580">
        <v>2.5219999999999998</v>
      </c>
      <c r="G27" s="580">
        <v>2.3759999999999999</v>
      </c>
      <c r="H27" s="580">
        <v>2.4889999999999999</v>
      </c>
      <c r="I27" s="580">
        <v>2.3220000000000001</v>
      </c>
      <c r="J27" s="580">
        <v>2.476</v>
      </c>
      <c r="K27" s="580">
        <v>2.4940000000000002</v>
      </c>
      <c r="L27" s="580">
        <v>2.4870000000000001</v>
      </c>
      <c r="M27" s="580">
        <v>2.4620000000000002</v>
      </c>
      <c r="N27" s="580">
        <v>2.4420000000000002</v>
      </c>
      <c r="O27" s="580">
        <v>2.3980000000000001</v>
      </c>
      <c r="P27" s="580">
        <v>2.351</v>
      </c>
      <c r="Q27" s="580">
        <v>2.4089999999999998</v>
      </c>
      <c r="R27" s="580">
        <v>2.383</v>
      </c>
      <c r="S27" s="580">
        <v>2.39</v>
      </c>
      <c r="T27" s="580">
        <v>2.3580000000000001</v>
      </c>
      <c r="U27" s="580">
        <v>2.3879999999999999</v>
      </c>
      <c r="V27" s="580">
        <v>2.3730000000000002</v>
      </c>
      <c r="W27" s="580">
        <v>2.3769999999999998</v>
      </c>
      <c r="X27" s="580">
        <v>2.427</v>
      </c>
      <c r="Y27" s="580">
        <v>2.387</v>
      </c>
      <c r="Z27" s="580">
        <v>2.3109999999999999</v>
      </c>
      <c r="AA27" s="580">
        <v>2.3519999999999999</v>
      </c>
      <c r="AB27" s="580">
        <v>2.302</v>
      </c>
      <c r="AC27" s="580">
        <v>2.31</v>
      </c>
      <c r="AD27" s="580">
        <v>2.3069999999999999</v>
      </c>
      <c r="AE27" s="580">
        <v>2.2949999999999999</v>
      </c>
      <c r="AF27" s="580">
        <v>2.2789999999999999</v>
      </c>
      <c r="AG27" s="580">
        <v>2.2650000000000001</v>
      </c>
      <c r="AH27" s="580">
        <v>2.2629999999999999</v>
      </c>
      <c r="AI27" s="580">
        <v>2.2570000000000001</v>
      </c>
      <c r="AJ27" s="580">
        <v>2.2269999999999999</v>
      </c>
      <c r="AK27" s="580">
        <v>2.2959999999999998</v>
      </c>
      <c r="AL27" s="580">
        <v>2.3410000000000002</v>
      </c>
      <c r="AM27" s="580">
        <v>2.1880000000000002</v>
      </c>
      <c r="AN27" s="580">
        <v>2.2570000000000001</v>
      </c>
      <c r="AO27" s="580">
        <v>2.1829999999999998</v>
      </c>
      <c r="AP27" s="580">
        <v>2.0960000000000001</v>
      </c>
      <c r="AQ27" s="580">
        <v>2.1619999999999999</v>
      </c>
      <c r="AR27" s="580">
        <v>2.1629999999999998</v>
      </c>
      <c r="AS27" s="580">
        <v>2.17</v>
      </c>
      <c r="AT27" s="580">
        <v>2.173</v>
      </c>
      <c r="AU27" s="580">
        <v>2.16</v>
      </c>
      <c r="AV27" s="580">
        <v>2.15</v>
      </c>
      <c r="AW27" s="580">
        <v>2.1440000000000001</v>
      </c>
      <c r="AX27" s="580">
        <v>2.1379999999999999</v>
      </c>
      <c r="AY27" s="481" t="s">
        <v>1371</v>
      </c>
      <c r="AZ27" s="481" t="s">
        <v>1371</v>
      </c>
      <c r="BA27" s="481" t="s">
        <v>1371</v>
      </c>
      <c r="BB27" s="481" t="s">
        <v>1371</v>
      </c>
      <c r="BC27" s="481" t="s">
        <v>1371</v>
      </c>
      <c r="BD27" s="481" t="s">
        <v>1371</v>
      </c>
      <c r="BE27" s="481" t="s">
        <v>1371</v>
      </c>
      <c r="BF27" s="481" t="s">
        <v>1371</v>
      </c>
      <c r="BG27" s="481" t="s">
        <v>1371</v>
      </c>
      <c r="BH27" s="481" t="s">
        <v>1371</v>
      </c>
      <c r="BI27" s="481" t="s">
        <v>1371</v>
      </c>
      <c r="BJ27" s="648" t="s">
        <v>1371</v>
      </c>
      <c r="BK27" s="648" t="s">
        <v>1371</v>
      </c>
      <c r="BL27" s="648" t="s">
        <v>1371</v>
      </c>
      <c r="BM27" s="648" t="s">
        <v>1371</v>
      </c>
      <c r="BN27" s="648" t="s">
        <v>1371</v>
      </c>
      <c r="BO27" s="648" t="s">
        <v>1371</v>
      </c>
      <c r="BP27" s="648" t="s">
        <v>1371</v>
      </c>
      <c r="BQ27" s="648" t="s">
        <v>1371</v>
      </c>
      <c r="BR27" s="648" t="s">
        <v>1371</v>
      </c>
      <c r="BS27" s="648" t="s">
        <v>1371</v>
      </c>
      <c r="BT27" s="648" t="s">
        <v>1371</v>
      </c>
      <c r="BU27" s="648" t="s">
        <v>1371</v>
      </c>
      <c r="BV27" s="648" t="s">
        <v>1371</v>
      </c>
    </row>
    <row r="28" spans="1:74" s="114" customFormat="1" ht="12" customHeight="1" x14ac:dyDescent="0.2">
      <c r="A28" s="1"/>
      <c r="B28" s="565" t="s">
        <v>1332</v>
      </c>
      <c r="C28" s="628"/>
      <c r="D28" s="628"/>
      <c r="E28" s="628"/>
      <c r="F28" s="628"/>
      <c r="G28" s="628"/>
      <c r="H28" s="685"/>
      <c r="I28" s="628"/>
      <c r="J28" s="628"/>
      <c r="K28" s="628"/>
      <c r="L28" s="628"/>
      <c r="M28" s="628"/>
      <c r="N28" s="628"/>
      <c r="O28" s="628"/>
      <c r="P28" s="628"/>
      <c r="Q28" s="628"/>
      <c r="R28" s="628"/>
      <c r="AY28" s="221"/>
      <c r="AZ28" s="221"/>
      <c r="BA28" s="221"/>
      <c r="BB28" s="221"/>
      <c r="BC28" s="221"/>
      <c r="BD28" s="674"/>
      <c r="BE28" s="674"/>
      <c r="BF28" s="674"/>
      <c r="BG28" s="674"/>
      <c r="BH28" s="674"/>
      <c r="BI28" s="674"/>
      <c r="BJ28" s="221"/>
    </row>
    <row r="29" spans="1:74" s="358" customFormat="1" ht="12" customHeight="1" x14ac:dyDescent="0.2">
      <c r="A29" s="357"/>
      <c r="B29" s="348" t="s">
        <v>826</v>
      </c>
      <c r="C29" s="348"/>
      <c r="D29" s="348"/>
      <c r="E29" s="348"/>
      <c r="F29" s="348"/>
      <c r="G29" s="348"/>
      <c r="H29" s="595"/>
      <c r="I29" s="348"/>
      <c r="J29" s="348"/>
      <c r="K29" s="348"/>
      <c r="L29" s="348"/>
      <c r="M29" s="348"/>
      <c r="N29" s="348"/>
      <c r="O29" s="348"/>
      <c r="P29" s="348"/>
      <c r="Q29" s="348"/>
      <c r="R29" s="642"/>
      <c r="BD29" s="361"/>
      <c r="BE29" s="361"/>
      <c r="BF29" s="361"/>
      <c r="BG29" s="361"/>
      <c r="BH29" s="361"/>
      <c r="BI29" s="361"/>
    </row>
    <row r="30" spans="1:74" s="169" customFormat="1" ht="12" customHeight="1" x14ac:dyDescent="0.25">
      <c r="A30" s="168"/>
      <c r="B30" s="940" t="str">
        <f>Dates!$G$2</f>
        <v>EIA completed modeling and analysis for this report on Thursday, January 9, 2025.</v>
      </c>
      <c r="C30" s="927"/>
      <c r="D30" s="927"/>
      <c r="E30" s="927"/>
      <c r="F30" s="927"/>
      <c r="G30" s="927"/>
      <c r="H30" s="927"/>
      <c r="I30" s="927"/>
      <c r="J30" s="927"/>
      <c r="K30" s="927"/>
      <c r="L30" s="927"/>
      <c r="M30" s="927"/>
      <c r="N30" s="927"/>
      <c r="O30" s="927"/>
      <c r="P30" s="927"/>
      <c r="Q30" s="927"/>
      <c r="R30" s="641"/>
      <c r="AY30" s="222"/>
      <c r="AZ30" s="222"/>
      <c r="BA30" s="222"/>
      <c r="BB30" s="222"/>
      <c r="BC30" s="222"/>
      <c r="BD30" s="675"/>
      <c r="BE30" s="675"/>
      <c r="BF30" s="675"/>
      <c r="BG30" s="675"/>
      <c r="BH30" s="675"/>
      <c r="BI30" s="675"/>
      <c r="BJ30" s="222"/>
    </row>
    <row r="31" spans="1:74" s="169" customFormat="1" ht="12" customHeight="1" x14ac:dyDescent="0.25">
      <c r="A31" s="168"/>
      <c r="B31" s="935" t="s">
        <v>483</v>
      </c>
      <c r="C31" s="936"/>
      <c r="D31" s="936"/>
      <c r="E31" s="936"/>
      <c r="F31" s="936"/>
      <c r="G31" s="936"/>
      <c r="H31" s="936"/>
      <c r="I31" s="936"/>
      <c r="J31" s="936"/>
      <c r="K31" s="936"/>
      <c r="L31" s="936"/>
      <c r="M31" s="936"/>
      <c r="N31" s="936"/>
      <c r="O31" s="936"/>
      <c r="P31" s="936"/>
      <c r="Q31" s="936"/>
      <c r="R31" s="641"/>
      <c r="AY31" s="222"/>
      <c r="AZ31" s="222"/>
      <c r="BA31" s="222"/>
      <c r="BB31" s="222"/>
      <c r="BC31" s="222"/>
      <c r="BD31" s="675"/>
      <c r="BE31" s="675"/>
      <c r="BF31" s="675"/>
      <c r="BG31" s="675"/>
      <c r="BH31" s="675"/>
      <c r="BI31" s="675"/>
      <c r="BJ31" s="222"/>
    </row>
    <row r="32" spans="1:74" s="114" customFormat="1" ht="12" customHeight="1" x14ac:dyDescent="0.2">
      <c r="A32" s="1"/>
      <c r="B32" s="1046" t="s">
        <v>1442</v>
      </c>
      <c r="C32" s="1047"/>
      <c r="D32" s="1047"/>
      <c r="E32" s="1047"/>
      <c r="F32" s="1047"/>
      <c r="G32" s="1047"/>
      <c r="H32" s="1047"/>
      <c r="I32" s="1047"/>
      <c r="J32" s="1047"/>
      <c r="K32" s="1047"/>
      <c r="L32" s="1047"/>
      <c r="M32" s="1047"/>
      <c r="N32" s="1047"/>
      <c r="O32" s="1047"/>
      <c r="P32" s="1047"/>
      <c r="Q32" s="1047"/>
      <c r="R32" s="641"/>
      <c r="AY32" s="221"/>
      <c r="AZ32" s="221"/>
      <c r="BA32" s="221"/>
      <c r="BB32" s="221"/>
      <c r="BC32" s="221"/>
      <c r="BD32" s="674"/>
      <c r="BE32" s="674"/>
      <c r="BF32" s="674"/>
      <c r="BG32" s="674"/>
      <c r="BH32" s="674"/>
      <c r="BI32" s="674"/>
      <c r="BJ32" s="221"/>
    </row>
    <row r="33" spans="1:74" s="169" customFormat="1" ht="12" customHeight="1" x14ac:dyDescent="0.25">
      <c r="A33" s="168"/>
      <c r="B33" s="961" t="s">
        <v>492</v>
      </c>
      <c r="C33" s="962"/>
      <c r="D33" s="962"/>
      <c r="E33" s="962"/>
      <c r="F33" s="962"/>
      <c r="G33" s="962"/>
      <c r="H33" s="962"/>
      <c r="I33" s="962"/>
      <c r="J33" s="962"/>
      <c r="K33" s="962"/>
      <c r="L33" s="962"/>
      <c r="M33" s="962"/>
      <c r="N33" s="962"/>
      <c r="O33" s="962"/>
      <c r="P33" s="962"/>
      <c r="Q33" s="962"/>
      <c r="R33" s="641"/>
      <c r="AY33" s="222"/>
      <c r="AZ33" s="222"/>
      <c r="BA33" s="222"/>
      <c r="BB33" s="222"/>
      <c r="BC33" s="222"/>
      <c r="BD33" s="675"/>
      <c r="BE33" s="675"/>
      <c r="BF33" s="675"/>
      <c r="BG33" s="675"/>
      <c r="BH33" s="675"/>
      <c r="BI33" s="675"/>
      <c r="BJ33" s="222"/>
    </row>
    <row r="34" spans="1:74" s="169" customFormat="1" ht="12" customHeight="1" x14ac:dyDescent="0.25">
      <c r="A34" s="168"/>
      <c r="B34" s="1058" t="s">
        <v>840</v>
      </c>
      <c r="C34" s="1058"/>
      <c r="D34" s="1058"/>
      <c r="E34" s="1058"/>
      <c r="F34" s="1058"/>
      <c r="G34" s="1058"/>
      <c r="H34" s="1058"/>
      <c r="I34" s="1058"/>
      <c r="J34" s="1058"/>
      <c r="K34" s="1058"/>
      <c r="L34" s="1058"/>
      <c r="M34" s="1058"/>
      <c r="N34" s="1058"/>
      <c r="O34" s="1058"/>
      <c r="P34" s="1058"/>
      <c r="Q34" s="1058"/>
      <c r="R34" s="1058"/>
      <c r="AY34" s="222"/>
      <c r="AZ34" s="222"/>
      <c r="BA34" s="222"/>
      <c r="BB34" s="222"/>
      <c r="BC34" s="222"/>
      <c r="BD34" s="675"/>
      <c r="BE34" s="675"/>
      <c r="BF34" s="675"/>
      <c r="BG34" s="675"/>
      <c r="BH34" s="675"/>
      <c r="BI34" s="675"/>
      <c r="BJ34" s="222"/>
    </row>
    <row r="35" spans="1:74" s="169" customFormat="1" ht="12" customHeight="1" x14ac:dyDescent="0.25">
      <c r="A35" s="168"/>
      <c r="B35" s="961" t="s">
        <v>1333</v>
      </c>
      <c r="C35" s="1018"/>
      <c r="D35" s="1018"/>
      <c r="E35" s="1018"/>
      <c r="F35" s="1018"/>
      <c r="G35" s="1018"/>
      <c r="H35" s="1018"/>
      <c r="I35" s="1018"/>
      <c r="J35" s="1018"/>
      <c r="K35" s="1018"/>
      <c r="L35" s="1018"/>
      <c r="M35" s="1018"/>
      <c r="N35" s="1018"/>
      <c r="O35" s="1018"/>
      <c r="P35" s="1018"/>
      <c r="Q35" s="962"/>
      <c r="R35" s="641"/>
      <c r="AY35" s="222"/>
      <c r="AZ35" s="222"/>
      <c r="BA35" s="222"/>
      <c r="BB35" s="222"/>
      <c r="BC35" s="222"/>
      <c r="BD35" s="675"/>
      <c r="BE35" s="675"/>
      <c r="BF35" s="675"/>
      <c r="BG35" s="675"/>
      <c r="BH35" s="675"/>
      <c r="BI35" s="675"/>
      <c r="BJ35" s="222"/>
    </row>
    <row r="36" spans="1:74" s="169" customFormat="1" ht="12" customHeight="1" x14ac:dyDescent="0.15">
      <c r="A36" s="2"/>
      <c r="B36" s="961"/>
      <c r="C36" s="943"/>
      <c r="D36" s="943"/>
      <c r="E36" s="943"/>
      <c r="F36" s="943"/>
      <c r="G36" s="943"/>
      <c r="H36" s="943"/>
      <c r="I36" s="943"/>
      <c r="J36" s="943"/>
      <c r="K36" s="943"/>
      <c r="L36" s="943"/>
      <c r="M36" s="943"/>
      <c r="N36" s="943"/>
      <c r="O36" s="943"/>
      <c r="P36" s="943"/>
      <c r="Q36" s="943"/>
      <c r="AY36" s="222"/>
      <c r="AZ36" s="222"/>
      <c r="BA36" s="222"/>
      <c r="BB36" s="222"/>
      <c r="BC36" s="222"/>
      <c r="BD36" s="675"/>
      <c r="BE36" s="675"/>
      <c r="BF36" s="675"/>
      <c r="BG36" s="675"/>
      <c r="BH36" s="675"/>
      <c r="BI36" s="675"/>
      <c r="BJ36" s="222"/>
    </row>
    <row r="37" spans="1:74" s="169" customFormat="1" ht="12" customHeight="1" x14ac:dyDescent="0.15">
      <c r="A37" s="2"/>
      <c r="B37" s="1057"/>
      <c r="C37" s="943"/>
      <c r="D37" s="943"/>
      <c r="E37" s="943"/>
      <c r="F37" s="943"/>
      <c r="G37" s="943"/>
      <c r="H37" s="943"/>
      <c r="I37" s="943"/>
      <c r="J37" s="943"/>
      <c r="K37" s="943"/>
      <c r="L37" s="943"/>
      <c r="M37" s="943"/>
      <c r="N37" s="943"/>
      <c r="O37" s="943"/>
      <c r="P37" s="943"/>
      <c r="Q37" s="943"/>
      <c r="AY37" s="222"/>
      <c r="AZ37" s="222"/>
      <c r="BA37" s="222"/>
      <c r="BB37" s="222"/>
      <c r="BC37" s="222"/>
      <c r="BD37" s="675"/>
      <c r="BE37" s="675"/>
      <c r="BF37" s="675"/>
      <c r="BG37" s="675"/>
      <c r="BH37" s="675"/>
      <c r="BI37" s="675"/>
      <c r="BJ37" s="222"/>
    </row>
    <row r="38" spans="1:74" s="170" customFormat="1" ht="12" customHeight="1" x14ac:dyDescent="0.15">
      <c r="A38" s="2"/>
      <c r="B38" s="348"/>
      <c r="C38" s="564"/>
      <c r="D38" s="564"/>
      <c r="E38" s="564"/>
      <c r="F38" s="564"/>
      <c r="G38" s="564"/>
      <c r="H38" s="564"/>
      <c r="I38" s="564"/>
      <c r="J38" s="564"/>
      <c r="K38" s="564"/>
      <c r="L38" s="564"/>
      <c r="M38" s="564"/>
      <c r="N38" s="564"/>
      <c r="O38" s="564"/>
      <c r="P38" s="564"/>
      <c r="Q38" s="564"/>
      <c r="AY38" s="223"/>
      <c r="AZ38" s="223"/>
      <c r="BA38" s="223"/>
      <c r="BB38" s="223"/>
      <c r="BC38" s="223"/>
      <c r="BD38" s="675"/>
      <c r="BE38" s="675"/>
      <c r="BF38" s="675"/>
      <c r="BG38" s="675"/>
      <c r="BH38" s="675"/>
      <c r="BI38" s="675"/>
      <c r="BJ38" s="223"/>
    </row>
    <row r="39" spans="1:74" ht="13.2" x14ac:dyDescent="0.15">
      <c r="B39" s="961"/>
      <c r="C39" s="964"/>
      <c r="D39" s="964"/>
      <c r="E39" s="964"/>
      <c r="F39" s="964"/>
      <c r="G39" s="964"/>
      <c r="H39" s="964"/>
      <c r="I39" s="964"/>
      <c r="J39" s="964"/>
      <c r="K39" s="964"/>
      <c r="L39" s="964"/>
      <c r="M39" s="964"/>
      <c r="N39" s="964"/>
      <c r="O39" s="964"/>
      <c r="P39" s="964"/>
      <c r="Q39" s="943"/>
      <c r="BD39" s="674"/>
      <c r="BE39" s="674"/>
      <c r="BF39" s="674"/>
      <c r="BK39" s="148"/>
      <c r="BL39" s="148"/>
      <c r="BM39" s="148"/>
      <c r="BN39" s="148"/>
      <c r="BO39" s="148"/>
      <c r="BP39" s="148"/>
      <c r="BQ39" s="148"/>
      <c r="BR39" s="148"/>
      <c r="BS39" s="148"/>
      <c r="BT39" s="148"/>
      <c r="BU39" s="148"/>
      <c r="BV39" s="148"/>
    </row>
    <row r="40" spans="1:74" ht="13.2" x14ac:dyDescent="0.15">
      <c r="B40" s="1063"/>
      <c r="C40" s="962"/>
      <c r="D40" s="962"/>
      <c r="E40" s="962"/>
      <c r="F40" s="962"/>
      <c r="G40" s="962"/>
      <c r="H40" s="962"/>
      <c r="I40" s="962"/>
      <c r="J40" s="962"/>
      <c r="K40" s="962"/>
      <c r="L40" s="962"/>
      <c r="M40" s="962"/>
      <c r="N40" s="962"/>
      <c r="O40" s="962"/>
      <c r="P40" s="962"/>
      <c r="Q40" s="943"/>
      <c r="BK40" s="148"/>
      <c r="BL40" s="148"/>
      <c r="BM40" s="148"/>
      <c r="BN40" s="148"/>
      <c r="BO40" s="148"/>
      <c r="BP40" s="148"/>
      <c r="BQ40" s="148"/>
      <c r="BR40" s="148"/>
      <c r="BS40" s="148"/>
      <c r="BT40" s="148"/>
      <c r="BU40" s="148"/>
      <c r="BV40" s="148"/>
    </row>
    <row r="41" spans="1:74" ht="13.2" x14ac:dyDescent="0.15">
      <c r="B41" s="959"/>
      <c r="C41" s="943"/>
      <c r="D41" s="943"/>
      <c r="E41" s="943"/>
      <c r="F41" s="943"/>
      <c r="G41" s="943"/>
      <c r="H41" s="943"/>
      <c r="I41" s="943"/>
      <c r="J41" s="943"/>
      <c r="K41" s="943"/>
      <c r="L41" s="943"/>
      <c r="M41" s="943"/>
      <c r="N41" s="943"/>
      <c r="O41" s="943"/>
      <c r="P41" s="943"/>
      <c r="Q41" s="943"/>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P8" sqref="BP8"/>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132" customWidth="1"/>
    <col min="56" max="56" width="6.5546875" style="655" customWidth="1"/>
    <col min="57" max="57" width="6.5546875" style="315" customWidth="1"/>
    <col min="58" max="58" width="6.5546875" style="655" customWidth="1"/>
    <col min="59" max="61" width="6.5546875" style="846" customWidth="1"/>
    <col min="62" max="62" width="6.5546875" style="132" customWidth="1"/>
    <col min="63" max="74" width="6.5546875" style="7" customWidth="1"/>
    <col min="75" max="16384" width="9.5546875" style="7"/>
  </cols>
  <sheetData>
    <row r="1" spans="1:74" ht="13.2" x14ac:dyDescent="0.25">
      <c r="A1" s="924" t="s">
        <v>479</v>
      </c>
      <c r="B1" s="926" t="s">
        <v>142</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s="8" customFormat="1" ht="13.2" x14ac:dyDescent="0.25">
      <c r="A2" s="925"/>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4"/>
      <c r="AZ2" s="154"/>
      <c r="BA2" s="154"/>
      <c r="BB2" s="154"/>
      <c r="BC2" s="154"/>
      <c r="BD2" s="349"/>
      <c r="BE2" s="284"/>
      <c r="BF2" s="349"/>
      <c r="BG2" s="847"/>
      <c r="BH2" s="847"/>
      <c r="BI2" s="847"/>
      <c r="BJ2" s="154"/>
    </row>
    <row r="3" spans="1:74"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874"/>
      <c r="AZ5" s="874"/>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1"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874"/>
      <c r="AZ6" s="874"/>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1"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874"/>
      <c r="AZ7" s="876"/>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1"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13.197900000000001</v>
      </c>
      <c r="AV8" s="363">
        <v>13.456725</v>
      </c>
      <c r="AW8" s="363">
        <v>13.327506912</v>
      </c>
      <c r="AX8" s="363">
        <v>13.510966525000001</v>
      </c>
      <c r="AY8" s="374">
        <v>13.457240000000001</v>
      </c>
      <c r="AZ8" s="374">
        <v>13.268470000000001</v>
      </c>
      <c r="BA8" s="374">
        <v>13.5016</v>
      </c>
      <c r="BB8" s="374">
        <v>13.53247</v>
      </c>
      <c r="BC8" s="374">
        <v>13.54406</v>
      </c>
      <c r="BD8" s="374">
        <v>13.544639999999999</v>
      </c>
      <c r="BE8" s="374">
        <v>13.55904</v>
      </c>
      <c r="BF8" s="374">
        <v>13.544079999999999</v>
      </c>
      <c r="BG8" s="374">
        <v>13.585129999999999</v>
      </c>
      <c r="BH8" s="374">
        <v>13.542289999999999</v>
      </c>
      <c r="BI8" s="374">
        <v>13.72566</v>
      </c>
      <c r="BJ8" s="374">
        <v>13.73058</v>
      </c>
      <c r="BK8" s="374">
        <v>13.69538</v>
      </c>
      <c r="BL8" s="374">
        <v>13.49436</v>
      </c>
      <c r="BM8" s="374">
        <v>13.700850000000001</v>
      </c>
      <c r="BN8" s="374">
        <v>13.690480000000001</v>
      </c>
      <c r="BO8" s="374">
        <v>13.66391</v>
      </c>
      <c r="BP8" s="374">
        <v>13.65301</v>
      </c>
      <c r="BQ8" s="374">
        <v>13.65466</v>
      </c>
      <c r="BR8" s="374">
        <v>13.59845</v>
      </c>
      <c r="BS8" s="374">
        <v>13.574109999999999</v>
      </c>
      <c r="BT8" s="374">
        <v>13.50286</v>
      </c>
      <c r="BU8" s="374">
        <v>13.635540000000001</v>
      </c>
      <c r="BV8" s="374">
        <v>13.621689999999999</v>
      </c>
    </row>
    <row r="9" spans="1:74" ht="11.1"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74"/>
      <c r="AZ9" s="374"/>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1"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75"/>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103.52364516</v>
      </c>
      <c r="AN11" s="365">
        <v>105.93551724</v>
      </c>
      <c r="AO11" s="365">
        <v>102.63890323</v>
      </c>
      <c r="AP11" s="365">
        <v>101.69896667</v>
      </c>
      <c r="AQ11" s="365">
        <v>101.54225805999999</v>
      </c>
      <c r="AR11" s="365">
        <v>102.80206667</v>
      </c>
      <c r="AS11" s="365">
        <v>104.17729032</v>
      </c>
      <c r="AT11" s="365">
        <v>103.10461290000001</v>
      </c>
      <c r="AU11" s="365">
        <v>101.87446667</v>
      </c>
      <c r="AV11" s="365">
        <v>102.97283871</v>
      </c>
      <c r="AW11" s="365">
        <v>102.7193</v>
      </c>
      <c r="AX11" s="365">
        <v>104.5954</v>
      </c>
      <c r="AY11" s="376">
        <v>103.7396</v>
      </c>
      <c r="AZ11" s="376">
        <v>101.9504</v>
      </c>
      <c r="BA11" s="376">
        <v>103.9383</v>
      </c>
      <c r="BB11" s="376">
        <v>104.4358</v>
      </c>
      <c r="BC11" s="376">
        <v>104.5998</v>
      </c>
      <c r="BD11" s="376">
        <v>104.5402</v>
      </c>
      <c r="BE11" s="376">
        <v>104.4683</v>
      </c>
      <c r="BF11" s="376">
        <v>104.4404</v>
      </c>
      <c r="BG11" s="376">
        <v>104.9846</v>
      </c>
      <c r="BH11" s="376">
        <v>105.0539</v>
      </c>
      <c r="BI11" s="376">
        <v>105.7146</v>
      </c>
      <c r="BJ11" s="376">
        <v>106.17749999999999</v>
      </c>
      <c r="BK11" s="376">
        <v>106.21040000000001</v>
      </c>
      <c r="BL11" s="376">
        <v>103.92400000000001</v>
      </c>
      <c r="BM11" s="376">
        <v>105.8777</v>
      </c>
      <c r="BN11" s="376">
        <v>106.70480000000001</v>
      </c>
      <c r="BO11" s="376">
        <v>106.9907</v>
      </c>
      <c r="BP11" s="376">
        <v>107.31610000000001</v>
      </c>
      <c r="BQ11" s="376">
        <v>107.441</v>
      </c>
      <c r="BR11" s="376">
        <v>107.51779999999999</v>
      </c>
      <c r="BS11" s="376">
        <v>107.81870000000001</v>
      </c>
      <c r="BT11" s="376">
        <v>108.23180000000001</v>
      </c>
      <c r="BU11" s="376">
        <v>108.82940000000001</v>
      </c>
      <c r="BV11" s="376">
        <v>109.62949999999999</v>
      </c>
    </row>
    <row r="12" spans="1:74" ht="11.1"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1"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1"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376">
        <v>44.226739999999999</v>
      </c>
      <c r="AZ14" s="376">
        <v>38.964509999999997</v>
      </c>
      <c r="BA14" s="376">
        <v>42.870460000000001</v>
      </c>
      <c r="BB14" s="376">
        <v>36.576050000000002</v>
      </c>
      <c r="BC14" s="376">
        <v>37.202330000000003</v>
      </c>
      <c r="BD14" s="376">
        <v>35.816319999999997</v>
      </c>
      <c r="BE14" s="376">
        <v>37.812489999999997</v>
      </c>
      <c r="BF14" s="376">
        <v>43.453769999999999</v>
      </c>
      <c r="BG14" s="376">
        <v>39.271569999999997</v>
      </c>
      <c r="BH14" s="376">
        <v>40.561239999999998</v>
      </c>
      <c r="BI14" s="376">
        <v>39.268560000000001</v>
      </c>
      <c r="BJ14" s="376">
        <v>40.162379999999999</v>
      </c>
      <c r="BK14" s="376">
        <v>42.988059999999997</v>
      </c>
      <c r="BL14" s="376">
        <v>37.947650000000003</v>
      </c>
      <c r="BM14" s="376">
        <v>41.230600000000003</v>
      </c>
      <c r="BN14" s="376">
        <v>35.47381</v>
      </c>
      <c r="BO14" s="376">
        <v>36.936109999999999</v>
      </c>
      <c r="BP14" s="376">
        <v>35.96978</v>
      </c>
      <c r="BQ14" s="376">
        <v>38.607669999999999</v>
      </c>
      <c r="BR14" s="376">
        <v>44.518619999999999</v>
      </c>
      <c r="BS14" s="376">
        <v>40.708599999999997</v>
      </c>
      <c r="BT14" s="376">
        <v>41.683790000000002</v>
      </c>
      <c r="BU14" s="376">
        <v>40.227730000000001</v>
      </c>
      <c r="BV14" s="376">
        <v>40.303609999999999</v>
      </c>
    </row>
    <row r="15" spans="1:74" ht="11.1"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1"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1"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75"/>
      <c r="AZ17" s="375"/>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1"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1"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20.249022</v>
      </c>
      <c r="AS19" s="363">
        <v>20.482396000000001</v>
      </c>
      <c r="AT19" s="363">
        <v>20.710633999999999</v>
      </c>
      <c r="AU19" s="363">
        <v>20.308129999999998</v>
      </c>
      <c r="AV19" s="363">
        <v>21.009778000000001</v>
      </c>
      <c r="AW19" s="363">
        <v>20.489584467</v>
      </c>
      <c r="AX19" s="363">
        <v>20.427511788</v>
      </c>
      <c r="AY19" s="374">
        <v>20.046399999999998</v>
      </c>
      <c r="AZ19" s="374">
        <v>20.09796</v>
      </c>
      <c r="BA19" s="374">
        <v>20.30566</v>
      </c>
      <c r="BB19" s="374">
        <v>20.207940000000001</v>
      </c>
      <c r="BC19" s="374">
        <v>20.81634</v>
      </c>
      <c r="BD19" s="374">
        <v>20.67915</v>
      </c>
      <c r="BE19" s="374">
        <v>20.889389999999999</v>
      </c>
      <c r="BF19" s="374">
        <v>20.868400000000001</v>
      </c>
      <c r="BG19" s="374">
        <v>20.543189999999999</v>
      </c>
      <c r="BH19" s="374">
        <v>20.766729999999999</v>
      </c>
      <c r="BI19" s="374">
        <v>20.619070000000001</v>
      </c>
      <c r="BJ19" s="374">
        <v>20.550059999999998</v>
      </c>
      <c r="BK19" s="374">
        <v>19.929300000000001</v>
      </c>
      <c r="BL19" s="374">
        <v>20.25311</v>
      </c>
      <c r="BM19" s="374">
        <v>20.400729999999999</v>
      </c>
      <c r="BN19" s="374">
        <v>20.286650000000002</v>
      </c>
      <c r="BO19" s="374">
        <v>20.70523</v>
      </c>
      <c r="BP19" s="374">
        <v>20.812580000000001</v>
      </c>
      <c r="BQ19" s="374">
        <v>20.907869999999999</v>
      </c>
      <c r="BR19" s="374">
        <v>20.883929999999999</v>
      </c>
      <c r="BS19" s="374">
        <v>20.461639999999999</v>
      </c>
      <c r="BT19" s="374">
        <v>20.702190000000002</v>
      </c>
      <c r="BU19" s="374">
        <v>20.59759</v>
      </c>
      <c r="BV19" s="374">
        <v>20.580829999999999</v>
      </c>
    </row>
    <row r="20" spans="1:74" ht="11.1"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74"/>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1"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1"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107.04018381</v>
      </c>
      <c r="AB22" s="365">
        <v>105.70513939999999</v>
      </c>
      <c r="AC22" s="365">
        <v>97.751002546999999</v>
      </c>
      <c r="AD22" s="365">
        <v>80.722170003000002</v>
      </c>
      <c r="AE22" s="365">
        <v>74.621182126999997</v>
      </c>
      <c r="AF22" s="365">
        <v>78.981243737</v>
      </c>
      <c r="AG22" s="365">
        <v>86.264167416000006</v>
      </c>
      <c r="AH22" s="365">
        <v>86.649443485999996</v>
      </c>
      <c r="AI22" s="365">
        <v>79.601185232999995</v>
      </c>
      <c r="AJ22" s="365">
        <v>78.865978640999998</v>
      </c>
      <c r="AK22" s="365">
        <v>94.270709733000004</v>
      </c>
      <c r="AL22" s="365">
        <v>103.07773335</v>
      </c>
      <c r="AM22" s="365">
        <v>119.61470271</v>
      </c>
      <c r="AN22" s="365">
        <v>102.59917114</v>
      </c>
      <c r="AO22" s="365">
        <v>90.407194904999997</v>
      </c>
      <c r="AP22" s="365">
        <v>79.977428799999998</v>
      </c>
      <c r="AQ22" s="365">
        <v>75.383335973000001</v>
      </c>
      <c r="AR22" s="365">
        <v>81.131777130000003</v>
      </c>
      <c r="AS22" s="365">
        <v>88.667263935999998</v>
      </c>
      <c r="AT22" s="365">
        <v>87.797241647000007</v>
      </c>
      <c r="AU22" s="365">
        <v>80.925477498000006</v>
      </c>
      <c r="AV22" s="365">
        <v>78.607022354999998</v>
      </c>
      <c r="AW22" s="365">
        <v>89.924589100000006</v>
      </c>
      <c r="AX22" s="365">
        <v>108.1613911</v>
      </c>
      <c r="AY22" s="376">
        <v>118.6082</v>
      </c>
      <c r="AZ22" s="376">
        <v>107.17140000000001</v>
      </c>
      <c r="BA22" s="376">
        <v>93.915149999999997</v>
      </c>
      <c r="BB22" s="376">
        <v>81.188040000000001</v>
      </c>
      <c r="BC22" s="376">
        <v>75.15625</v>
      </c>
      <c r="BD22" s="376">
        <v>79.715860000000006</v>
      </c>
      <c r="BE22" s="376">
        <v>87.045879999999997</v>
      </c>
      <c r="BF22" s="376">
        <v>86.965739999999997</v>
      </c>
      <c r="BG22" s="376">
        <v>79.158730000000006</v>
      </c>
      <c r="BH22" s="376">
        <v>80.288550000000001</v>
      </c>
      <c r="BI22" s="376">
        <v>91.427180000000007</v>
      </c>
      <c r="BJ22" s="376">
        <v>107.00369999999999</v>
      </c>
      <c r="BK22" s="376">
        <v>115.3938</v>
      </c>
      <c r="BL22" s="376">
        <v>106.02809999999999</v>
      </c>
      <c r="BM22" s="376">
        <v>94.212320000000005</v>
      </c>
      <c r="BN22" s="376">
        <v>81.003140000000002</v>
      </c>
      <c r="BO22" s="376">
        <v>74.457490000000007</v>
      </c>
      <c r="BP22" s="376">
        <v>79.132369999999995</v>
      </c>
      <c r="BQ22" s="376">
        <v>86.500249999999994</v>
      </c>
      <c r="BR22" s="376">
        <v>86.493210000000005</v>
      </c>
      <c r="BS22" s="376">
        <v>80.201040000000006</v>
      </c>
      <c r="BT22" s="376">
        <v>81.269040000000004</v>
      </c>
      <c r="BU22" s="376">
        <v>93.582269999999994</v>
      </c>
      <c r="BV22" s="376">
        <v>107.4863</v>
      </c>
    </row>
    <row r="23" spans="1:74" ht="11.1"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1"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74"/>
      <c r="AZ24" s="374"/>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1"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45.652058859999997</v>
      </c>
      <c r="AN25" s="365">
        <v>29.116086014</v>
      </c>
      <c r="AO25" s="365">
        <v>25.529772984000001</v>
      </c>
      <c r="AP25" s="365">
        <v>24.31909911</v>
      </c>
      <c r="AQ25" s="365">
        <v>29.200644276999999</v>
      </c>
      <c r="AR25" s="365">
        <v>37.414446720000001</v>
      </c>
      <c r="AS25" s="365">
        <v>43.394422697000003</v>
      </c>
      <c r="AT25" s="365">
        <v>42.409802681000002</v>
      </c>
      <c r="AU25" s="365">
        <v>34.535339276999999</v>
      </c>
      <c r="AV25" s="365">
        <v>30.636231192</v>
      </c>
      <c r="AW25" s="365">
        <v>28.198717200000001</v>
      </c>
      <c r="AX25" s="365">
        <v>39.021725539999998</v>
      </c>
      <c r="AY25" s="376">
        <v>42.932319999999997</v>
      </c>
      <c r="AZ25" s="376">
        <v>32.133159999999997</v>
      </c>
      <c r="BA25" s="376">
        <v>23.651700000000002</v>
      </c>
      <c r="BB25" s="376">
        <v>19.48077</v>
      </c>
      <c r="BC25" s="376">
        <v>22.681760000000001</v>
      </c>
      <c r="BD25" s="376">
        <v>30.740369999999999</v>
      </c>
      <c r="BE25" s="376">
        <v>44.155119999999997</v>
      </c>
      <c r="BF25" s="376">
        <v>46.096550000000001</v>
      </c>
      <c r="BG25" s="376">
        <v>36.336060000000003</v>
      </c>
      <c r="BH25" s="376">
        <v>30.810569999999998</v>
      </c>
      <c r="BI25" s="376">
        <v>32.689529999999998</v>
      </c>
      <c r="BJ25" s="376">
        <v>43.629640000000002</v>
      </c>
      <c r="BK25" s="376">
        <v>45.427219999999998</v>
      </c>
      <c r="BL25" s="376">
        <v>33.103020000000001</v>
      </c>
      <c r="BM25" s="376">
        <v>23.929379999999998</v>
      </c>
      <c r="BN25" s="376">
        <v>18.563420000000001</v>
      </c>
      <c r="BO25" s="376">
        <v>23.734110000000001</v>
      </c>
      <c r="BP25" s="376">
        <v>32.154240000000001</v>
      </c>
      <c r="BQ25" s="376">
        <v>45.510570000000001</v>
      </c>
      <c r="BR25" s="376">
        <v>46.789900000000003</v>
      </c>
      <c r="BS25" s="376">
        <v>36.070189999999997</v>
      </c>
      <c r="BT25" s="376">
        <v>27.863</v>
      </c>
      <c r="BU25" s="376">
        <v>30.343630000000001</v>
      </c>
      <c r="BV25" s="376">
        <v>42.608829999999998</v>
      </c>
    </row>
    <row r="26" spans="1:74" ht="11.1"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1"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74"/>
      <c r="AZ27" s="374"/>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1"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11.472106459999999</v>
      </c>
      <c r="AN28" s="363">
        <v>10.791117399999999</v>
      </c>
      <c r="AO28" s="363">
        <v>9.8566253810000006</v>
      </c>
      <c r="AP28" s="363">
        <v>9.8092758040000003</v>
      </c>
      <c r="AQ28" s="363">
        <v>10.425220700000001</v>
      </c>
      <c r="AR28" s="363">
        <v>12.13429446</v>
      </c>
      <c r="AS28" s="363">
        <v>13.092823429999999</v>
      </c>
      <c r="AT28" s="363">
        <v>12.98124748</v>
      </c>
      <c r="AU28" s="363">
        <v>11.717044636000001</v>
      </c>
      <c r="AV28" s="363">
        <v>10.445095973999999</v>
      </c>
      <c r="AW28" s="363">
        <v>10.359400000000001</v>
      </c>
      <c r="AX28" s="363">
        <v>10.94633</v>
      </c>
      <c r="AY28" s="374">
        <v>11.72397</v>
      </c>
      <c r="AZ28" s="374">
        <v>11.192489999999999</v>
      </c>
      <c r="BA28" s="374">
        <v>10.223750000000001</v>
      </c>
      <c r="BB28" s="374">
        <v>10.08878</v>
      </c>
      <c r="BC28" s="374">
        <v>10.517480000000001</v>
      </c>
      <c r="BD28" s="374">
        <v>12.138</v>
      </c>
      <c r="BE28" s="374">
        <v>13.366070000000001</v>
      </c>
      <c r="BF28" s="374">
        <v>13.41938</v>
      </c>
      <c r="BG28" s="374">
        <v>11.980829999999999</v>
      </c>
      <c r="BH28" s="374">
        <v>10.657719999999999</v>
      </c>
      <c r="BI28" s="374">
        <v>10.677770000000001</v>
      </c>
      <c r="BJ28" s="374">
        <v>11.22113</v>
      </c>
      <c r="BK28" s="374">
        <v>11.872</v>
      </c>
      <c r="BL28" s="374">
        <v>11.37557</v>
      </c>
      <c r="BM28" s="374">
        <v>10.41353</v>
      </c>
      <c r="BN28" s="374">
        <v>10.301069999999999</v>
      </c>
      <c r="BO28" s="374">
        <v>10.75281</v>
      </c>
      <c r="BP28" s="374">
        <v>12.401059999999999</v>
      </c>
      <c r="BQ28" s="374">
        <v>13.634410000000001</v>
      </c>
      <c r="BR28" s="374">
        <v>13.682119999999999</v>
      </c>
      <c r="BS28" s="374">
        <v>12.208130000000001</v>
      </c>
      <c r="BT28" s="374">
        <v>10.85493</v>
      </c>
      <c r="BU28" s="374">
        <v>10.85821</v>
      </c>
      <c r="BV28" s="374">
        <v>11.397629999999999</v>
      </c>
    </row>
    <row r="29" spans="1:74" ht="11.1"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1"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1"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0.67672853856000004</v>
      </c>
      <c r="AB31" s="363">
        <v>0.64249902631</v>
      </c>
      <c r="AC31" s="363">
        <v>0.71971266104999998</v>
      </c>
      <c r="AD31" s="363">
        <v>0.69525174584000005</v>
      </c>
      <c r="AE31" s="363">
        <v>0.73598578932000003</v>
      </c>
      <c r="AF31" s="363">
        <v>0.68770690933</v>
      </c>
      <c r="AG31" s="363">
        <v>0.69739379635999998</v>
      </c>
      <c r="AH31" s="363">
        <v>0.70452520177</v>
      </c>
      <c r="AI31" s="363">
        <v>0.65545780172000001</v>
      </c>
      <c r="AJ31" s="363">
        <v>0.68448633324999997</v>
      </c>
      <c r="AK31" s="363">
        <v>0.66176947122999996</v>
      </c>
      <c r="AL31" s="363">
        <v>0.69196732697999996</v>
      </c>
      <c r="AM31" s="363">
        <v>0.66248159573999998</v>
      </c>
      <c r="AN31" s="363">
        <v>0.68145711929999997</v>
      </c>
      <c r="AO31" s="363">
        <v>0.74976996172999999</v>
      </c>
      <c r="AP31" s="363">
        <v>0.73629572105999996</v>
      </c>
      <c r="AQ31" s="363">
        <v>0.75827769182000004</v>
      </c>
      <c r="AR31" s="363">
        <v>0.74207292757999999</v>
      </c>
      <c r="AS31" s="363">
        <v>0.73338906465999998</v>
      </c>
      <c r="AT31" s="363">
        <v>0.73218182370999996</v>
      </c>
      <c r="AU31" s="363">
        <v>0.67923689941999998</v>
      </c>
      <c r="AV31" s="363">
        <v>0.73984684334999995</v>
      </c>
      <c r="AW31" s="363">
        <v>0.70580716868000004</v>
      </c>
      <c r="AX31" s="363">
        <v>0.72216156283999999</v>
      </c>
      <c r="AY31" s="374">
        <v>0.70667630000000003</v>
      </c>
      <c r="AZ31" s="374">
        <v>0.69392030000000005</v>
      </c>
      <c r="BA31" s="374">
        <v>0.7920123</v>
      </c>
      <c r="BB31" s="374">
        <v>0.79092399999999996</v>
      </c>
      <c r="BC31" s="374">
        <v>0.82964230000000005</v>
      </c>
      <c r="BD31" s="374">
        <v>0.81671450000000001</v>
      </c>
      <c r="BE31" s="374">
        <v>0.79811390000000004</v>
      </c>
      <c r="BF31" s="374">
        <v>0.77898270000000003</v>
      </c>
      <c r="BG31" s="374">
        <v>0.72917790000000005</v>
      </c>
      <c r="BH31" s="374">
        <v>0.77093999999999996</v>
      </c>
      <c r="BI31" s="374">
        <v>0.75009570000000003</v>
      </c>
      <c r="BJ31" s="374">
        <v>0.74738899999999997</v>
      </c>
      <c r="BK31" s="374">
        <v>0.74130890000000005</v>
      </c>
      <c r="BL31" s="374">
        <v>0.72465210000000002</v>
      </c>
      <c r="BM31" s="374">
        <v>0.82343900000000003</v>
      </c>
      <c r="BN31" s="374">
        <v>0.83727859999999998</v>
      </c>
      <c r="BO31" s="374">
        <v>0.86594649999999995</v>
      </c>
      <c r="BP31" s="374">
        <v>0.85279819999999995</v>
      </c>
      <c r="BQ31" s="374">
        <v>0.83387330000000004</v>
      </c>
      <c r="BR31" s="374">
        <v>0.81656340000000005</v>
      </c>
      <c r="BS31" s="374">
        <v>0.74971940000000004</v>
      </c>
      <c r="BT31" s="374">
        <v>0.80122640000000001</v>
      </c>
      <c r="BU31" s="374">
        <v>0.76580029999999999</v>
      </c>
      <c r="BV31" s="374">
        <v>0.77064889999999997</v>
      </c>
    </row>
    <row r="32" spans="1:74" ht="11.1"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74"/>
      <c r="AZ32" s="374"/>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1"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1"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9.038656349</v>
      </c>
      <c r="P34" s="363">
        <v>7.9972071590000002</v>
      </c>
      <c r="Q34" s="363">
        <v>8.0463068880000002</v>
      </c>
      <c r="R34" s="363">
        <v>7.2365510469999998</v>
      </c>
      <c r="S34" s="363">
        <v>7.4282847270000003</v>
      </c>
      <c r="T34" s="363">
        <v>7.6383873180000004</v>
      </c>
      <c r="U34" s="363">
        <v>8.1047514599999992</v>
      </c>
      <c r="V34" s="363">
        <v>8.1122732810000002</v>
      </c>
      <c r="W34" s="363">
        <v>7.3874537729999998</v>
      </c>
      <c r="X34" s="363">
        <v>7.3812854320000003</v>
      </c>
      <c r="Y34" s="363">
        <v>7.8017361420000002</v>
      </c>
      <c r="Z34" s="363">
        <v>8.6390193479999997</v>
      </c>
      <c r="AA34" s="363">
        <v>8.4646084990000006</v>
      </c>
      <c r="AB34" s="363">
        <v>7.5955711600000004</v>
      </c>
      <c r="AC34" s="363">
        <v>8.1367918649999993</v>
      </c>
      <c r="AD34" s="363">
        <v>7.1703313529999999</v>
      </c>
      <c r="AE34" s="363">
        <v>7.3329098359999998</v>
      </c>
      <c r="AF34" s="363">
        <v>7.5109710759999997</v>
      </c>
      <c r="AG34" s="363">
        <v>8.0738819960000008</v>
      </c>
      <c r="AH34" s="363">
        <v>8.2201475360000007</v>
      </c>
      <c r="AI34" s="363">
        <v>7.4296154699999999</v>
      </c>
      <c r="AJ34" s="363">
        <v>7.5460274639999998</v>
      </c>
      <c r="AK34" s="363">
        <v>7.8432927220000002</v>
      </c>
      <c r="AL34" s="363">
        <v>8.3670709349999992</v>
      </c>
      <c r="AM34" s="363">
        <v>8.9750019949999995</v>
      </c>
      <c r="AN34" s="363">
        <v>7.7098752629999998</v>
      </c>
      <c r="AO34" s="363">
        <v>7.7100970689999997</v>
      </c>
      <c r="AP34" s="363">
        <v>7.1450042209999998</v>
      </c>
      <c r="AQ34" s="363">
        <v>7.4819965870000003</v>
      </c>
      <c r="AR34" s="363">
        <v>7.581975838</v>
      </c>
      <c r="AS34" s="363">
        <v>8.1891136670000009</v>
      </c>
      <c r="AT34" s="363">
        <v>8.1550379260000003</v>
      </c>
      <c r="AU34" s="363">
        <v>7.3967533879999996</v>
      </c>
      <c r="AV34" s="363">
        <v>7.4254740000000004</v>
      </c>
      <c r="AW34" s="363">
        <v>7.616231</v>
      </c>
      <c r="AX34" s="363">
        <v>8.6923359999999992</v>
      </c>
      <c r="AY34" s="374">
        <v>9.0188489999999994</v>
      </c>
      <c r="AZ34" s="374">
        <v>7.727538</v>
      </c>
      <c r="BA34" s="374">
        <v>7.9293430000000003</v>
      </c>
      <c r="BB34" s="374">
        <v>7.1937600000000002</v>
      </c>
      <c r="BC34" s="374">
        <v>7.4300220000000001</v>
      </c>
      <c r="BD34" s="374">
        <v>7.5530989999999996</v>
      </c>
      <c r="BE34" s="374">
        <v>8.2655080000000005</v>
      </c>
      <c r="BF34" s="374">
        <v>8.2850979999999996</v>
      </c>
      <c r="BG34" s="374">
        <v>7.5072580000000002</v>
      </c>
      <c r="BH34" s="374">
        <v>7.6171709999999999</v>
      </c>
      <c r="BI34" s="374">
        <v>7.8218699999999997</v>
      </c>
      <c r="BJ34" s="374">
        <v>8.7690529999999995</v>
      </c>
      <c r="BK34" s="374">
        <v>8.9832999999999998</v>
      </c>
      <c r="BL34" s="374">
        <v>7.7625200000000003</v>
      </c>
      <c r="BM34" s="374">
        <v>7.9626279999999996</v>
      </c>
      <c r="BN34" s="374">
        <v>7.2045640000000004</v>
      </c>
      <c r="BO34" s="374">
        <v>7.4444920000000003</v>
      </c>
      <c r="BP34" s="374">
        <v>7.6126750000000003</v>
      </c>
      <c r="BQ34" s="374">
        <v>8.3077020000000008</v>
      </c>
      <c r="BR34" s="374">
        <v>8.3137349999999994</v>
      </c>
      <c r="BS34" s="374">
        <v>7.5390579999999998</v>
      </c>
      <c r="BT34" s="374">
        <v>7.6170600000000004</v>
      </c>
      <c r="BU34" s="374">
        <v>7.8352740000000001</v>
      </c>
      <c r="BV34" s="374">
        <v>8.7787019999999991</v>
      </c>
    </row>
    <row r="35" spans="1:74" ht="11.1"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1"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79"/>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1"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75"/>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1"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75"/>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1"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374">
        <v>73</v>
      </c>
      <c r="AZ39" s="374">
        <v>72</v>
      </c>
      <c r="BA39" s="374">
        <v>72</v>
      </c>
      <c r="BB39" s="374">
        <v>71</v>
      </c>
      <c r="BC39" s="374">
        <v>71</v>
      </c>
      <c r="BD39" s="374">
        <v>71</v>
      </c>
      <c r="BE39" s="374">
        <v>70</v>
      </c>
      <c r="BF39" s="374">
        <v>70</v>
      </c>
      <c r="BG39" s="374">
        <v>70</v>
      </c>
      <c r="BH39" s="374">
        <v>68</v>
      </c>
      <c r="BI39" s="374">
        <v>68</v>
      </c>
      <c r="BJ39" s="374">
        <v>68</v>
      </c>
      <c r="BK39" s="374">
        <v>66</v>
      </c>
      <c r="BL39" s="374">
        <v>65</v>
      </c>
      <c r="BM39" s="374">
        <v>64</v>
      </c>
      <c r="BN39" s="374">
        <v>64</v>
      </c>
      <c r="BO39" s="374">
        <v>63</v>
      </c>
      <c r="BP39" s="374">
        <v>63</v>
      </c>
      <c r="BQ39" s="374">
        <v>62</v>
      </c>
      <c r="BR39" s="374">
        <v>62</v>
      </c>
      <c r="BS39" s="374">
        <v>61</v>
      </c>
      <c r="BT39" s="374">
        <v>61</v>
      </c>
      <c r="BU39" s="374">
        <v>60</v>
      </c>
      <c r="BV39" s="374">
        <v>59</v>
      </c>
    </row>
    <row r="40" spans="1:74" ht="11.1"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75"/>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1"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1"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374">
        <v>3.5569920000000002</v>
      </c>
      <c r="AZ42" s="374">
        <v>3.256675</v>
      </c>
      <c r="BA42" s="374">
        <v>2.805542</v>
      </c>
      <c r="BB42" s="374">
        <v>2.5445289999999998</v>
      </c>
      <c r="BC42" s="374">
        <v>2.523876</v>
      </c>
      <c r="BD42" s="374">
        <v>2.6934830000000001</v>
      </c>
      <c r="BE42" s="374">
        <v>2.9431769999999999</v>
      </c>
      <c r="BF42" s="374">
        <v>3.245104</v>
      </c>
      <c r="BG42" s="374">
        <v>3.3441649999999998</v>
      </c>
      <c r="BH42" s="374">
        <v>3.3433310000000001</v>
      </c>
      <c r="BI42" s="374">
        <v>3.6029230000000001</v>
      </c>
      <c r="BJ42" s="374">
        <v>3.815032</v>
      </c>
      <c r="BK42" s="374">
        <v>4.2337389999999999</v>
      </c>
      <c r="BL42" s="374">
        <v>4.0994190000000001</v>
      </c>
      <c r="BM42" s="374">
        <v>3.7481640000000001</v>
      </c>
      <c r="BN42" s="374">
        <v>3.5505849999999999</v>
      </c>
      <c r="BO42" s="374">
        <v>3.6259260000000002</v>
      </c>
      <c r="BP42" s="374">
        <v>3.7220559999999998</v>
      </c>
      <c r="BQ42" s="374">
        <v>3.9150230000000001</v>
      </c>
      <c r="BR42" s="374">
        <v>4.1294199999999996</v>
      </c>
      <c r="BS42" s="374">
        <v>4.144889</v>
      </c>
      <c r="BT42" s="374">
        <v>4.0641949999999998</v>
      </c>
      <c r="BU42" s="374">
        <v>4.113613</v>
      </c>
      <c r="BV42" s="374">
        <v>4.3348500000000003</v>
      </c>
    </row>
    <row r="43" spans="1:74" ht="11.1"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1"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1"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2.4872913288</v>
      </c>
      <c r="AN45" s="363">
        <v>2.4938945472</v>
      </c>
      <c r="AO45" s="363">
        <v>2.5099162848000001</v>
      </c>
      <c r="AP45" s="363">
        <v>2.5443075621000002</v>
      </c>
      <c r="AQ45" s="363">
        <v>2.5722146629</v>
      </c>
      <c r="AR45" s="363">
        <v>2.5185119667999998</v>
      </c>
      <c r="AS45" s="363">
        <v>2.4817023506</v>
      </c>
      <c r="AT45" s="363">
        <v>2.4489638493000001</v>
      </c>
      <c r="AU45" s="363">
        <v>2.4246673535999999</v>
      </c>
      <c r="AV45" s="363">
        <v>2.4818705548</v>
      </c>
      <c r="AW45" s="363">
        <v>2.4795780000000001</v>
      </c>
      <c r="AX45" s="363">
        <v>2.4790290000000001</v>
      </c>
      <c r="AY45" s="374">
        <v>2.4954139999999998</v>
      </c>
      <c r="AZ45" s="374">
        <v>2.488086</v>
      </c>
      <c r="BA45" s="374">
        <v>2.4848710000000001</v>
      </c>
      <c r="BB45" s="374">
        <v>2.483619</v>
      </c>
      <c r="BC45" s="374">
        <v>2.4772539999999998</v>
      </c>
      <c r="BD45" s="374">
        <v>2.4594299999999998</v>
      </c>
      <c r="BE45" s="374">
        <v>2.4628869999999998</v>
      </c>
      <c r="BF45" s="374">
        <v>2.4708610000000002</v>
      </c>
      <c r="BG45" s="374">
        <v>2.4550730000000001</v>
      </c>
      <c r="BH45" s="374">
        <v>2.4337749999999998</v>
      </c>
      <c r="BI45" s="374">
        <v>2.436286</v>
      </c>
      <c r="BJ45" s="374">
        <v>2.4419940000000002</v>
      </c>
      <c r="BK45" s="374">
        <v>2.4667910000000002</v>
      </c>
      <c r="BL45" s="374">
        <v>2.4622839999999999</v>
      </c>
      <c r="BM45" s="374">
        <v>2.463511</v>
      </c>
      <c r="BN45" s="374">
        <v>2.464626</v>
      </c>
      <c r="BO45" s="374">
        <v>2.4601630000000001</v>
      </c>
      <c r="BP45" s="374">
        <v>2.4443329999999999</v>
      </c>
      <c r="BQ45" s="374">
        <v>2.4495149999999999</v>
      </c>
      <c r="BR45" s="374">
        <v>2.4584090000000001</v>
      </c>
      <c r="BS45" s="374">
        <v>2.4425520000000001</v>
      </c>
      <c r="BT45" s="374">
        <v>2.4193600000000002</v>
      </c>
      <c r="BU45" s="374">
        <v>2.4189859999999999</v>
      </c>
      <c r="BV45" s="374">
        <v>2.4226070000000002</v>
      </c>
    </row>
    <row r="46" spans="1:74" ht="11.1"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1"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1"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1"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1"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23468.433574999999</v>
      </c>
      <c r="AW50" s="369">
        <v>23502.301943999999</v>
      </c>
      <c r="AX50" s="369">
        <v>23536.049460999999</v>
      </c>
      <c r="AY50" s="380">
        <v>23568.51</v>
      </c>
      <c r="AZ50" s="380">
        <v>23602.89</v>
      </c>
      <c r="BA50" s="380">
        <v>23638.02</v>
      </c>
      <c r="BB50" s="380">
        <v>23674.12</v>
      </c>
      <c r="BC50" s="380">
        <v>23710.59</v>
      </c>
      <c r="BD50" s="380">
        <v>23747.66</v>
      </c>
      <c r="BE50" s="380">
        <v>23785.73</v>
      </c>
      <c r="BF50" s="380">
        <v>23823.66</v>
      </c>
      <c r="BG50" s="380">
        <v>23861.86</v>
      </c>
      <c r="BH50" s="380">
        <v>23901.17</v>
      </c>
      <c r="BI50" s="380">
        <v>23939.29</v>
      </c>
      <c r="BJ50" s="380">
        <v>23977.06</v>
      </c>
      <c r="BK50" s="380">
        <v>24008.67</v>
      </c>
      <c r="BL50" s="380">
        <v>24050.09</v>
      </c>
      <c r="BM50" s="380">
        <v>24095.51</v>
      </c>
      <c r="BN50" s="380">
        <v>24154.58</v>
      </c>
      <c r="BO50" s="380">
        <v>24200.78</v>
      </c>
      <c r="BP50" s="380">
        <v>24243.74</v>
      </c>
      <c r="BQ50" s="380">
        <v>24278.92</v>
      </c>
      <c r="BR50" s="380">
        <v>24318.83</v>
      </c>
      <c r="BS50" s="380">
        <v>24358.92</v>
      </c>
      <c r="BT50" s="380">
        <v>24398.9</v>
      </c>
      <c r="BU50" s="380">
        <v>24439.56</v>
      </c>
      <c r="BV50" s="380">
        <v>24480.61</v>
      </c>
    </row>
    <row r="51" spans="1:74" ht="11.1"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2.2117609066999999</v>
      </c>
      <c r="AW51" s="365">
        <v>2.3592673693999999</v>
      </c>
      <c r="AX51" s="365">
        <v>2.5062474908999999</v>
      </c>
      <c r="AY51" s="376">
        <v>2.233787</v>
      </c>
      <c r="AZ51" s="376">
        <v>2.3829129999999998</v>
      </c>
      <c r="BA51" s="376">
        <v>2.5353020000000002</v>
      </c>
      <c r="BB51" s="376">
        <v>1.9385870000000001</v>
      </c>
      <c r="BC51" s="376">
        <v>2.0956380000000001</v>
      </c>
      <c r="BD51" s="376">
        <v>2.2552289999999999</v>
      </c>
      <c r="BE51" s="376">
        <v>1.6471579999999999</v>
      </c>
      <c r="BF51" s="376">
        <v>1.8092360000000001</v>
      </c>
      <c r="BG51" s="376">
        <v>1.9724820000000001</v>
      </c>
      <c r="BH51" s="376">
        <v>1.8439000000000001</v>
      </c>
      <c r="BI51" s="376">
        <v>1.8593379999999999</v>
      </c>
      <c r="BJ51" s="376">
        <v>1.873758</v>
      </c>
      <c r="BK51" s="376">
        <v>1.867556</v>
      </c>
      <c r="BL51" s="376">
        <v>1.8946670000000001</v>
      </c>
      <c r="BM51" s="376">
        <v>1.9353929999999999</v>
      </c>
      <c r="BN51" s="376">
        <v>2.0294859999999999</v>
      </c>
      <c r="BO51" s="376">
        <v>2.0673629999999998</v>
      </c>
      <c r="BP51" s="376">
        <v>2.0889760000000002</v>
      </c>
      <c r="BQ51" s="376">
        <v>2.0734669999999999</v>
      </c>
      <c r="BR51" s="376">
        <v>2.0784859999999998</v>
      </c>
      <c r="BS51" s="376">
        <v>2.0830700000000002</v>
      </c>
      <c r="BT51" s="376">
        <v>2.0824739999999999</v>
      </c>
      <c r="BU51" s="376">
        <v>2.0897540000000001</v>
      </c>
      <c r="BV51" s="376">
        <v>2.100142</v>
      </c>
    </row>
    <row r="52" spans="1:74" ht="11.1"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75"/>
      <c r="AZ52" s="375"/>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1"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126.0637065</v>
      </c>
      <c r="AW54" s="365">
        <v>126.31685372</v>
      </c>
      <c r="AX54" s="365">
        <v>126.56567733999999</v>
      </c>
      <c r="AY54" s="376">
        <v>126.7276</v>
      </c>
      <c r="AZ54" s="376">
        <v>127.02970000000001</v>
      </c>
      <c r="BA54" s="376">
        <v>127.38939999999999</v>
      </c>
      <c r="BB54" s="376">
        <v>127.8623</v>
      </c>
      <c r="BC54" s="376">
        <v>128.2955</v>
      </c>
      <c r="BD54" s="376">
        <v>128.74469999999999</v>
      </c>
      <c r="BE54" s="376">
        <v>129.22489999999999</v>
      </c>
      <c r="BF54" s="376">
        <v>129.69470000000001</v>
      </c>
      <c r="BG54" s="376">
        <v>130.16900000000001</v>
      </c>
      <c r="BH54" s="376">
        <v>130.67150000000001</v>
      </c>
      <c r="BI54" s="376">
        <v>131.13749999999999</v>
      </c>
      <c r="BJ54" s="376">
        <v>131.59059999999999</v>
      </c>
      <c r="BK54" s="376">
        <v>132.161</v>
      </c>
      <c r="BL54" s="376">
        <v>132.49029999999999</v>
      </c>
      <c r="BM54" s="376">
        <v>132.709</v>
      </c>
      <c r="BN54" s="376">
        <v>132.63390000000001</v>
      </c>
      <c r="BO54" s="376">
        <v>132.76840000000001</v>
      </c>
      <c r="BP54" s="376">
        <v>132.92939999999999</v>
      </c>
      <c r="BQ54" s="376">
        <v>133.12700000000001</v>
      </c>
      <c r="BR54" s="376">
        <v>133.33359999999999</v>
      </c>
      <c r="BS54" s="376">
        <v>133.5591</v>
      </c>
      <c r="BT54" s="376">
        <v>133.86699999999999</v>
      </c>
      <c r="BU54" s="376">
        <v>134.0831</v>
      </c>
      <c r="BV54" s="376">
        <v>134.27080000000001</v>
      </c>
    </row>
    <row r="55" spans="1:74" ht="11.1"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2.2854158691999999</v>
      </c>
      <c r="AW55" s="365">
        <v>2.4908141557999999</v>
      </c>
      <c r="AX55" s="365">
        <v>2.6927043545</v>
      </c>
      <c r="AY55" s="376">
        <v>2.0614110000000001</v>
      </c>
      <c r="AZ55" s="376">
        <v>2.30471</v>
      </c>
      <c r="BA55" s="376">
        <v>2.594398</v>
      </c>
      <c r="BB55" s="376">
        <v>2.3372869999999999</v>
      </c>
      <c r="BC55" s="376">
        <v>2.6840440000000001</v>
      </c>
      <c r="BD55" s="376">
        <v>3.043561</v>
      </c>
      <c r="BE55" s="376">
        <v>2.9327930000000002</v>
      </c>
      <c r="BF55" s="376">
        <v>3.306972</v>
      </c>
      <c r="BG55" s="376">
        <v>3.6848329999999998</v>
      </c>
      <c r="BH55" s="376">
        <v>3.6551439999999999</v>
      </c>
      <c r="BI55" s="376">
        <v>3.8163429999999998</v>
      </c>
      <c r="BJ55" s="376">
        <v>3.9701960000000001</v>
      </c>
      <c r="BK55" s="376">
        <v>4.2874220000000003</v>
      </c>
      <c r="BL55" s="376">
        <v>4.2986820000000003</v>
      </c>
      <c r="BM55" s="376">
        <v>4.1758170000000003</v>
      </c>
      <c r="BN55" s="376">
        <v>3.7318549999999999</v>
      </c>
      <c r="BO55" s="376">
        <v>3.4863789999999999</v>
      </c>
      <c r="BP55" s="376">
        <v>3.2503869999999999</v>
      </c>
      <c r="BQ55" s="376">
        <v>3.0196160000000001</v>
      </c>
      <c r="BR55" s="376">
        <v>2.805749</v>
      </c>
      <c r="BS55" s="376">
        <v>2.6043799999999999</v>
      </c>
      <c r="BT55" s="376">
        <v>2.445411</v>
      </c>
      <c r="BU55" s="376">
        <v>2.2461570000000002</v>
      </c>
      <c r="BV55" s="376">
        <v>2.0367630000000001</v>
      </c>
    </row>
    <row r="56" spans="1:74" ht="11.1"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79"/>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1"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17657.900000000001</v>
      </c>
      <c r="AW58" s="369">
        <v>17684.400000000001</v>
      </c>
      <c r="AX58" s="369">
        <v>17723.565615</v>
      </c>
      <c r="AY58" s="380">
        <v>17782.810000000001</v>
      </c>
      <c r="AZ58" s="380">
        <v>17826.86</v>
      </c>
      <c r="BA58" s="380">
        <v>17865.47</v>
      </c>
      <c r="BB58" s="380">
        <v>17867.29</v>
      </c>
      <c r="BC58" s="380">
        <v>17918.52</v>
      </c>
      <c r="BD58" s="380">
        <v>17987.810000000001</v>
      </c>
      <c r="BE58" s="380">
        <v>18124.52</v>
      </c>
      <c r="BF58" s="380">
        <v>18192.939999999999</v>
      </c>
      <c r="BG58" s="380">
        <v>18242.419999999998</v>
      </c>
      <c r="BH58" s="380">
        <v>18241.02</v>
      </c>
      <c r="BI58" s="380">
        <v>18276.57</v>
      </c>
      <c r="BJ58" s="380">
        <v>18317.13</v>
      </c>
      <c r="BK58" s="380">
        <v>18367.169999999998</v>
      </c>
      <c r="BL58" s="380">
        <v>18414.419999999998</v>
      </c>
      <c r="BM58" s="380">
        <v>18463.349999999999</v>
      </c>
      <c r="BN58" s="380">
        <v>18524.02</v>
      </c>
      <c r="BO58" s="380">
        <v>18568.75</v>
      </c>
      <c r="BP58" s="380">
        <v>18607.599999999999</v>
      </c>
      <c r="BQ58" s="380">
        <v>18630.93</v>
      </c>
      <c r="BR58" s="380">
        <v>18665.28</v>
      </c>
      <c r="BS58" s="380">
        <v>18701</v>
      </c>
      <c r="BT58" s="380">
        <v>18728.650000000001</v>
      </c>
      <c r="BU58" s="380">
        <v>18774.169999999998</v>
      </c>
      <c r="BV58" s="380">
        <v>18828.11</v>
      </c>
    </row>
    <row r="59" spans="1:74" ht="11.1"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2.9447087355999999</v>
      </c>
      <c r="AW59" s="365">
        <v>2.6408348520999998</v>
      </c>
      <c r="AX59" s="365">
        <v>2.6417736020999998</v>
      </c>
      <c r="AY59" s="376">
        <v>2.0464030000000002</v>
      </c>
      <c r="AZ59" s="376">
        <v>2.204183</v>
      </c>
      <c r="BA59" s="376">
        <v>2.164879</v>
      </c>
      <c r="BB59" s="376">
        <v>2.3039670000000001</v>
      </c>
      <c r="BC59" s="376">
        <v>2.326613</v>
      </c>
      <c r="BD59" s="376">
        <v>2.6959520000000001</v>
      </c>
      <c r="BE59" s="376">
        <v>3.3979349999999999</v>
      </c>
      <c r="BF59" s="376">
        <v>3.7468379999999999</v>
      </c>
      <c r="BG59" s="376">
        <v>3.8282769999999999</v>
      </c>
      <c r="BH59" s="376">
        <v>3.3022900000000002</v>
      </c>
      <c r="BI59" s="376">
        <v>3.3485230000000001</v>
      </c>
      <c r="BJ59" s="376">
        <v>3.3490220000000002</v>
      </c>
      <c r="BK59" s="376">
        <v>3.2860659999999999</v>
      </c>
      <c r="BL59" s="376">
        <v>3.2959079999999998</v>
      </c>
      <c r="BM59" s="376">
        <v>3.3465569999999998</v>
      </c>
      <c r="BN59" s="376">
        <v>3.6756000000000002</v>
      </c>
      <c r="BO59" s="376">
        <v>3.628816</v>
      </c>
      <c r="BP59" s="376">
        <v>3.445611</v>
      </c>
      <c r="BQ59" s="376">
        <v>2.794076</v>
      </c>
      <c r="BR59" s="376">
        <v>2.5962860000000001</v>
      </c>
      <c r="BS59" s="376">
        <v>2.5137909999999999</v>
      </c>
      <c r="BT59" s="376">
        <v>2.6733060000000002</v>
      </c>
      <c r="BU59" s="376">
        <v>2.7226140000000001</v>
      </c>
      <c r="BV59" s="376">
        <v>2.7896369999999999</v>
      </c>
    </row>
    <row r="60" spans="1:74" ht="11.1"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75"/>
      <c r="AZ60" s="375"/>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1"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75"/>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1"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99.389899999999997</v>
      </c>
      <c r="AT62" s="365">
        <v>99.9846</v>
      </c>
      <c r="AU62" s="365">
        <v>99.473100000000002</v>
      </c>
      <c r="AV62" s="365">
        <v>98.769199999999998</v>
      </c>
      <c r="AW62" s="365">
        <v>98.9649</v>
      </c>
      <c r="AX62" s="365">
        <v>99.460385926000001</v>
      </c>
      <c r="AY62" s="376">
        <v>99.697339999999997</v>
      </c>
      <c r="AZ62" s="376">
        <v>99.866410000000002</v>
      </c>
      <c r="BA62" s="376">
        <v>100.0493</v>
      </c>
      <c r="BB62" s="376">
        <v>100.25409999999999</v>
      </c>
      <c r="BC62" s="376">
        <v>100.45869999999999</v>
      </c>
      <c r="BD62" s="376">
        <v>100.67100000000001</v>
      </c>
      <c r="BE62" s="376">
        <v>100.90260000000001</v>
      </c>
      <c r="BF62" s="376">
        <v>101.12179999999999</v>
      </c>
      <c r="BG62" s="376">
        <v>101.3403</v>
      </c>
      <c r="BH62" s="376">
        <v>101.578</v>
      </c>
      <c r="BI62" s="376">
        <v>101.77979999999999</v>
      </c>
      <c r="BJ62" s="376">
        <v>101.96559999999999</v>
      </c>
      <c r="BK62" s="376">
        <v>101.9764</v>
      </c>
      <c r="BL62" s="376">
        <v>102.2497</v>
      </c>
      <c r="BM62" s="376">
        <v>102.6264</v>
      </c>
      <c r="BN62" s="376">
        <v>103.39490000000001</v>
      </c>
      <c r="BO62" s="376">
        <v>103.7621</v>
      </c>
      <c r="BP62" s="376">
        <v>104.0163</v>
      </c>
      <c r="BQ62" s="376">
        <v>104.01</v>
      </c>
      <c r="BR62" s="376">
        <v>104.1491</v>
      </c>
      <c r="BS62" s="376">
        <v>104.286</v>
      </c>
      <c r="BT62" s="376">
        <v>104.3947</v>
      </c>
      <c r="BU62" s="376">
        <v>104.5466</v>
      </c>
      <c r="BV62" s="376">
        <v>104.7158</v>
      </c>
    </row>
    <row r="63" spans="1:74" ht="11.1"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-0.54714634364000003</v>
      </c>
      <c r="AT63" s="365">
        <v>-7.7005929457000001E-3</v>
      </c>
      <c r="AU63" s="365">
        <v>-0.62647227478</v>
      </c>
      <c r="AV63" s="365">
        <v>-0.55116667304</v>
      </c>
      <c r="AW63" s="365">
        <v>-0.90568282177000003</v>
      </c>
      <c r="AX63" s="365">
        <v>-0.36535307660999999</v>
      </c>
      <c r="AY63" s="376">
        <v>1.2681150000000001</v>
      </c>
      <c r="AZ63" s="376">
        <v>1.8842399999999999E-2</v>
      </c>
      <c r="BA63" s="376">
        <v>-1.05722E-2</v>
      </c>
      <c r="BB63" s="376">
        <v>0.89015230000000001</v>
      </c>
      <c r="BC63" s="376">
        <v>0.4160954</v>
      </c>
      <c r="BD63" s="376">
        <v>0.67753140000000001</v>
      </c>
      <c r="BE63" s="376">
        <v>1.5219480000000001</v>
      </c>
      <c r="BF63" s="376">
        <v>1.137416</v>
      </c>
      <c r="BG63" s="376">
        <v>1.877087</v>
      </c>
      <c r="BH63" s="376">
        <v>2.8438500000000002</v>
      </c>
      <c r="BI63" s="376">
        <v>2.844312</v>
      </c>
      <c r="BJ63" s="376">
        <v>2.5187870000000001</v>
      </c>
      <c r="BK63" s="376">
        <v>2.285974</v>
      </c>
      <c r="BL63" s="376">
        <v>2.3864740000000002</v>
      </c>
      <c r="BM63" s="376">
        <v>2.5758079999999999</v>
      </c>
      <c r="BN63" s="376">
        <v>3.1328420000000001</v>
      </c>
      <c r="BO63" s="376">
        <v>3.2883559999999998</v>
      </c>
      <c r="BP63" s="376">
        <v>3.3230599999999999</v>
      </c>
      <c r="BQ63" s="376">
        <v>3.0796559999999999</v>
      </c>
      <c r="BR63" s="376">
        <v>2.9936790000000002</v>
      </c>
      <c r="BS63" s="376">
        <v>2.9067259999999999</v>
      </c>
      <c r="BT63" s="376">
        <v>2.7728579999999998</v>
      </c>
      <c r="BU63" s="376">
        <v>2.7184550000000001</v>
      </c>
      <c r="BV63" s="376">
        <v>2.6972320000000001</v>
      </c>
    </row>
    <row r="64" spans="1:74" ht="11.1"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1"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75"/>
      <c r="AZ65" s="375"/>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1"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75"/>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1" customHeight="1" x14ac:dyDescent="0.2">
      <c r="A67" s="17" t="s">
        <v>284</v>
      </c>
      <c r="B67" s="390" t="s">
        <v>478</v>
      </c>
      <c r="C67" s="369">
        <v>804.64799478999998</v>
      </c>
      <c r="D67" s="369">
        <v>793.98244457999999</v>
      </c>
      <c r="E67" s="369">
        <v>508.32085900999999</v>
      </c>
      <c r="F67" s="369">
        <v>308.25292347999999</v>
      </c>
      <c r="G67" s="369">
        <v>151.07068433000001</v>
      </c>
      <c r="H67" s="369">
        <v>12.330113461</v>
      </c>
      <c r="I67" s="369">
        <v>4.5616309511999997</v>
      </c>
      <c r="J67" s="369">
        <v>5.9720163247000002</v>
      </c>
      <c r="K67" s="369">
        <v>40.066163111000002</v>
      </c>
      <c r="L67" s="369">
        <v>179.99051281000001</v>
      </c>
      <c r="M67" s="369">
        <v>509.39802329000003</v>
      </c>
      <c r="N67" s="369">
        <v>615.69717188000004</v>
      </c>
      <c r="O67" s="369">
        <v>914.31612460999997</v>
      </c>
      <c r="P67" s="369">
        <v>712.07821869999998</v>
      </c>
      <c r="Q67" s="369">
        <v>524.73971004999999</v>
      </c>
      <c r="R67" s="369">
        <v>341.71330318000003</v>
      </c>
      <c r="S67" s="369">
        <v>122.31098531000001</v>
      </c>
      <c r="T67" s="369">
        <v>25.919205014999999</v>
      </c>
      <c r="U67" s="369">
        <v>3.6341984293</v>
      </c>
      <c r="V67" s="369">
        <v>5.8200687941</v>
      </c>
      <c r="W67" s="369">
        <v>44.461342389999999</v>
      </c>
      <c r="X67" s="369">
        <v>257.62061211999998</v>
      </c>
      <c r="Y67" s="369">
        <v>511.37259153000002</v>
      </c>
      <c r="Z67" s="369">
        <v>781.20562273999997</v>
      </c>
      <c r="AA67" s="369">
        <v>715.32298218999995</v>
      </c>
      <c r="AB67" s="369">
        <v>621.71480970000005</v>
      </c>
      <c r="AC67" s="369">
        <v>585.54123316000005</v>
      </c>
      <c r="AD67" s="369">
        <v>297.21044548999998</v>
      </c>
      <c r="AE67" s="369">
        <v>144.84937459</v>
      </c>
      <c r="AF67" s="369">
        <v>42.638064018000001</v>
      </c>
      <c r="AG67" s="369">
        <v>4.7977834403999999</v>
      </c>
      <c r="AH67" s="369">
        <v>9.7797100414999996</v>
      </c>
      <c r="AI67" s="369">
        <v>45.777217829999998</v>
      </c>
      <c r="AJ67" s="369">
        <v>206.74583616000001</v>
      </c>
      <c r="AK67" s="369">
        <v>504.58249953000001</v>
      </c>
      <c r="AL67" s="369">
        <v>624.04935726999997</v>
      </c>
      <c r="AM67" s="369">
        <v>840.27678387000003</v>
      </c>
      <c r="AN67" s="369">
        <v>575.39555834999999</v>
      </c>
      <c r="AO67" s="369">
        <v>488.76010501000002</v>
      </c>
      <c r="AP67" s="369">
        <v>280.23379112999999</v>
      </c>
      <c r="AQ67" s="369">
        <v>112.74276926</v>
      </c>
      <c r="AR67" s="369">
        <v>19.715472065</v>
      </c>
      <c r="AS67" s="369">
        <v>4.0849423295999996</v>
      </c>
      <c r="AT67" s="369">
        <v>9.1404305646000008</v>
      </c>
      <c r="AU67" s="369">
        <v>37.041610939999998</v>
      </c>
      <c r="AV67" s="369">
        <v>185.77025355999999</v>
      </c>
      <c r="AW67" s="369">
        <v>426.88508194000002</v>
      </c>
      <c r="AX67" s="369">
        <v>723.31027900000004</v>
      </c>
      <c r="AY67" s="380">
        <v>821.99961699999994</v>
      </c>
      <c r="AZ67" s="380">
        <v>653.43609578999997</v>
      </c>
      <c r="BA67" s="380">
        <v>532.80795187000001</v>
      </c>
      <c r="BB67" s="380">
        <v>301.69838025000001</v>
      </c>
      <c r="BC67" s="380">
        <v>136.05759817000001</v>
      </c>
      <c r="BD67" s="380">
        <v>31.228884502</v>
      </c>
      <c r="BE67" s="380">
        <v>7.3072654893999998</v>
      </c>
      <c r="BF67" s="380">
        <v>11.215226019999999</v>
      </c>
      <c r="BG67" s="380">
        <v>55.688893452000002</v>
      </c>
      <c r="BH67" s="380">
        <v>238.99982224999999</v>
      </c>
      <c r="BI67" s="380">
        <v>483.84332108000001</v>
      </c>
      <c r="BJ67" s="380">
        <v>721.33290438999995</v>
      </c>
      <c r="BK67" s="380">
        <v>799.36604237999995</v>
      </c>
      <c r="BL67" s="380">
        <v>650.59698747000004</v>
      </c>
      <c r="BM67" s="380">
        <v>530.39044540999998</v>
      </c>
      <c r="BN67" s="380">
        <v>300.29449246000001</v>
      </c>
      <c r="BO67" s="380">
        <v>135.43519416000001</v>
      </c>
      <c r="BP67" s="380">
        <v>31.134188079000001</v>
      </c>
      <c r="BQ67" s="380">
        <v>7.2936548094999996</v>
      </c>
      <c r="BR67" s="380">
        <v>11.185011978</v>
      </c>
      <c r="BS67" s="380">
        <v>55.490177422000002</v>
      </c>
      <c r="BT67" s="380">
        <v>238.00150662999999</v>
      </c>
      <c r="BU67" s="380">
        <v>481.88175138000003</v>
      </c>
      <c r="BV67" s="380">
        <v>718.41806482000004</v>
      </c>
    </row>
    <row r="68" spans="1:74" ht="11.1" customHeight="1" x14ac:dyDescent="0.2">
      <c r="A68" s="17" t="s">
        <v>287</v>
      </c>
      <c r="B68" s="392" t="s">
        <v>0</v>
      </c>
      <c r="C68" s="371">
        <v>9.7552369871</v>
      </c>
      <c r="D68" s="371">
        <v>12.057174921</v>
      </c>
      <c r="E68" s="371">
        <v>28.021786050999999</v>
      </c>
      <c r="F68" s="371">
        <v>36.153455842</v>
      </c>
      <c r="G68" s="371">
        <v>100.4702963</v>
      </c>
      <c r="H68" s="371">
        <v>273.91394320000001</v>
      </c>
      <c r="I68" s="371">
        <v>346.84906525999997</v>
      </c>
      <c r="J68" s="371">
        <v>357.33680164999998</v>
      </c>
      <c r="K68" s="371">
        <v>199.99507007</v>
      </c>
      <c r="L68" s="371">
        <v>84.077635663999999</v>
      </c>
      <c r="M68" s="371">
        <v>17.997552690999999</v>
      </c>
      <c r="N68" s="371">
        <v>25.538035780000001</v>
      </c>
      <c r="O68" s="371">
        <v>8.4242525510000004</v>
      </c>
      <c r="P68" s="371">
        <v>11.260588297</v>
      </c>
      <c r="Q68" s="371">
        <v>26.890371204000001</v>
      </c>
      <c r="R68" s="371">
        <v>48.755679065000002</v>
      </c>
      <c r="S68" s="371">
        <v>147.2827825</v>
      </c>
      <c r="T68" s="371">
        <v>269.80127011000002</v>
      </c>
      <c r="U68" s="371">
        <v>393.73474308999999</v>
      </c>
      <c r="V68" s="371">
        <v>358.79913636999999</v>
      </c>
      <c r="W68" s="371">
        <v>201.85759207999999</v>
      </c>
      <c r="X68" s="371">
        <v>55.078439846000002</v>
      </c>
      <c r="Y68" s="371">
        <v>23.187775995999999</v>
      </c>
      <c r="Z68" s="371">
        <v>10.816905758000001</v>
      </c>
      <c r="AA68" s="371">
        <v>16.512761774000001</v>
      </c>
      <c r="AB68" s="371">
        <v>19.577160684999999</v>
      </c>
      <c r="AC68" s="371">
        <v>31.125858813000001</v>
      </c>
      <c r="AD68" s="371">
        <v>43.494568147000003</v>
      </c>
      <c r="AE68" s="371">
        <v>108.99339349</v>
      </c>
      <c r="AF68" s="371">
        <v>209.71755404999999</v>
      </c>
      <c r="AG68" s="371">
        <v>389.55574178000001</v>
      </c>
      <c r="AH68" s="371">
        <v>349.16605378999998</v>
      </c>
      <c r="AI68" s="371">
        <v>202.87821012000001</v>
      </c>
      <c r="AJ68" s="371">
        <v>72.542066535999993</v>
      </c>
      <c r="AK68" s="371">
        <v>20.449994833000002</v>
      </c>
      <c r="AL68" s="371">
        <v>11.030499296</v>
      </c>
      <c r="AM68" s="371">
        <v>9.3909488081999992</v>
      </c>
      <c r="AN68" s="371">
        <v>12.620945643000001</v>
      </c>
      <c r="AO68" s="371">
        <v>31.116137164000001</v>
      </c>
      <c r="AP68" s="371">
        <v>46.229547584000002</v>
      </c>
      <c r="AQ68" s="371">
        <v>156.97754882999999</v>
      </c>
      <c r="AR68" s="371">
        <v>292.42282132999998</v>
      </c>
      <c r="AS68" s="371">
        <v>389.52477142999999</v>
      </c>
      <c r="AT68" s="371">
        <v>341.85003115000001</v>
      </c>
      <c r="AU68" s="371">
        <v>210.18207939000001</v>
      </c>
      <c r="AV68" s="371">
        <v>96.644581114000005</v>
      </c>
      <c r="AW68" s="371">
        <v>32.931845017000001</v>
      </c>
      <c r="AX68" s="371">
        <v>8.1872788202999995</v>
      </c>
      <c r="AY68" s="382">
        <v>10.056037775</v>
      </c>
      <c r="AZ68" s="382">
        <v>12.770122217000001</v>
      </c>
      <c r="BA68" s="382">
        <v>26.534461661999998</v>
      </c>
      <c r="BB68" s="382">
        <v>44.457370150000003</v>
      </c>
      <c r="BC68" s="382">
        <v>132.73291817</v>
      </c>
      <c r="BD68" s="382">
        <v>268.28882692000002</v>
      </c>
      <c r="BE68" s="382">
        <v>395.88389440999998</v>
      </c>
      <c r="BF68" s="382">
        <v>364.69401114999999</v>
      </c>
      <c r="BG68" s="382">
        <v>205.90793106999999</v>
      </c>
      <c r="BH68" s="382">
        <v>72.097169785000006</v>
      </c>
      <c r="BI68" s="382">
        <v>21.72595974</v>
      </c>
      <c r="BJ68" s="382">
        <v>11.762813168999999</v>
      </c>
      <c r="BK68" s="382">
        <v>11.329978284999999</v>
      </c>
      <c r="BL68" s="382">
        <v>12.883784816</v>
      </c>
      <c r="BM68" s="382">
        <v>26.774775918</v>
      </c>
      <c r="BN68" s="382">
        <v>44.86488361</v>
      </c>
      <c r="BO68" s="382">
        <v>133.82788683000001</v>
      </c>
      <c r="BP68" s="382">
        <v>270.31414646000002</v>
      </c>
      <c r="BQ68" s="382">
        <v>398.72600704000001</v>
      </c>
      <c r="BR68" s="382">
        <v>367.35311765</v>
      </c>
      <c r="BS68" s="382">
        <v>207.51265194000001</v>
      </c>
      <c r="BT68" s="382">
        <v>72.719493623999995</v>
      </c>
      <c r="BU68" s="382">
        <v>21.914283060999999</v>
      </c>
      <c r="BV68" s="382">
        <v>11.857512295999999</v>
      </c>
    </row>
    <row r="69" spans="1:74" s="156" customFormat="1" ht="12" customHeight="1" x14ac:dyDescent="0.25">
      <c r="A69" s="155"/>
      <c r="B69" s="937" t="s">
        <v>1444</v>
      </c>
      <c r="C69" s="938"/>
      <c r="D69" s="938"/>
      <c r="E69" s="938"/>
      <c r="F69" s="938"/>
      <c r="G69" s="938"/>
      <c r="H69" s="938"/>
      <c r="I69" s="938"/>
      <c r="J69" s="938"/>
      <c r="K69" s="938"/>
      <c r="L69" s="938"/>
      <c r="M69" s="938"/>
      <c r="N69" s="938"/>
      <c r="O69" s="938"/>
      <c r="P69" s="938"/>
      <c r="Q69" s="939"/>
      <c r="R69" s="803"/>
      <c r="AY69" s="198"/>
      <c r="AZ69" s="198"/>
      <c r="BA69" s="198"/>
      <c r="BB69" s="198"/>
      <c r="BC69" s="198"/>
      <c r="BD69" s="741"/>
      <c r="BE69" s="741"/>
      <c r="BF69" s="741"/>
      <c r="BG69" s="741"/>
      <c r="BH69" s="848"/>
      <c r="BI69" s="848"/>
      <c r="BJ69" s="198"/>
    </row>
    <row r="70" spans="1:74" s="156" customFormat="1" ht="12" customHeight="1" x14ac:dyDescent="0.25">
      <c r="A70" s="155"/>
      <c r="B70" s="937" t="s">
        <v>1445</v>
      </c>
      <c r="C70" s="938"/>
      <c r="D70" s="938"/>
      <c r="E70" s="938"/>
      <c r="F70" s="938"/>
      <c r="G70" s="938"/>
      <c r="H70" s="938"/>
      <c r="I70" s="938"/>
      <c r="J70" s="938"/>
      <c r="K70" s="938"/>
      <c r="L70" s="938"/>
      <c r="M70" s="938"/>
      <c r="N70" s="938"/>
      <c r="O70" s="938"/>
      <c r="P70" s="938"/>
      <c r="Q70" s="939"/>
      <c r="R70" s="803"/>
      <c r="AY70" s="198"/>
      <c r="AZ70" s="198"/>
      <c r="BA70" s="198"/>
      <c r="BB70" s="198"/>
      <c r="BC70" s="198"/>
      <c r="BD70" s="657"/>
      <c r="BE70" s="657"/>
      <c r="BF70" s="657"/>
      <c r="BG70" s="657"/>
      <c r="BH70" s="848"/>
      <c r="BI70" s="848"/>
      <c r="BJ70" s="198"/>
    </row>
    <row r="71" spans="1:74" s="156" customFormat="1" ht="12" customHeight="1" x14ac:dyDescent="0.25">
      <c r="A71" s="155"/>
      <c r="B71" s="937" t="s">
        <v>1446</v>
      </c>
      <c r="C71" s="938"/>
      <c r="D71" s="938"/>
      <c r="E71" s="938"/>
      <c r="F71" s="938"/>
      <c r="G71" s="938"/>
      <c r="H71" s="938"/>
      <c r="I71" s="938"/>
      <c r="J71" s="938"/>
      <c r="K71" s="938"/>
      <c r="L71" s="938"/>
      <c r="M71" s="938"/>
      <c r="N71" s="938"/>
      <c r="O71" s="938"/>
      <c r="P71" s="938"/>
      <c r="Q71" s="939"/>
      <c r="R71" s="803"/>
      <c r="AY71" s="198"/>
      <c r="AZ71" s="198"/>
      <c r="BA71" s="198"/>
      <c r="BB71" s="198"/>
      <c r="BC71" s="198"/>
      <c r="BD71" s="657"/>
      <c r="BE71" s="265"/>
      <c r="BF71" s="657"/>
      <c r="BG71" s="848"/>
      <c r="BH71" s="848"/>
      <c r="BI71" s="848"/>
      <c r="BJ71" s="198"/>
    </row>
    <row r="72" spans="1:74" s="156" customFormat="1" ht="12" customHeight="1" x14ac:dyDescent="0.25">
      <c r="A72" s="155"/>
      <c r="B72" s="937" t="s">
        <v>812</v>
      </c>
      <c r="C72" s="939"/>
      <c r="D72" s="939"/>
      <c r="E72" s="939"/>
      <c r="F72" s="939"/>
      <c r="G72" s="939"/>
      <c r="H72" s="939"/>
      <c r="I72" s="939"/>
      <c r="J72" s="939"/>
      <c r="K72" s="939"/>
      <c r="L72" s="939"/>
      <c r="M72" s="939"/>
      <c r="N72" s="939"/>
      <c r="O72" s="939"/>
      <c r="P72" s="939"/>
      <c r="Q72" s="939"/>
      <c r="R72" s="803"/>
      <c r="AY72" s="198"/>
      <c r="AZ72" s="198"/>
      <c r="BA72" s="198"/>
      <c r="BB72" s="198"/>
      <c r="BC72" s="198"/>
      <c r="BD72" s="657"/>
      <c r="BE72" s="265"/>
      <c r="BF72" s="657"/>
      <c r="BG72" s="848"/>
      <c r="BH72" s="848"/>
      <c r="BI72" s="848"/>
      <c r="BJ72" s="198"/>
    </row>
    <row r="73" spans="1:74" s="156" customFormat="1" ht="12" customHeight="1" x14ac:dyDescent="0.25">
      <c r="A73" s="155"/>
      <c r="B73" s="937" t="s">
        <v>1447</v>
      </c>
      <c r="C73" s="938"/>
      <c r="D73" s="938"/>
      <c r="E73" s="938"/>
      <c r="F73" s="938"/>
      <c r="G73" s="938"/>
      <c r="H73" s="938"/>
      <c r="I73" s="938"/>
      <c r="J73" s="938"/>
      <c r="K73" s="938"/>
      <c r="L73" s="938"/>
      <c r="M73" s="938"/>
      <c r="N73" s="938"/>
      <c r="O73" s="938"/>
      <c r="P73" s="938"/>
      <c r="Q73" s="939"/>
      <c r="R73" s="803"/>
      <c r="AY73" s="198"/>
      <c r="AZ73" s="198"/>
      <c r="BA73" s="198"/>
      <c r="BB73" s="198"/>
      <c r="BC73" s="198"/>
      <c r="BD73" s="741"/>
      <c r="BE73" s="265"/>
      <c r="BF73" s="657"/>
      <c r="BG73" s="848"/>
      <c r="BH73" s="848"/>
      <c r="BI73" s="848"/>
      <c r="BJ73" s="198"/>
    </row>
    <row r="74" spans="1:74" s="156" customFormat="1" ht="12" customHeight="1" x14ac:dyDescent="0.25">
      <c r="A74" s="155"/>
      <c r="B74" s="937" t="s">
        <v>813</v>
      </c>
      <c r="C74" s="939"/>
      <c r="D74" s="939"/>
      <c r="E74" s="939"/>
      <c r="F74" s="939"/>
      <c r="G74" s="939"/>
      <c r="H74" s="939"/>
      <c r="I74" s="939"/>
      <c r="J74" s="939"/>
      <c r="K74" s="939"/>
      <c r="L74" s="939"/>
      <c r="M74" s="939"/>
      <c r="N74" s="939"/>
      <c r="O74" s="939"/>
      <c r="P74" s="939"/>
      <c r="Q74" s="939"/>
      <c r="R74" s="803"/>
      <c r="AY74" s="198"/>
      <c r="AZ74" s="198"/>
      <c r="BA74" s="198"/>
      <c r="BB74" s="198"/>
      <c r="BC74" s="198"/>
      <c r="BD74" s="657"/>
      <c r="BE74" s="265"/>
      <c r="BF74" s="657"/>
      <c r="BG74" s="848"/>
      <c r="BH74" s="848"/>
      <c r="BI74" s="848"/>
      <c r="BJ74" s="198"/>
    </row>
    <row r="75" spans="1:74" s="156" customFormat="1" ht="12" customHeight="1" x14ac:dyDescent="0.2">
      <c r="A75" s="155"/>
      <c r="B75" s="799" t="s">
        <v>826</v>
      </c>
      <c r="C75" s="814"/>
      <c r="D75" s="814"/>
      <c r="E75" s="814"/>
      <c r="F75" s="814"/>
      <c r="G75" s="814"/>
      <c r="H75" s="826"/>
      <c r="I75" s="814"/>
      <c r="J75" s="814"/>
      <c r="K75" s="814"/>
      <c r="L75" s="814"/>
      <c r="M75" s="814"/>
      <c r="N75" s="814"/>
      <c r="O75" s="814"/>
      <c r="P75" s="814"/>
      <c r="Q75" s="814"/>
      <c r="R75" s="350"/>
      <c r="AY75" s="198"/>
      <c r="AZ75" s="198"/>
      <c r="BA75" s="198"/>
      <c r="BB75" s="198"/>
      <c r="BC75" s="198"/>
      <c r="BD75" s="657"/>
      <c r="BE75" s="265"/>
      <c r="BF75" s="657"/>
      <c r="BG75" s="848"/>
      <c r="BH75" s="848"/>
      <c r="BI75" s="848"/>
      <c r="BJ75" s="198"/>
    </row>
    <row r="76" spans="1:74" s="162" customFormat="1" ht="12" customHeight="1" x14ac:dyDescent="0.25">
      <c r="A76" s="161"/>
      <c r="B76" s="940" t="str">
        <f>Dates!$G$2</f>
        <v>EIA completed modeling and analysis for this report on Thursday, January 9, 2025.</v>
      </c>
      <c r="C76" s="927"/>
      <c r="D76" s="927"/>
      <c r="E76" s="927"/>
      <c r="F76" s="927"/>
      <c r="G76" s="927"/>
      <c r="H76" s="927"/>
      <c r="I76" s="927"/>
      <c r="J76" s="927"/>
      <c r="K76" s="927"/>
      <c r="L76" s="927"/>
      <c r="M76" s="927"/>
      <c r="N76" s="927"/>
      <c r="O76" s="927"/>
      <c r="P76" s="927"/>
      <c r="Q76" s="927"/>
      <c r="R76" s="350"/>
      <c r="AY76" s="227"/>
      <c r="AZ76" s="227"/>
      <c r="BA76" s="227"/>
      <c r="BB76" s="227"/>
      <c r="BC76" s="227"/>
      <c r="BD76" s="658"/>
      <c r="BE76" s="283"/>
      <c r="BF76" s="658"/>
      <c r="BG76" s="849"/>
      <c r="BH76" s="849"/>
      <c r="BI76" s="849"/>
      <c r="BJ76" s="227"/>
    </row>
    <row r="77" spans="1:74" s="156" customFormat="1" ht="12" customHeight="1" x14ac:dyDescent="0.25">
      <c r="A77" s="155"/>
      <c r="B77" s="935" t="s">
        <v>483</v>
      </c>
      <c r="C77" s="936"/>
      <c r="D77" s="936"/>
      <c r="E77" s="936"/>
      <c r="F77" s="936"/>
      <c r="G77" s="936"/>
      <c r="H77" s="936"/>
      <c r="I77" s="936"/>
      <c r="J77" s="936"/>
      <c r="K77" s="936"/>
      <c r="L77" s="936"/>
      <c r="M77" s="936"/>
      <c r="N77" s="936"/>
      <c r="O77" s="936"/>
      <c r="P77" s="936"/>
      <c r="Q77" s="936"/>
      <c r="R77" s="803"/>
      <c r="AY77" s="198"/>
      <c r="AZ77" s="198"/>
      <c r="BA77" s="198"/>
      <c r="BB77" s="198"/>
      <c r="BC77" s="198"/>
      <c r="BD77" s="657"/>
      <c r="BE77" s="265"/>
      <c r="BF77" s="657"/>
      <c r="BG77" s="848"/>
      <c r="BH77" s="848"/>
      <c r="BI77" s="848"/>
      <c r="BJ77" s="198"/>
    </row>
    <row r="78" spans="1:74" s="156" customFormat="1" ht="12" customHeight="1" x14ac:dyDescent="0.25">
      <c r="A78" s="155"/>
      <c r="B78" s="949" t="s">
        <v>1442</v>
      </c>
      <c r="C78" s="936"/>
      <c r="D78" s="936"/>
      <c r="E78" s="936"/>
      <c r="F78" s="936"/>
      <c r="G78" s="936"/>
      <c r="H78" s="936"/>
      <c r="I78" s="936"/>
      <c r="J78" s="936"/>
      <c r="K78" s="936"/>
      <c r="L78" s="936"/>
      <c r="M78" s="936"/>
      <c r="N78" s="936"/>
      <c r="O78" s="936"/>
      <c r="P78" s="936"/>
      <c r="Q78" s="936"/>
      <c r="R78" s="803"/>
      <c r="AY78" s="198"/>
      <c r="AZ78" s="198"/>
      <c r="BA78" s="198"/>
      <c r="BB78" s="198"/>
      <c r="BC78" s="198"/>
      <c r="BD78" s="657"/>
      <c r="BE78" s="265"/>
      <c r="BF78" s="657"/>
      <c r="BG78" s="848"/>
      <c r="BH78" s="848"/>
      <c r="BI78" s="848"/>
      <c r="BJ78" s="198"/>
    </row>
    <row r="79" spans="1:74" s="156" customFormat="1" ht="12" customHeight="1" x14ac:dyDescent="0.25">
      <c r="A79" s="155"/>
      <c r="B79" s="950" t="s">
        <v>67</v>
      </c>
      <c r="C79" s="936"/>
      <c r="D79" s="936"/>
      <c r="E79" s="936"/>
      <c r="F79" s="936"/>
      <c r="G79" s="936"/>
      <c r="H79" s="936"/>
      <c r="I79" s="936"/>
      <c r="J79" s="936"/>
      <c r="K79" s="936"/>
      <c r="L79" s="936"/>
      <c r="M79" s="936"/>
      <c r="N79" s="936"/>
      <c r="O79" s="936"/>
      <c r="P79" s="936"/>
      <c r="Q79" s="936"/>
      <c r="R79" s="803"/>
      <c r="AY79" s="198"/>
      <c r="AZ79" s="198"/>
      <c r="BA79" s="198"/>
      <c r="BB79" s="198"/>
      <c r="BC79" s="198"/>
      <c r="BD79" s="657"/>
      <c r="BE79" s="265"/>
      <c r="BF79" s="657"/>
      <c r="BG79" s="848"/>
      <c r="BH79" s="848"/>
      <c r="BI79" s="848"/>
      <c r="BJ79" s="198"/>
    </row>
    <row r="80" spans="1:74" s="156" customFormat="1" ht="12" customHeight="1" x14ac:dyDescent="0.2">
      <c r="A80" s="155"/>
      <c r="B80" s="941" t="s">
        <v>840</v>
      </c>
      <c r="C80" s="941"/>
      <c r="D80" s="941"/>
      <c r="E80" s="941"/>
      <c r="F80" s="941"/>
      <c r="G80" s="941"/>
      <c r="H80" s="941"/>
      <c r="I80" s="941"/>
      <c r="J80" s="941"/>
      <c r="K80" s="941"/>
      <c r="L80" s="941"/>
      <c r="M80" s="941"/>
      <c r="N80" s="941"/>
      <c r="O80" s="941"/>
      <c r="P80" s="941"/>
      <c r="Q80" s="941"/>
      <c r="R80" s="941"/>
      <c r="AY80" s="198"/>
      <c r="AZ80" s="198"/>
      <c r="BA80" s="198"/>
      <c r="BB80" s="198"/>
      <c r="BC80" s="198"/>
      <c r="BD80" s="657"/>
      <c r="BE80" s="265"/>
      <c r="BF80" s="657"/>
      <c r="BG80" s="848"/>
      <c r="BH80" s="848"/>
      <c r="BI80" s="848"/>
      <c r="BJ80" s="198"/>
    </row>
    <row r="81" spans="1:74" s="156" customFormat="1" ht="12" customHeight="1" x14ac:dyDescent="0.25">
      <c r="A81" s="155"/>
      <c r="B81" s="944" t="s">
        <v>1588</v>
      </c>
      <c r="C81" s="945"/>
      <c r="D81" s="945"/>
      <c r="E81" s="945"/>
      <c r="F81" s="945"/>
      <c r="G81" s="945"/>
      <c r="H81" s="945"/>
      <c r="I81" s="945"/>
      <c r="J81" s="945"/>
      <c r="K81" s="945"/>
      <c r="L81" s="945"/>
      <c r="M81" s="945"/>
      <c r="N81" s="945"/>
      <c r="O81" s="945"/>
      <c r="P81" s="945"/>
      <c r="Q81" s="946"/>
      <c r="R81" s="803"/>
      <c r="AY81" s="198"/>
      <c r="AZ81" s="198"/>
      <c r="BA81" s="198"/>
      <c r="BB81" s="198"/>
      <c r="BC81" s="198"/>
      <c r="BD81" s="657"/>
      <c r="BE81" s="265"/>
      <c r="BF81" s="657"/>
      <c r="BG81" s="848"/>
      <c r="BH81" s="848"/>
      <c r="BI81" s="848"/>
      <c r="BJ81" s="198"/>
    </row>
    <row r="82" spans="1:74" s="156" customFormat="1" ht="12" customHeight="1" x14ac:dyDescent="0.25">
      <c r="A82" s="155"/>
      <c r="B82" s="947" t="s">
        <v>1595</v>
      </c>
      <c r="C82" s="946"/>
      <c r="D82" s="946"/>
      <c r="E82" s="946"/>
      <c r="F82" s="946"/>
      <c r="G82" s="946"/>
      <c r="H82" s="946"/>
      <c r="I82" s="946"/>
      <c r="J82" s="946"/>
      <c r="K82" s="946"/>
      <c r="L82" s="946"/>
      <c r="M82" s="946"/>
      <c r="N82" s="946"/>
      <c r="O82" s="946"/>
      <c r="P82" s="946"/>
      <c r="Q82" s="946"/>
      <c r="R82" s="803"/>
      <c r="AY82" s="198"/>
      <c r="AZ82" s="198"/>
      <c r="BA82" s="198"/>
      <c r="BB82" s="198"/>
      <c r="BC82" s="198"/>
      <c r="BD82" s="657"/>
      <c r="BE82" s="265"/>
      <c r="BF82" s="657"/>
      <c r="BG82" s="848"/>
      <c r="BH82" s="848"/>
      <c r="BI82" s="848"/>
      <c r="BJ82" s="198"/>
    </row>
    <row r="83" spans="1:74" s="156" customFormat="1" ht="12" customHeight="1" x14ac:dyDescent="0.25">
      <c r="A83" s="155"/>
      <c r="B83" s="947" t="s">
        <v>1599</v>
      </c>
      <c r="C83" s="946"/>
      <c r="D83" s="946"/>
      <c r="E83" s="946"/>
      <c r="F83" s="946"/>
      <c r="G83" s="946"/>
      <c r="H83" s="946"/>
      <c r="I83" s="946"/>
      <c r="J83" s="946"/>
      <c r="K83" s="946"/>
      <c r="L83" s="946"/>
      <c r="M83" s="946"/>
      <c r="N83" s="946"/>
      <c r="O83" s="946"/>
      <c r="P83" s="946"/>
      <c r="Q83" s="946"/>
      <c r="R83" s="803"/>
      <c r="AY83" s="198"/>
      <c r="AZ83" s="198"/>
      <c r="BA83" s="198"/>
      <c r="BB83" s="198"/>
      <c r="BC83" s="198"/>
      <c r="BD83" s="657"/>
      <c r="BE83" s="265"/>
      <c r="BF83" s="657"/>
      <c r="BG83" s="848"/>
      <c r="BH83" s="848"/>
      <c r="BI83" s="848"/>
      <c r="BJ83" s="198"/>
    </row>
    <row r="84" spans="1:74" s="156" customFormat="1" ht="12" customHeight="1" x14ac:dyDescent="0.25">
      <c r="A84" s="155"/>
      <c r="B84" s="944" t="s">
        <v>492</v>
      </c>
      <c r="C84" s="946"/>
      <c r="D84" s="946"/>
      <c r="E84" s="946"/>
      <c r="F84" s="946"/>
      <c r="G84" s="946"/>
      <c r="H84" s="946"/>
      <c r="I84" s="946"/>
      <c r="J84" s="946"/>
      <c r="K84" s="946"/>
      <c r="L84" s="946"/>
      <c r="M84" s="946"/>
      <c r="N84" s="946"/>
      <c r="O84" s="946"/>
      <c r="P84" s="946"/>
      <c r="Q84" s="946"/>
      <c r="R84" s="803"/>
      <c r="AY84" s="198"/>
      <c r="AZ84" s="198"/>
      <c r="BA84" s="198"/>
      <c r="BB84" s="198"/>
      <c r="BC84" s="198"/>
      <c r="BD84" s="657"/>
      <c r="BE84" s="265"/>
      <c r="BF84" s="657"/>
      <c r="BG84" s="848"/>
      <c r="BH84" s="848"/>
      <c r="BI84" s="848"/>
      <c r="BJ84" s="198"/>
    </row>
    <row r="85" spans="1:74" s="156" customFormat="1" ht="12" customHeight="1" x14ac:dyDescent="0.25">
      <c r="A85" s="155"/>
      <c r="B85" s="948" t="s">
        <v>1443</v>
      </c>
      <c r="C85" s="946"/>
      <c r="D85" s="946"/>
      <c r="E85" s="946"/>
      <c r="F85" s="946"/>
      <c r="G85" s="946"/>
      <c r="H85" s="946"/>
      <c r="I85" s="946"/>
      <c r="J85" s="946"/>
      <c r="K85" s="946"/>
      <c r="L85" s="946"/>
      <c r="M85" s="946"/>
      <c r="N85" s="946"/>
      <c r="O85" s="946"/>
      <c r="P85" s="946"/>
      <c r="Q85" s="946"/>
      <c r="R85" s="803"/>
      <c r="AY85" s="198"/>
      <c r="AZ85" s="198"/>
      <c r="BA85" s="198"/>
      <c r="BB85" s="198"/>
      <c r="BC85" s="198"/>
      <c r="BD85" s="657"/>
      <c r="BE85" s="265"/>
      <c r="BF85" s="657"/>
      <c r="BG85" s="848"/>
      <c r="BH85" s="848"/>
      <c r="BI85" s="848"/>
      <c r="BJ85" s="198"/>
    </row>
    <row r="86" spans="1:74" s="157" customFormat="1" ht="12" customHeight="1" x14ac:dyDescent="0.25">
      <c r="A86" s="155"/>
      <c r="B86" s="948" t="s">
        <v>811</v>
      </c>
      <c r="C86" s="946"/>
      <c r="D86" s="946"/>
      <c r="E86" s="946"/>
      <c r="F86" s="946"/>
      <c r="G86" s="946"/>
      <c r="H86" s="946"/>
      <c r="I86" s="946"/>
      <c r="J86" s="946"/>
      <c r="K86" s="946"/>
      <c r="L86" s="946"/>
      <c r="M86" s="946"/>
      <c r="N86" s="946"/>
      <c r="O86" s="946"/>
      <c r="P86" s="946"/>
      <c r="Q86" s="946"/>
      <c r="R86" s="680"/>
      <c r="AY86" s="199"/>
      <c r="AZ86" s="199"/>
      <c r="BA86" s="199"/>
      <c r="BB86" s="199"/>
      <c r="BC86" s="199"/>
      <c r="BD86" s="657"/>
      <c r="BE86" s="316"/>
      <c r="BF86" s="657"/>
      <c r="BG86" s="848"/>
      <c r="BH86" s="848"/>
      <c r="BI86" s="848"/>
      <c r="BJ86" s="199"/>
    </row>
    <row r="87" spans="1:74" s="157" customFormat="1" ht="12" customHeight="1" x14ac:dyDescent="0.2">
      <c r="A87" s="7"/>
      <c r="B87" s="942"/>
      <c r="C87" s="943"/>
      <c r="D87" s="943"/>
      <c r="E87" s="943"/>
      <c r="F87" s="943"/>
      <c r="G87" s="943"/>
      <c r="H87" s="943"/>
      <c r="I87" s="943"/>
      <c r="J87" s="943"/>
      <c r="K87" s="943"/>
      <c r="L87" s="943"/>
      <c r="M87" s="943"/>
      <c r="N87" s="943"/>
      <c r="O87" s="943"/>
      <c r="P87" s="943"/>
      <c r="Q87" s="943"/>
      <c r="AY87" s="199"/>
      <c r="AZ87" s="199"/>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L22" sqref="L22"/>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154" customWidth="1"/>
    <col min="56" max="56" width="6.5546875" style="349" customWidth="1"/>
    <col min="57" max="57" width="6.5546875" style="284" customWidth="1"/>
    <col min="58" max="58" width="6.5546875" style="349" customWidth="1"/>
    <col min="59" max="61" width="6.5546875" style="847" customWidth="1"/>
    <col min="62" max="62" width="6.5546875" style="154" customWidth="1"/>
    <col min="63" max="74" width="6.5546875" style="8" customWidth="1"/>
    <col min="75" max="16384" width="9.5546875" style="8"/>
  </cols>
  <sheetData>
    <row r="1" spans="1:74" ht="13.35" customHeight="1" x14ac:dyDescent="0.25">
      <c r="A1" s="924" t="s">
        <v>479</v>
      </c>
      <c r="B1" s="952" t="s">
        <v>544</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ht="13.2" x14ac:dyDescent="0.25">
      <c r="A2" s="925"/>
      <c r="B2" s="228" t="str">
        <f>"U.S. Energy Information Administration  |  Short-Term Energy Outlook  - "&amp;Dates!D1</f>
        <v>U.S. Energy Information Administration  |  Short-Term Energy Outlook  - January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3.2" x14ac:dyDescent="0.25">
      <c r="A3" s="338" t="s">
        <v>777</v>
      </c>
      <c r="B3" s="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77"/>
      <c r="AZ5" s="877"/>
      <c r="BA5" s="877"/>
      <c r="BB5" s="877"/>
      <c r="BC5" s="877"/>
      <c r="BD5" s="878"/>
      <c r="BE5" s="878"/>
      <c r="BF5" s="878"/>
      <c r="BG5" s="878"/>
      <c r="BH5" s="878"/>
      <c r="BI5" s="878"/>
      <c r="BJ5" s="396"/>
      <c r="BK5" s="396"/>
      <c r="BL5" s="396"/>
      <c r="BM5" s="396"/>
      <c r="BN5" s="396"/>
      <c r="BO5" s="396"/>
      <c r="BP5" s="396"/>
      <c r="BQ5" s="396"/>
      <c r="BR5" s="396"/>
      <c r="BS5" s="396"/>
      <c r="BT5" s="396"/>
      <c r="BU5" s="396"/>
      <c r="BV5" s="396"/>
    </row>
    <row r="6" spans="1:74" ht="11.1"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374">
        <v>73</v>
      </c>
      <c r="AZ6" s="374">
        <v>72</v>
      </c>
      <c r="BA6" s="374">
        <v>72</v>
      </c>
      <c r="BB6" s="374">
        <v>71</v>
      </c>
      <c r="BC6" s="374">
        <v>71</v>
      </c>
      <c r="BD6" s="374">
        <v>71</v>
      </c>
      <c r="BE6" s="374">
        <v>70</v>
      </c>
      <c r="BF6" s="374">
        <v>70</v>
      </c>
      <c r="BG6" s="374">
        <v>70</v>
      </c>
      <c r="BH6" s="374">
        <v>68</v>
      </c>
      <c r="BI6" s="374">
        <v>68</v>
      </c>
      <c r="BJ6" s="374">
        <v>68</v>
      </c>
      <c r="BK6" s="374">
        <v>66</v>
      </c>
      <c r="BL6" s="374">
        <v>65</v>
      </c>
      <c r="BM6" s="374">
        <v>64</v>
      </c>
      <c r="BN6" s="374">
        <v>64</v>
      </c>
      <c r="BO6" s="374">
        <v>63</v>
      </c>
      <c r="BP6" s="374">
        <v>63</v>
      </c>
      <c r="BQ6" s="374">
        <v>62</v>
      </c>
      <c r="BR6" s="374">
        <v>62</v>
      </c>
      <c r="BS6" s="374">
        <v>61</v>
      </c>
      <c r="BT6" s="374">
        <v>61</v>
      </c>
      <c r="BU6" s="374">
        <v>60</v>
      </c>
      <c r="BV6" s="374">
        <v>59</v>
      </c>
    </row>
    <row r="7" spans="1:74" ht="11.1"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374">
        <v>77</v>
      </c>
      <c r="AZ7" s="374">
        <v>76</v>
      </c>
      <c r="BA7" s="374">
        <v>76</v>
      </c>
      <c r="BB7" s="374">
        <v>75</v>
      </c>
      <c r="BC7" s="374">
        <v>75</v>
      </c>
      <c r="BD7" s="374">
        <v>75</v>
      </c>
      <c r="BE7" s="374">
        <v>74</v>
      </c>
      <c r="BF7" s="374">
        <v>74</v>
      </c>
      <c r="BG7" s="374">
        <v>74</v>
      </c>
      <c r="BH7" s="374">
        <v>72</v>
      </c>
      <c r="BI7" s="374">
        <v>72</v>
      </c>
      <c r="BJ7" s="374">
        <v>72</v>
      </c>
      <c r="BK7" s="374">
        <v>70</v>
      </c>
      <c r="BL7" s="374">
        <v>69</v>
      </c>
      <c r="BM7" s="374">
        <v>68</v>
      </c>
      <c r="BN7" s="374">
        <v>68</v>
      </c>
      <c r="BO7" s="374">
        <v>67</v>
      </c>
      <c r="BP7" s="374">
        <v>67</v>
      </c>
      <c r="BQ7" s="374">
        <v>66</v>
      </c>
      <c r="BR7" s="374">
        <v>66</v>
      </c>
      <c r="BS7" s="374">
        <v>65</v>
      </c>
      <c r="BT7" s="374">
        <v>65</v>
      </c>
      <c r="BU7" s="374">
        <v>64</v>
      </c>
      <c r="BV7" s="374">
        <v>63</v>
      </c>
    </row>
    <row r="8" spans="1:74" ht="11.1"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69.8</v>
      </c>
      <c r="AV8" s="363">
        <v>71.36</v>
      </c>
      <c r="AW8" s="363">
        <v>67.2</v>
      </c>
      <c r="AX8" s="363">
        <v>67.37</v>
      </c>
      <c r="AY8" s="374">
        <v>70.25</v>
      </c>
      <c r="AZ8" s="374">
        <v>69.25</v>
      </c>
      <c r="BA8" s="374">
        <v>69.25</v>
      </c>
      <c r="BB8" s="374">
        <v>68.25</v>
      </c>
      <c r="BC8" s="374">
        <v>68.25</v>
      </c>
      <c r="BD8" s="374">
        <v>68.25</v>
      </c>
      <c r="BE8" s="374">
        <v>67.25</v>
      </c>
      <c r="BF8" s="374">
        <v>67.25</v>
      </c>
      <c r="BG8" s="374">
        <v>67.25</v>
      </c>
      <c r="BH8" s="374">
        <v>65.25</v>
      </c>
      <c r="BI8" s="374">
        <v>65.25</v>
      </c>
      <c r="BJ8" s="374">
        <v>65.25</v>
      </c>
      <c r="BK8" s="374">
        <v>66</v>
      </c>
      <c r="BL8" s="374">
        <v>65</v>
      </c>
      <c r="BM8" s="374">
        <v>64</v>
      </c>
      <c r="BN8" s="374">
        <v>64</v>
      </c>
      <c r="BO8" s="374">
        <v>63</v>
      </c>
      <c r="BP8" s="374">
        <v>63</v>
      </c>
      <c r="BQ8" s="374">
        <v>62</v>
      </c>
      <c r="BR8" s="374">
        <v>62</v>
      </c>
      <c r="BS8" s="374">
        <v>61</v>
      </c>
      <c r="BT8" s="374">
        <v>61</v>
      </c>
      <c r="BU8" s="374">
        <v>60</v>
      </c>
      <c r="BV8" s="374">
        <v>59</v>
      </c>
    </row>
    <row r="9" spans="1:74" ht="11.1"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71.790000000000006</v>
      </c>
      <c r="AV9" s="363">
        <v>72.31</v>
      </c>
      <c r="AW9" s="363">
        <v>69.45</v>
      </c>
      <c r="AX9" s="363">
        <v>69.62</v>
      </c>
      <c r="AY9" s="374">
        <v>72.5</v>
      </c>
      <c r="AZ9" s="374">
        <v>71.5</v>
      </c>
      <c r="BA9" s="374">
        <v>71.5</v>
      </c>
      <c r="BB9" s="374">
        <v>70.5</v>
      </c>
      <c r="BC9" s="374">
        <v>70.5</v>
      </c>
      <c r="BD9" s="374">
        <v>70.5</v>
      </c>
      <c r="BE9" s="374">
        <v>69.5</v>
      </c>
      <c r="BF9" s="374">
        <v>69.5</v>
      </c>
      <c r="BG9" s="374">
        <v>69.5</v>
      </c>
      <c r="BH9" s="374">
        <v>67.5</v>
      </c>
      <c r="BI9" s="374">
        <v>67.5</v>
      </c>
      <c r="BJ9" s="374">
        <v>67.5</v>
      </c>
      <c r="BK9" s="374">
        <v>66</v>
      </c>
      <c r="BL9" s="374">
        <v>65</v>
      </c>
      <c r="BM9" s="374">
        <v>64</v>
      </c>
      <c r="BN9" s="374">
        <v>64</v>
      </c>
      <c r="BO9" s="374">
        <v>63</v>
      </c>
      <c r="BP9" s="374">
        <v>63</v>
      </c>
      <c r="BQ9" s="374">
        <v>62</v>
      </c>
      <c r="BR9" s="374">
        <v>62</v>
      </c>
      <c r="BS9" s="374">
        <v>61</v>
      </c>
      <c r="BT9" s="374">
        <v>61</v>
      </c>
      <c r="BU9" s="374">
        <v>60</v>
      </c>
      <c r="BV9" s="374">
        <v>59</v>
      </c>
    </row>
    <row r="10" spans="1:74" ht="11.1" customHeight="1" x14ac:dyDescent="0.2">
      <c r="A10" s="26"/>
      <c r="B10" s="27" t="s">
        <v>1496</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1"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1" customHeight="1" x14ac:dyDescent="0.2">
      <c r="A12" s="342" t="s">
        <v>1176</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2.143729</v>
      </c>
      <c r="AV12" s="608">
        <v>2.1771880000000001</v>
      </c>
      <c r="AW12" s="608">
        <v>2.1049440000000001</v>
      </c>
      <c r="AX12" s="608">
        <v>2.0562480000000001</v>
      </c>
      <c r="AY12" s="613">
        <v>2.0673469999999998</v>
      </c>
      <c r="AZ12" s="613">
        <v>2.1196660000000001</v>
      </c>
      <c r="BA12" s="613">
        <v>2.194124</v>
      </c>
      <c r="BB12" s="613">
        <v>2.3098290000000001</v>
      </c>
      <c r="BC12" s="613">
        <v>2.3862329999999998</v>
      </c>
      <c r="BD12" s="613">
        <v>2.4393699999999998</v>
      </c>
      <c r="BE12" s="613">
        <v>2.3918149999999998</v>
      </c>
      <c r="BF12" s="613">
        <v>2.3837410000000001</v>
      </c>
      <c r="BG12" s="613">
        <v>2.34707</v>
      </c>
      <c r="BH12" s="613">
        <v>2.2005170000000001</v>
      </c>
      <c r="BI12" s="613">
        <v>2.091564</v>
      </c>
      <c r="BJ12" s="613">
        <v>2.0287169999999999</v>
      </c>
      <c r="BK12" s="613">
        <v>1.9950559999999999</v>
      </c>
      <c r="BL12" s="613">
        <v>1.9851369999999999</v>
      </c>
      <c r="BM12" s="613">
        <v>2.1074030000000001</v>
      </c>
      <c r="BN12" s="613">
        <v>2.1524450000000002</v>
      </c>
      <c r="BO12" s="613">
        <v>2.170363</v>
      </c>
      <c r="BP12" s="613">
        <v>2.1625079999999999</v>
      </c>
      <c r="BQ12" s="613">
        <v>2.1401539999999999</v>
      </c>
      <c r="BR12" s="613">
        <v>2.120603</v>
      </c>
      <c r="BS12" s="613">
        <v>2.0396969999999999</v>
      </c>
      <c r="BT12" s="613">
        <v>1.9543759999999999</v>
      </c>
      <c r="BU12" s="613">
        <v>1.877999</v>
      </c>
      <c r="BV12" s="613">
        <v>1.7740849999999999</v>
      </c>
    </row>
    <row r="13" spans="1:74" ht="11.1" customHeight="1" x14ac:dyDescent="0.2">
      <c r="A13" s="343" t="s">
        <v>1497</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2.1413129999999998</v>
      </c>
      <c r="AV13" s="608">
        <v>2.240421</v>
      </c>
      <c r="AW13" s="608">
        <v>2.234124</v>
      </c>
      <c r="AX13" s="608">
        <v>2.2110029999999998</v>
      </c>
      <c r="AY13" s="613">
        <v>2.2832699999999999</v>
      </c>
      <c r="AZ13" s="613">
        <v>2.2562199999999999</v>
      </c>
      <c r="BA13" s="613">
        <v>2.296405</v>
      </c>
      <c r="BB13" s="613">
        <v>2.2573259999999999</v>
      </c>
      <c r="BC13" s="613">
        <v>2.3237459999999999</v>
      </c>
      <c r="BD13" s="613">
        <v>2.3987400000000001</v>
      </c>
      <c r="BE13" s="613">
        <v>2.4184070000000002</v>
      </c>
      <c r="BF13" s="613">
        <v>2.493242</v>
      </c>
      <c r="BG13" s="613">
        <v>2.5264869999999999</v>
      </c>
      <c r="BH13" s="613">
        <v>2.4820530000000001</v>
      </c>
      <c r="BI13" s="613">
        <v>2.4528989999999999</v>
      </c>
      <c r="BJ13" s="613">
        <v>2.4326140000000001</v>
      </c>
      <c r="BK13" s="613">
        <v>2.3826450000000001</v>
      </c>
      <c r="BL13" s="613">
        <v>2.3375300000000001</v>
      </c>
      <c r="BM13" s="613">
        <v>2.3469639999999998</v>
      </c>
      <c r="BN13" s="613">
        <v>2.2837109999999998</v>
      </c>
      <c r="BO13" s="613">
        <v>2.2651379999999999</v>
      </c>
      <c r="BP13" s="613">
        <v>2.2789030000000001</v>
      </c>
      <c r="BQ13" s="613">
        <v>2.2639209999999999</v>
      </c>
      <c r="BR13" s="613">
        <v>2.3499210000000001</v>
      </c>
      <c r="BS13" s="613">
        <v>2.3462730000000001</v>
      </c>
      <c r="BT13" s="613">
        <v>2.3527659999999999</v>
      </c>
      <c r="BU13" s="613">
        <v>2.280951</v>
      </c>
      <c r="BV13" s="613">
        <v>2.167049</v>
      </c>
    </row>
    <row r="14" spans="1:74" ht="11.1" customHeight="1" x14ac:dyDescent="0.2">
      <c r="A14" s="342" t="s">
        <v>1498</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1.7108300000000001</v>
      </c>
      <c r="AV14" s="608">
        <v>1.918766</v>
      </c>
      <c r="AW14" s="608">
        <v>2.1503429999999999</v>
      </c>
      <c r="AX14" s="608">
        <v>2.1439699999999999</v>
      </c>
      <c r="AY14" s="613">
        <v>2.208501</v>
      </c>
      <c r="AZ14" s="613">
        <v>2.1726390000000002</v>
      </c>
      <c r="BA14" s="613">
        <v>2.1999279999999999</v>
      </c>
      <c r="BB14" s="613">
        <v>2.1636009999999999</v>
      </c>
      <c r="BC14" s="613">
        <v>2.1422859999999999</v>
      </c>
      <c r="BD14" s="613">
        <v>2.2470330000000001</v>
      </c>
      <c r="BE14" s="613">
        <v>2.2688950000000001</v>
      </c>
      <c r="BF14" s="613">
        <v>2.3330229999999998</v>
      </c>
      <c r="BG14" s="613">
        <v>2.3821279999999998</v>
      </c>
      <c r="BH14" s="613">
        <v>2.352528</v>
      </c>
      <c r="BI14" s="613">
        <v>2.33249</v>
      </c>
      <c r="BJ14" s="613">
        <v>2.3485800000000001</v>
      </c>
      <c r="BK14" s="613">
        <v>2.3256070000000002</v>
      </c>
      <c r="BL14" s="613">
        <v>2.2392029999999998</v>
      </c>
      <c r="BM14" s="613">
        <v>2.2381060000000002</v>
      </c>
      <c r="BN14" s="613">
        <v>2.1545879999999999</v>
      </c>
      <c r="BO14" s="613">
        <v>2.1129820000000001</v>
      </c>
      <c r="BP14" s="613">
        <v>2.1525439999999998</v>
      </c>
      <c r="BQ14" s="613">
        <v>2.1348039999999999</v>
      </c>
      <c r="BR14" s="613">
        <v>2.2035019999999998</v>
      </c>
      <c r="BS14" s="613">
        <v>2.2141329999999999</v>
      </c>
      <c r="BT14" s="613">
        <v>2.2284410000000001</v>
      </c>
      <c r="BU14" s="613">
        <v>2.1669100000000001</v>
      </c>
      <c r="BV14" s="613">
        <v>2.0935630000000001</v>
      </c>
    </row>
    <row r="15" spans="1:74" ht="11.1" customHeight="1" x14ac:dyDescent="0.2">
      <c r="A15" s="342" t="s">
        <v>1499</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2.0531480000000002</v>
      </c>
      <c r="AV15" s="608">
        <v>2.1285379999999998</v>
      </c>
      <c r="AW15" s="608">
        <v>2.12385</v>
      </c>
      <c r="AX15" s="608">
        <v>2.160622</v>
      </c>
      <c r="AY15" s="613">
        <v>2.2851270000000001</v>
      </c>
      <c r="AZ15" s="613">
        <v>2.2340040000000001</v>
      </c>
      <c r="BA15" s="613">
        <v>2.2321369999999998</v>
      </c>
      <c r="BB15" s="613">
        <v>2.1992769999999999</v>
      </c>
      <c r="BC15" s="613">
        <v>2.2483550000000001</v>
      </c>
      <c r="BD15" s="613">
        <v>2.3350200000000001</v>
      </c>
      <c r="BE15" s="613">
        <v>2.3608069999999999</v>
      </c>
      <c r="BF15" s="613">
        <v>2.4311699999999998</v>
      </c>
      <c r="BG15" s="613">
        <v>2.4644089999999998</v>
      </c>
      <c r="BH15" s="613">
        <v>2.372808</v>
      </c>
      <c r="BI15" s="613">
        <v>2.3460740000000002</v>
      </c>
      <c r="BJ15" s="613">
        <v>2.3781219999999998</v>
      </c>
      <c r="BK15" s="613">
        <v>2.3359559999999999</v>
      </c>
      <c r="BL15" s="613">
        <v>2.2307190000000001</v>
      </c>
      <c r="BM15" s="613">
        <v>2.236351</v>
      </c>
      <c r="BN15" s="613">
        <v>2.1715420000000001</v>
      </c>
      <c r="BO15" s="613">
        <v>2.1369289999999999</v>
      </c>
      <c r="BP15" s="613">
        <v>2.158534</v>
      </c>
      <c r="BQ15" s="613">
        <v>2.1356090000000001</v>
      </c>
      <c r="BR15" s="613">
        <v>2.2059690000000001</v>
      </c>
      <c r="BS15" s="613">
        <v>2.1941109999999999</v>
      </c>
      <c r="BT15" s="613">
        <v>2.1800120000000001</v>
      </c>
      <c r="BU15" s="613">
        <v>2.132247</v>
      </c>
      <c r="BV15" s="613">
        <v>2.0836519999999998</v>
      </c>
    </row>
    <row r="16" spans="1:74" ht="11.1" customHeight="1" x14ac:dyDescent="0.2">
      <c r="A16" s="342" t="s">
        <v>1500</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2.0294500000000002</v>
      </c>
      <c r="AI16" s="608">
        <v>2.173467</v>
      </c>
      <c r="AJ16" s="608">
        <v>2.1592639999999999</v>
      </c>
      <c r="AK16" s="608">
        <v>2.0749759999999999</v>
      </c>
      <c r="AL16" s="608">
        <v>1.9425250000000001</v>
      </c>
      <c r="AM16" s="608">
        <v>1.9349780000000001</v>
      </c>
      <c r="AN16" s="608">
        <v>1.97909</v>
      </c>
      <c r="AO16" s="608">
        <v>2.022672</v>
      </c>
      <c r="AP16" s="608">
        <v>2.0836960000000002</v>
      </c>
      <c r="AQ16" s="608">
        <v>2.0583559999999999</v>
      </c>
      <c r="AR16" s="608">
        <v>2.0488240000000002</v>
      </c>
      <c r="AS16" s="608">
        <v>2.052835</v>
      </c>
      <c r="AT16" s="608">
        <v>2.0241120000000001</v>
      </c>
      <c r="AU16" s="608">
        <v>1.8905670000000001</v>
      </c>
      <c r="AV16" s="608">
        <v>1.8449869999999999</v>
      </c>
      <c r="AW16" s="608">
        <v>1.8342700000000001</v>
      </c>
      <c r="AX16" s="608">
        <v>1.827437</v>
      </c>
      <c r="AY16" s="613">
        <v>1.8738490000000001</v>
      </c>
      <c r="AZ16" s="613">
        <v>1.8851599999999999</v>
      </c>
      <c r="BA16" s="613">
        <v>1.853664</v>
      </c>
      <c r="BB16" s="613">
        <v>1.8104119999999999</v>
      </c>
      <c r="BC16" s="613">
        <v>1.819755</v>
      </c>
      <c r="BD16" s="613">
        <v>1.8287910000000001</v>
      </c>
      <c r="BE16" s="613">
        <v>1.7956209999999999</v>
      </c>
      <c r="BF16" s="613">
        <v>1.8257559999999999</v>
      </c>
      <c r="BG16" s="613">
        <v>1.8103389999999999</v>
      </c>
      <c r="BH16" s="613">
        <v>1.759695</v>
      </c>
      <c r="BI16" s="613">
        <v>1.7746930000000001</v>
      </c>
      <c r="BJ16" s="613">
        <v>1.773766</v>
      </c>
      <c r="BK16" s="613">
        <v>1.7578309999999999</v>
      </c>
      <c r="BL16" s="613">
        <v>1.7441899999999999</v>
      </c>
      <c r="BM16" s="613">
        <v>1.6893370000000001</v>
      </c>
      <c r="BN16" s="613">
        <v>1.651332</v>
      </c>
      <c r="BO16" s="613">
        <v>1.648998</v>
      </c>
      <c r="BP16" s="613">
        <v>1.6530210000000001</v>
      </c>
      <c r="BQ16" s="613">
        <v>1.6180540000000001</v>
      </c>
      <c r="BR16" s="613">
        <v>1.6475439999999999</v>
      </c>
      <c r="BS16" s="613">
        <v>1.6174649999999999</v>
      </c>
      <c r="BT16" s="613">
        <v>1.5895410000000001</v>
      </c>
      <c r="BU16" s="613">
        <v>1.5999000000000001</v>
      </c>
      <c r="BV16" s="613">
        <v>1.582001</v>
      </c>
    </row>
    <row r="17" spans="1:74" ht="11.1" customHeight="1" x14ac:dyDescent="0.2">
      <c r="A17" s="342" t="s">
        <v>1501</v>
      </c>
      <c r="B17" s="405" t="s">
        <v>1506</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0.80300000000000005</v>
      </c>
      <c r="AX17" s="608">
        <v>0.77300000000000002</v>
      </c>
      <c r="AY17" s="613">
        <v>0.81543189999999999</v>
      </c>
      <c r="AZ17" s="613">
        <v>0.81377250000000001</v>
      </c>
      <c r="BA17" s="613">
        <v>0.81697109999999995</v>
      </c>
      <c r="BB17" s="613">
        <v>0.82838630000000002</v>
      </c>
      <c r="BC17" s="613">
        <v>0.82934490000000005</v>
      </c>
      <c r="BD17" s="613">
        <v>0.81761700000000004</v>
      </c>
      <c r="BE17" s="613">
        <v>0.83408499999999997</v>
      </c>
      <c r="BF17" s="613">
        <v>0.8289242</v>
      </c>
      <c r="BG17" s="613">
        <v>0.83708890000000002</v>
      </c>
      <c r="BH17" s="613">
        <v>0.81821529999999998</v>
      </c>
      <c r="BI17" s="613">
        <v>0.81518489999999999</v>
      </c>
      <c r="BJ17" s="613">
        <v>0.80667889999999998</v>
      </c>
      <c r="BK17" s="613">
        <v>0.79266539999999996</v>
      </c>
      <c r="BL17" s="613">
        <v>0.79198400000000002</v>
      </c>
      <c r="BM17" s="613">
        <v>0.78122309999999995</v>
      </c>
      <c r="BN17" s="613">
        <v>0.79704390000000003</v>
      </c>
      <c r="BO17" s="613">
        <v>0.79584180000000004</v>
      </c>
      <c r="BP17" s="613">
        <v>0.78364630000000002</v>
      </c>
      <c r="BQ17" s="613">
        <v>0.79303500000000005</v>
      </c>
      <c r="BR17" s="613">
        <v>0.78411350000000002</v>
      </c>
      <c r="BS17" s="613">
        <v>0.77962169999999997</v>
      </c>
      <c r="BT17" s="613">
        <v>0.77929539999999997</v>
      </c>
      <c r="BU17" s="613">
        <v>0.76772669999999998</v>
      </c>
      <c r="BV17" s="613">
        <v>0.76802749999999997</v>
      </c>
    </row>
    <row r="18" spans="1:74" ht="11.1"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1" customHeight="1" x14ac:dyDescent="0.2">
      <c r="A19" s="342" t="s">
        <v>1181</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613">
        <v>3.0399370000000001</v>
      </c>
      <c r="AZ19" s="613">
        <v>3.059056</v>
      </c>
      <c r="BA19" s="613">
        <v>3.0928469999999999</v>
      </c>
      <c r="BB19" s="613">
        <v>3.215471</v>
      </c>
      <c r="BC19" s="613">
        <v>3.312414</v>
      </c>
      <c r="BD19" s="613">
        <v>3.4118599999999999</v>
      </c>
      <c r="BE19" s="613">
        <v>3.374355</v>
      </c>
      <c r="BF19" s="613">
        <v>3.340004</v>
      </c>
      <c r="BG19" s="613">
        <v>3.2798539999999998</v>
      </c>
      <c r="BH19" s="613">
        <v>3.1540240000000002</v>
      </c>
      <c r="BI19" s="613">
        <v>3.036931</v>
      </c>
      <c r="BJ19" s="613">
        <v>2.9861810000000002</v>
      </c>
      <c r="BK19" s="613">
        <v>2.9738880000000001</v>
      </c>
      <c r="BL19" s="613">
        <v>2.9492389999999999</v>
      </c>
      <c r="BM19" s="613">
        <v>3.0247060000000001</v>
      </c>
      <c r="BN19" s="613">
        <v>3.1131319999999998</v>
      </c>
      <c r="BO19" s="613">
        <v>3.1400169999999998</v>
      </c>
      <c r="BP19" s="613">
        <v>3.1666669999999999</v>
      </c>
      <c r="BQ19" s="613">
        <v>3.1320869999999998</v>
      </c>
      <c r="BR19" s="613">
        <v>3.088025</v>
      </c>
      <c r="BS19" s="613">
        <v>3.0186600000000001</v>
      </c>
      <c r="BT19" s="613">
        <v>2.9285329999999998</v>
      </c>
      <c r="BU19" s="613">
        <v>2.8671720000000001</v>
      </c>
      <c r="BV19" s="613">
        <v>2.7526000000000002</v>
      </c>
    </row>
    <row r="20" spans="1:74" ht="11.1" customHeight="1" x14ac:dyDescent="0.2">
      <c r="A20" s="342" t="s">
        <v>1179</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613">
        <v>3.1610269999999998</v>
      </c>
      <c r="AZ20" s="613">
        <v>3.1782599999999999</v>
      </c>
      <c r="BA20" s="613">
        <v>3.2108080000000001</v>
      </c>
      <c r="BB20" s="613">
        <v>3.3349869999999999</v>
      </c>
      <c r="BC20" s="613">
        <v>3.4307759999999998</v>
      </c>
      <c r="BD20" s="613">
        <v>3.5292439999999998</v>
      </c>
      <c r="BE20" s="613">
        <v>3.4937</v>
      </c>
      <c r="BF20" s="613">
        <v>3.4604919999999999</v>
      </c>
      <c r="BG20" s="613">
        <v>3.402088</v>
      </c>
      <c r="BH20" s="613">
        <v>3.278664</v>
      </c>
      <c r="BI20" s="613">
        <v>3.1627480000000001</v>
      </c>
      <c r="BJ20" s="613">
        <v>3.1126809999999998</v>
      </c>
      <c r="BK20" s="613">
        <v>3.0996060000000001</v>
      </c>
      <c r="BL20" s="613">
        <v>3.0729880000000001</v>
      </c>
      <c r="BM20" s="613">
        <v>3.1471420000000001</v>
      </c>
      <c r="BN20" s="613">
        <v>3.2370420000000002</v>
      </c>
      <c r="BO20" s="613">
        <v>3.2626719999999998</v>
      </c>
      <c r="BP20" s="613">
        <v>3.2882210000000001</v>
      </c>
      <c r="BQ20" s="613">
        <v>3.2554810000000001</v>
      </c>
      <c r="BR20" s="613">
        <v>3.212437</v>
      </c>
      <c r="BS20" s="613">
        <v>3.1446930000000002</v>
      </c>
      <c r="BT20" s="613">
        <v>3.0568590000000002</v>
      </c>
      <c r="BU20" s="613">
        <v>2.9965830000000002</v>
      </c>
      <c r="BV20" s="613">
        <v>2.8825810000000001</v>
      </c>
    </row>
    <row r="21" spans="1:74" ht="11.1" customHeight="1" x14ac:dyDescent="0.2">
      <c r="A21" s="342" t="s">
        <v>1502</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613">
        <v>3.5678329999999998</v>
      </c>
      <c r="AZ21" s="613">
        <v>3.596533</v>
      </c>
      <c r="BA21" s="613">
        <v>3.5582099999999999</v>
      </c>
      <c r="BB21" s="613">
        <v>3.560127</v>
      </c>
      <c r="BC21" s="613">
        <v>3.5978919999999999</v>
      </c>
      <c r="BD21" s="613">
        <v>3.6471269999999998</v>
      </c>
      <c r="BE21" s="613">
        <v>3.6701489999999999</v>
      </c>
      <c r="BF21" s="613">
        <v>3.7247499999999998</v>
      </c>
      <c r="BG21" s="613">
        <v>3.7747639999999998</v>
      </c>
      <c r="BH21" s="613">
        <v>3.7568229999999998</v>
      </c>
      <c r="BI21" s="613">
        <v>3.755795</v>
      </c>
      <c r="BJ21" s="613">
        <v>3.756065</v>
      </c>
      <c r="BK21" s="613">
        <v>3.7239100000000001</v>
      </c>
      <c r="BL21" s="613">
        <v>3.6805189999999999</v>
      </c>
      <c r="BM21" s="613">
        <v>3.699173</v>
      </c>
      <c r="BN21" s="613">
        <v>3.6382850000000002</v>
      </c>
      <c r="BO21" s="613">
        <v>3.6196329999999999</v>
      </c>
      <c r="BP21" s="613">
        <v>3.6073219999999999</v>
      </c>
      <c r="BQ21" s="613">
        <v>3.5840200000000002</v>
      </c>
      <c r="BR21" s="613">
        <v>3.6262409999999998</v>
      </c>
      <c r="BS21" s="613">
        <v>3.6503610000000002</v>
      </c>
      <c r="BT21" s="613">
        <v>3.6488070000000001</v>
      </c>
      <c r="BU21" s="613">
        <v>3.6318130000000002</v>
      </c>
      <c r="BV21" s="613">
        <v>3.569531</v>
      </c>
    </row>
    <row r="22" spans="1:74" ht="11.1" customHeight="1" x14ac:dyDescent="0.2">
      <c r="A22" s="342" t="s">
        <v>1503</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3.4128880000000001</v>
      </c>
      <c r="AY22" s="613">
        <v>3.4862869999999999</v>
      </c>
      <c r="AZ22" s="613">
        <v>3.4438490000000002</v>
      </c>
      <c r="BA22" s="613">
        <v>3.4277090000000001</v>
      </c>
      <c r="BB22" s="613">
        <v>3.4228800000000001</v>
      </c>
      <c r="BC22" s="613">
        <v>3.451603</v>
      </c>
      <c r="BD22" s="613">
        <v>3.5053879999999999</v>
      </c>
      <c r="BE22" s="613">
        <v>3.4927380000000001</v>
      </c>
      <c r="BF22" s="613">
        <v>3.5386860000000002</v>
      </c>
      <c r="BG22" s="613">
        <v>3.6371549999999999</v>
      </c>
      <c r="BH22" s="613">
        <v>3.6082040000000002</v>
      </c>
      <c r="BI22" s="613">
        <v>3.6023149999999999</v>
      </c>
      <c r="BJ22" s="613">
        <v>3.6159119999999998</v>
      </c>
      <c r="BK22" s="613">
        <v>3.5442429999999998</v>
      </c>
      <c r="BL22" s="613">
        <v>3.450358</v>
      </c>
      <c r="BM22" s="613">
        <v>3.4268260000000001</v>
      </c>
      <c r="BN22" s="613">
        <v>3.3734630000000001</v>
      </c>
      <c r="BO22" s="613">
        <v>3.3775490000000001</v>
      </c>
      <c r="BP22" s="613">
        <v>3.3684690000000002</v>
      </c>
      <c r="BQ22" s="613">
        <v>3.3171750000000002</v>
      </c>
      <c r="BR22" s="613">
        <v>3.3680680000000001</v>
      </c>
      <c r="BS22" s="613">
        <v>3.432747</v>
      </c>
      <c r="BT22" s="613">
        <v>3.4469129999999999</v>
      </c>
      <c r="BU22" s="613">
        <v>3.4063279999999998</v>
      </c>
      <c r="BV22" s="613">
        <v>3.335324</v>
      </c>
    </row>
    <row r="23" spans="1:74" ht="11.1" customHeight="1" x14ac:dyDescent="0.2">
      <c r="A23" s="342" t="s">
        <v>1508</v>
      </c>
      <c r="B23" s="405" t="s">
        <v>1507</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v>2.6645089999999998</v>
      </c>
      <c r="AE23" s="608">
        <v>2.6095890000000002</v>
      </c>
      <c r="AF23" s="608">
        <v>2.5444990000000001</v>
      </c>
      <c r="AG23" s="608">
        <v>2.4851290000000001</v>
      </c>
      <c r="AH23" s="608">
        <v>2.4552589999999999</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613">
        <v>2.549464</v>
      </c>
      <c r="AZ23" s="613">
        <v>2.5631330000000001</v>
      </c>
      <c r="BA23" s="613">
        <v>2.5668920000000002</v>
      </c>
      <c r="BB23" s="613">
        <v>2.5662959999999999</v>
      </c>
      <c r="BC23" s="613">
        <v>2.5639029999999998</v>
      </c>
      <c r="BD23" s="613">
        <v>2.5598770000000002</v>
      </c>
      <c r="BE23" s="613">
        <v>2.5632450000000002</v>
      </c>
      <c r="BF23" s="613">
        <v>2.5665650000000002</v>
      </c>
      <c r="BG23" s="613">
        <v>2.5732210000000002</v>
      </c>
      <c r="BH23" s="613">
        <v>2.5779139999999998</v>
      </c>
      <c r="BI23" s="613">
        <v>2.5824919999999998</v>
      </c>
      <c r="BJ23" s="613">
        <v>2.590449</v>
      </c>
      <c r="BK23" s="613">
        <v>2.5930399999999998</v>
      </c>
      <c r="BL23" s="613">
        <v>2.5916350000000001</v>
      </c>
      <c r="BM23" s="613">
        <v>2.579288</v>
      </c>
      <c r="BN23" s="613">
        <v>2.56684</v>
      </c>
      <c r="BO23" s="613">
        <v>2.5555300000000001</v>
      </c>
      <c r="BP23" s="613">
        <v>2.5440079999999998</v>
      </c>
      <c r="BQ23" s="613">
        <v>2.5372949999999999</v>
      </c>
      <c r="BR23" s="613">
        <v>2.5308030000000001</v>
      </c>
      <c r="BS23" s="613">
        <v>2.5275289999999999</v>
      </c>
      <c r="BT23" s="613">
        <v>2.529239</v>
      </c>
      <c r="BU23" s="613">
        <v>2.5301429999999998</v>
      </c>
      <c r="BV23" s="613">
        <v>2.5362390000000001</v>
      </c>
    </row>
    <row r="24" spans="1:74" ht="11.1"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8"/>
      <c r="AZ24" s="398"/>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1"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374">
        <v>3.6921569999999999</v>
      </c>
      <c r="AZ25" s="374">
        <v>3.3804289999999999</v>
      </c>
      <c r="BA25" s="374">
        <v>2.912153</v>
      </c>
      <c r="BB25" s="374">
        <v>2.6412209999999998</v>
      </c>
      <c r="BC25" s="374">
        <v>2.619783</v>
      </c>
      <c r="BD25" s="374">
        <v>2.7958349999999998</v>
      </c>
      <c r="BE25" s="374">
        <v>3.0550169999999999</v>
      </c>
      <c r="BF25" s="374">
        <v>3.3684180000000001</v>
      </c>
      <c r="BG25" s="374">
        <v>3.471244</v>
      </c>
      <c r="BH25" s="374">
        <v>3.4703780000000002</v>
      </c>
      <c r="BI25" s="374">
        <v>3.7398340000000001</v>
      </c>
      <c r="BJ25" s="374">
        <v>3.9600029999999999</v>
      </c>
      <c r="BK25" s="374">
        <v>4.3946209999999999</v>
      </c>
      <c r="BL25" s="374">
        <v>4.2551969999999999</v>
      </c>
      <c r="BM25" s="374">
        <v>3.8905940000000001</v>
      </c>
      <c r="BN25" s="374">
        <v>3.685508</v>
      </c>
      <c r="BO25" s="374">
        <v>3.7637119999999999</v>
      </c>
      <c r="BP25" s="374">
        <v>3.8634940000000002</v>
      </c>
      <c r="BQ25" s="374">
        <v>4.0637939999999997</v>
      </c>
      <c r="BR25" s="374">
        <v>4.2863379999999998</v>
      </c>
      <c r="BS25" s="374">
        <v>4.3023949999999997</v>
      </c>
      <c r="BT25" s="374">
        <v>4.2186349999999999</v>
      </c>
      <c r="BU25" s="374">
        <v>4.2699299999999996</v>
      </c>
      <c r="BV25" s="374">
        <v>4.499574</v>
      </c>
    </row>
    <row r="26" spans="1:74" ht="11.1"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374">
        <v>3.5569920000000002</v>
      </c>
      <c r="AZ26" s="374">
        <v>3.256675</v>
      </c>
      <c r="BA26" s="374">
        <v>2.805542</v>
      </c>
      <c r="BB26" s="374">
        <v>2.5445289999999998</v>
      </c>
      <c r="BC26" s="374">
        <v>2.523876</v>
      </c>
      <c r="BD26" s="374">
        <v>2.6934830000000001</v>
      </c>
      <c r="BE26" s="374">
        <v>2.9431769999999999</v>
      </c>
      <c r="BF26" s="374">
        <v>3.245104</v>
      </c>
      <c r="BG26" s="374">
        <v>3.3441649999999998</v>
      </c>
      <c r="BH26" s="374">
        <v>3.3433310000000001</v>
      </c>
      <c r="BI26" s="374">
        <v>3.6029230000000001</v>
      </c>
      <c r="BJ26" s="374">
        <v>3.815032</v>
      </c>
      <c r="BK26" s="374">
        <v>4.2337389999999999</v>
      </c>
      <c r="BL26" s="374">
        <v>4.0994190000000001</v>
      </c>
      <c r="BM26" s="374">
        <v>3.7481640000000001</v>
      </c>
      <c r="BN26" s="374">
        <v>3.5505849999999999</v>
      </c>
      <c r="BO26" s="374">
        <v>3.6259260000000002</v>
      </c>
      <c r="BP26" s="374">
        <v>3.7220559999999998</v>
      </c>
      <c r="BQ26" s="374">
        <v>3.9150230000000001</v>
      </c>
      <c r="BR26" s="374">
        <v>4.1294199999999996</v>
      </c>
      <c r="BS26" s="374">
        <v>4.144889</v>
      </c>
      <c r="BT26" s="374">
        <v>4.0641949999999998</v>
      </c>
      <c r="BU26" s="374">
        <v>4.113613</v>
      </c>
      <c r="BV26" s="374">
        <v>4.3348500000000003</v>
      </c>
    </row>
    <row r="27" spans="1:74" ht="11.1"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1"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3.314635</v>
      </c>
      <c r="AX28" s="363">
        <v>4.2912290000000004</v>
      </c>
      <c r="AY28" s="374">
        <v>4.7113079999999998</v>
      </c>
      <c r="AZ28" s="374">
        <v>4.7465729999999997</v>
      </c>
      <c r="BA28" s="374">
        <v>3.7899669999999999</v>
      </c>
      <c r="BB28" s="374">
        <v>3.432588</v>
      </c>
      <c r="BC28" s="374">
        <v>3.2555580000000002</v>
      </c>
      <c r="BD28" s="374">
        <v>3.5126189999999999</v>
      </c>
      <c r="BE28" s="374">
        <v>3.567396</v>
      </c>
      <c r="BF28" s="374">
        <v>3.800405</v>
      </c>
      <c r="BG28" s="374">
        <v>4.037541</v>
      </c>
      <c r="BH28" s="374">
        <v>4.0367410000000001</v>
      </c>
      <c r="BI28" s="374">
        <v>4.4026829999999997</v>
      </c>
      <c r="BJ28" s="374">
        <v>5.0027429999999997</v>
      </c>
      <c r="BK28" s="374">
        <v>5.3735210000000002</v>
      </c>
      <c r="BL28" s="374">
        <v>5.5310230000000002</v>
      </c>
      <c r="BM28" s="374">
        <v>4.6774449999999996</v>
      </c>
      <c r="BN28" s="374">
        <v>4.3995439999999997</v>
      </c>
      <c r="BO28" s="374">
        <v>4.3131219999999999</v>
      </c>
      <c r="BP28" s="374">
        <v>4.5464830000000003</v>
      </c>
      <c r="BQ28" s="374">
        <v>4.5563269999999996</v>
      </c>
      <c r="BR28" s="374">
        <v>4.7199879999999999</v>
      </c>
      <c r="BS28" s="374">
        <v>4.8743249999999998</v>
      </c>
      <c r="BT28" s="374">
        <v>4.8095049999999997</v>
      </c>
      <c r="BU28" s="374">
        <v>5.0110419999999998</v>
      </c>
      <c r="BV28" s="374">
        <v>5.5887169999999999</v>
      </c>
    </row>
    <row r="29" spans="1:74" ht="11.1"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10.49</v>
      </c>
      <c r="AW29" s="363">
        <v>9.58812</v>
      </c>
      <c r="AX29" s="363">
        <v>9.4026870000000002</v>
      </c>
      <c r="AY29" s="374">
        <v>9.2227219999999992</v>
      </c>
      <c r="AZ29" s="374">
        <v>9.2591940000000008</v>
      </c>
      <c r="BA29" s="374">
        <v>9.1579169999999994</v>
      </c>
      <c r="BB29" s="374">
        <v>9.2101249999999997</v>
      </c>
      <c r="BC29" s="374">
        <v>9.6084270000000007</v>
      </c>
      <c r="BD29" s="374">
        <v>10.01975</v>
      </c>
      <c r="BE29" s="374">
        <v>9.9878049999999998</v>
      </c>
      <c r="BF29" s="374">
        <v>10.107480000000001</v>
      </c>
      <c r="BG29" s="374">
        <v>10.1259</v>
      </c>
      <c r="BH29" s="374">
        <v>9.1987799999999993</v>
      </c>
      <c r="BI29" s="374">
        <v>8.8555829999999993</v>
      </c>
      <c r="BJ29" s="374">
        <v>8.9477089999999997</v>
      </c>
      <c r="BK29" s="374">
        <v>9.0599860000000003</v>
      </c>
      <c r="BL29" s="374">
        <v>9.2051350000000003</v>
      </c>
      <c r="BM29" s="374">
        <v>9.3546250000000004</v>
      </c>
      <c r="BN29" s="374">
        <v>9.5185139999999997</v>
      </c>
      <c r="BO29" s="374">
        <v>10.082789999999999</v>
      </c>
      <c r="BP29" s="374">
        <v>10.57159</v>
      </c>
      <c r="BQ29" s="374">
        <v>10.657730000000001</v>
      </c>
      <c r="BR29" s="374">
        <v>10.84549</v>
      </c>
      <c r="BS29" s="374">
        <v>10.893079999999999</v>
      </c>
      <c r="BT29" s="374">
        <v>9.9988519999999994</v>
      </c>
      <c r="BU29" s="374">
        <v>9.6387900000000002</v>
      </c>
      <c r="BV29" s="374">
        <v>9.7246369999999995</v>
      </c>
    </row>
    <row r="30" spans="1:74" ht="11.1"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14.57</v>
      </c>
      <c r="AQ30" s="363">
        <v>17.96</v>
      </c>
      <c r="AR30" s="363">
        <v>21.09</v>
      </c>
      <c r="AS30" s="363">
        <v>22.98</v>
      </c>
      <c r="AT30" s="363">
        <v>23.46</v>
      </c>
      <c r="AU30" s="363">
        <v>22.73</v>
      </c>
      <c r="AV30" s="363">
        <v>18.559999999999999</v>
      </c>
      <c r="AW30" s="363">
        <v>14.677</v>
      </c>
      <c r="AX30" s="363">
        <v>13.504200000000001</v>
      </c>
      <c r="AY30" s="374">
        <v>12.7897</v>
      </c>
      <c r="AZ30" s="374">
        <v>12.92019</v>
      </c>
      <c r="BA30" s="374">
        <v>13.01501</v>
      </c>
      <c r="BB30" s="374">
        <v>13.515930000000001</v>
      </c>
      <c r="BC30" s="374">
        <v>16.073969999999999</v>
      </c>
      <c r="BD30" s="374">
        <v>19.332039999999999</v>
      </c>
      <c r="BE30" s="374">
        <v>20.953980000000001</v>
      </c>
      <c r="BF30" s="374">
        <v>21.55368</v>
      </c>
      <c r="BG30" s="374">
        <v>20.526759999999999</v>
      </c>
      <c r="BH30" s="374">
        <v>16.14687</v>
      </c>
      <c r="BI30" s="374">
        <v>13.06578</v>
      </c>
      <c r="BJ30" s="374">
        <v>12.486000000000001</v>
      </c>
      <c r="BK30" s="374">
        <v>12.084770000000001</v>
      </c>
      <c r="BL30" s="374">
        <v>12.397740000000001</v>
      </c>
      <c r="BM30" s="374">
        <v>12.72059</v>
      </c>
      <c r="BN30" s="374">
        <v>13.387829999999999</v>
      </c>
      <c r="BO30" s="374">
        <v>16.12349</v>
      </c>
      <c r="BP30" s="374">
        <v>19.56043</v>
      </c>
      <c r="BQ30" s="374">
        <v>21.384049999999998</v>
      </c>
      <c r="BR30" s="374">
        <v>22.12576</v>
      </c>
      <c r="BS30" s="374">
        <v>21.185890000000001</v>
      </c>
      <c r="BT30" s="374">
        <v>16.734539999999999</v>
      </c>
      <c r="BU30" s="374">
        <v>13.5624</v>
      </c>
      <c r="BV30" s="374">
        <v>12.96219</v>
      </c>
    </row>
    <row r="31" spans="1:74" ht="11.1"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1"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1"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2.4872913288</v>
      </c>
      <c r="AN33" s="363">
        <v>2.4938945472</v>
      </c>
      <c r="AO33" s="363">
        <v>2.5099162848000001</v>
      </c>
      <c r="AP33" s="363">
        <v>2.5443075621000002</v>
      </c>
      <c r="AQ33" s="363">
        <v>2.5722146629</v>
      </c>
      <c r="AR33" s="363">
        <v>2.5185119667999998</v>
      </c>
      <c r="AS33" s="363">
        <v>2.4817023506</v>
      </c>
      <c r="AT33" s="363">
        <v>2.4489638493000001</v>
      </c>
      <c r="AU33" s="363">
        <v>2.4246673535999999</v>
      </c>
      <c r="AV33" s="363">
        <v>2.4818705548</v>
      </c>
      <c r="AW33" s="363">
        <v>2.4795780000000001</v>
      </c>
      <c r="AX33" s="363">
        <v>2.4790290000000001</v>
      </c>
      <c r="AY33" s="374">
        <v>2.4954139999999998</v>
      </c>
      <c r="AZ33" s="374">
        <v>2.488086</v>
      </c>
      <c r="BA33" s="374">
        <v>2.4848710000000001</v>
      </c>
      <c r="BB33" s="374">
        <v>2.483619</v>
      </c>
      <c r="BC33" s="374">
        <v>2.4772539999999998</v>
      </c>
      <c r="BD33" s="374">
        <v>2.4594299999999998</v>
      </c>
      <c r="BE33" s="374">
        <v>2.4628869999999998</v>
      </c>
      <c r="BF33" s="374">
        <v>2.4708610000000002</v>
      </c>
      <c r="BG33" s="374">
        <v>2.4550730000000001</v>
      </c>
      <c r="BH33" s="374">
        <v>2.4337749999999998</v>
      </c>
      <c r="BI33" s="374">
        <v>2.436286</v>
      </c>
      <c r="BJ33" s="374">
        <v>2.4419940000000002</v>
      </c>
      <c r="BK33" s="374">
        <v>2.4667910000000002</v>
      </c>
      <c r="BL33" s="374">
        <v>2.4622839999999999</v>
      </c>
      <c r="BM33" s="374">
        <v>2.463511</v>
      </c>
      <c r="BN33" s="374">
        <v>2.464626</v>
      </c>
      <c r="BO33" s="374">
        <v>2.4601630000000001</v>
      </c>
      <c r="BP33" s="374">
        <v>2.4443329999999999</v>
      </c>
      <c r="BQ33" s="374">
        <v>2.4495149999999999</v>
      </c>
      <c r="BR33" s="374">
        <v>2.4584090000000001</v>
      </c>
      <c r="BS33" s="374">
        <v>2.4425520000000001</v>
      </c>
      <c r="BT33" s="374">
        <v>2.4193600000000002</v>
      </c>
      <c r="BU33" s="374">
        <v>2.4189859999999999</v>
      </c>
      <c r="BV33" s="374">
        <v>2.4226070000000002</v>
      </c>
    </row>
    <row r="34" spans="1:74" ht="11.1"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4.7990806416999998</v>
      </c>
      <c r="AN34" s="363">
        <v>2.8800842169999998</v>
      </c>
      <c r="AO34" s="363">
        <v>2.1837837014999999</v>
      </c>
      <c r="AP34" s="363">
        <v>2.0483137927000001</v>
      </c>
      <c r="AQ34" s="363">
        <v>2.2588376039</v>
      </c>
      <c r="AR34" s="363">
        <v>2.6881444432000001</v>
      </c>
      <c r="AS34" s="363">
        <v>2.5059782820000001</v>
      </c>
      <c r="AT34" s="363">
        <v>2.2266028150000001</v>
      </c>
      <c r="AU34" s="363">
        <v>2.3706732516</v>
      </c>
      <c r="AV34" s="363">
        <v>2.615644804</v>
      </c>
      <c r="AW34" s="363">
        <v>2.5432429999999999</v>
      </c>
      <c r="AX34" s="363">
        <v>3.4956450000000001</v>
      </c>
      <c r="AY34" s="374">
        <v>4.1103180000000004</v>
      </c>
      <c r="AZ34" s="374">
        <v>3.8012280000000001</v>
      </c>
      <c r="BA34" s="374">
        <v>3.1473439999999999</v>
      </c>
      <c r="BB34" s="374">
        <v>2.7696070000000002</v>
      </c>
      <c r="BC34" s="374">
        <v>2.654782</v>
      </c>
      <c r="BD34" s="374">
        <v>2.7146050000000002</v>
      </c>
      <c r="BE34" s="374">
        <v>2.9721510000000002</v>
      </c>
      <c r="BF34" s="374">
        <v>3.275353</v>
      </c>
      <c r="BG34" s="374">
        <v>3.390727</v>
      </c>
      <c r="BH34" s="374">
        <v>3.4732820000000002</v>
      </c>
      <c r="BI34" s="374">
        <v>3.8666450000000001</v>
      </c>
      <c r="BJ34" s="374">
        <v>4.2632709999999996</v>
      </c>
      <c r="BK34" s="374">
        <v>4.8133460000000001</v>
      </c>
      <c r="BL34" s="374">
        <v>4.6689639999999999</v>
      </c>
      <c r="BM34" s="374">
        <v>4.0936750000000002</v>
      </c>
      <c r="BN34" s="374">
        <v>3.7839260000000001</v>
      </c>
      <c r="BO34" s="374">
        <v>3.777377</v>
      </c>
      <c r="BP34" s="374">
        <v>3.7671000000000001</v>
      </c>
      <c r="BQ34" s="374">
        <v>3.9679630000000001</v>
      </c>
      <c r="BR34" s="374">
        <v>4.1818090000000003</v>
      </c>
      <c r="BS34" s="374">
        <v>4.1863270000000004</v>
      </c>
      <c r="BT34" s="374">
        <v>4.1800290000000002</v>
      </c>
      <c r="BU34" s="374">
        <v>4.338889</v>
      </c>
      <c r="BV34" s="374">
        <v>4.7641850000000003</v>
      </c>
    </row>
    <row r="35" spans="1:74" ht="11.1"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v>
      </c>
      <c r="AN35" s="363">
        <v>18.940000000000001</v>
      </c>
      <c r="AO35" s="363">
        <v>19.670000000000002</v>
      </c>
      <c r="AP35" s="363">
        <v>19.239999999999998</v>
      </c>
      <c r="AQ35" s="363">
        <v>18.809999999999999</v>
      </c>
      <c r="AR35" s="363">
        <v>17.68</v>
      </c>
      <c r="AS35" s="363">
        <v>18.149999999999999</v>
      </c>
      <c r="AT35" s="363">
        <v>18.23</v>
      </c>
      <c r="AU35" s="363">
        <v>17.078631563999998</v>
      </c>
      <c r="AV35" s="363">
        <v>15.764364335</v>
      </c>
      <c r="AW35" s="363">
        <v>14.47125</v>
      </c>
      <c r="AX35" s="363">
        <v>14.253069999999999</v>
      </c>
      <c r="AY35" s="374">
        <v>14.085800000000001</v>
      </c>
      <c r="AZ35" s="374">
        <v>13.88669</v>
      </c>
      <c r="BA35" s="374">
        <v>14.233079999999999</v>
      </c>
      <c r="BB35" s="374">
        <v>14.85787</v>
      </c>
      <c r="BC35" s="374">
        <v>14.43181</v>
      </c>
      <c r="BD35" s="374">
        <v>14.89432</v>
      </c>
      <c r="BE35" s="374">
        <v>14.51675</v>
      </c>
      <c r="BF35" s="374">
        <v>14.151490000000001</v>
      </c>
      <c r="BG35" s="374">
        <v>13.98274</v>
      </c>
      <c r="BH35" s="374">
        <v>13.879860000000001</v>
      </c>
      <c r="BI35" s="374">
        <v>13.68746</v>
      </c>
      <c r="BJ35" s="374">
        <v>14.063929999999999</v>
      </c>
      <c r="BK35" s="374">
        <v>14.09215</v>
      </c>
      <c r="BL35" s="374">
        <v>13.559799999999999</v>
      </c>
      <c r="BM35" s="374">
        <v>13.741239999999999</v>
      </c>
      <c r="BN35" s="374">
        <v>14.174659999999999</v>
      </c>
      <c r="BO35" s="374">
        <v>13.65143</v>
      </c>
      <c r="BP35" s="374">
        <v>13.91901</v>
      </c>
      <c r="BQ35" s="374">
        <v>13.4153</v>
      </c>
      <c r="BR35" s="374">
        <v>13.01088</v>
      </c>
      <c r="BS35" s="374">
        <v>12.793620000000001</v>
      </c>
      <c r="BT35" s="374">
        <v>12.62885</v>
      </c>
      <c r="BU35" s="374">
        <v>12.52393</v>
      </c>
      <c r="BV35" s="374">
        <v>12.75719</v>
      </c>
    </row>
    <row r="36" spans="1:74" ht="11.1"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19.71</v>
      </c>
      <c r="AN36" s="363">
        <v>20.81</v>
      </c>
      <c r="AO36" s="363">
        <v>20.66</v>
      </c>
      <c r="AP36" s="363">
        <v>20.7</v>
      </c>
      <c r="AQ36" s="363">
        <v>19.32</v>
      </c>
      <c r="AR36" s="363">
        <v>18.440000000000001</v>
      </c>
      <c r="AS36" s="363">
        <v>19.36</v>
      </c>
      <c r="AT36" s="363">
        <v>18.18</v>
      </c>
      <c r="AU36" s="363">
        <v>17.714676723</v>
      </c>
      <c r="AV36" s="363">
        <v>17.175030597999999</v>
      </c>
      <c r="AW36" s="363">
        <v>17.491309999999999</v>
      </c>
      <c r="AX36" s="363">
        <v>17.18807</v>
      </c>
      <c r="AY36" s="374">
        <v>17.498950000000001</v>
      </c>
      <c r="AZ36" s="374">
        <v>17.49671</v>
      </c>
      <c r="BA36" s="374">
        <v>17.913830000000001</v>
      </c>
      <c r="BB36" s="374">
        <v>17.535720000000001</v>
      </c>
      <c r="BC36" s="374">
        <v>17.686979999999998</v>
      </c>
      <c r="BD36" s="374">
        <v>18.394439999999999</v>
      </c>
      <c r="BE36" s="374">
        <v>18.760999999999999</v>
      </c>
      <c r="BF36" s="374">
        <v>18.90558</v>
      </c>
      <c r="BG36" s="374">
        <v>19.082429999999999</v>
      </c>
      <c r="BH36" s="374">
        <v>18.968440000000001</v>
      </c>
      <c r="BI36" s="374">
        <v>19.171959999999999</v>
      </c>
      <c r="BJ36" s="374">
        <v>18.860040000000001</v>
      </c>
      <c r="BK36" s="374">
        <v>18.497420000000002</v>
      </c>
      <c r="BL36" s="374">
        <v>18.22343</v>
      </c>
      <c r="BM36" s="374">
        <v>18.4072</v>
      </c>
      <c r="BN36" s="374">
        <v>17.826830000000001</v>
      </c>
      <c r="BO36" s="374">
        <v>17.449780000000001</v>
      </c>
      <c r="BP36" s="374">
        <v>17.6799</v>
      </c>
      <c r="BQ36" s="374">
        <v>17.736920000000001</v>
      </c>
      <c r="BR36" s="374">
        <v>17.875129999999999</v>
      </c>
      <c r="BS36" s="374">
        <v>17.84393</v>
      </c>
      <c r="BT36" s="374">
        <v>17.960840000000001</v>
      </c>
      <c r="BU36" s="374">
        <v>17.982410000000002</v>
      </c>
      <c r="BV36" s="374">
        <v>17.091909999999999</v>
      </c>
    </row>
    <row r="37" spans="1:74" ht="11.1"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1"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7.79</v>
      </c>
      <c r="AO38" s="363">
        <v>7.68</v>
      </c>
      <c r="AP38" s="363">
        <v>7.77</v>
      </c>
      <c r="AQ38" s="363">
        <v>7.88</v>
      </c>
      <c r="AR38" s="363">
        <v>8.4</v>
      </c>
      <c r="AS38" s="363">
        <v>8.81</v>
      </c>
      <c r="AT38" s="363">
        <v>8.7200000000000006</v>
      </c>
      <c r="AU38" s="363">
        <v>8.51</v>
      </c>
      <c r="AV38" s="363">
        <v>8.2100000000000009</v>
      </c>
      <c r="AW38" s="363">
        <v>7.7490560000000004</v>
      </c>
      <c r="AX38" s="363">
        <v>7.711284</v>
      </c>
      <c r="AY38" s="374">
        <v>7.9406929999999996</v>
      </c>
      <c r="AZ38" s="374">
        <v>8.1929639999999999</v>
      </c>
      <c r="BA38" s="374">
        <v>8.01417</v>
      </c>
      <c r="BB38" s="374">
        <v>8.1013380000000002</v>
      </c>
      <c r="BC38" s="374">
        <v>7.9993100000000004</v>
      </c>
      <c r="BD38" s="374">
        <v>8.5144830000000002</v>
      </c>
      <c r="BE38" s="374">
        <v>8.9195279999999997</v>
      </c>
      <c r="BF38" s="374">
        <v>8.8374679999999994</v>
      </c>
      <c r="BG38" s="374">
        <v>8.6328230000000001</v>
      </c>
      <c r="BH38" s="374">
        <v>8.2228980000000007</v>
      </c>
      <c r="BI38" s="374">
        <v>7.9017379999999999</v>
      </c>
      <c r="BJ38" s="374">
        <v>7.892754</v>
      </c>
      <c r="BK38" s="374">
        <v>8.0587759999999999</v>
      </c>
      <c r="BL38" s="374">
        <v>8.2856570000000005</v>
      </c>
      <c r="BM38" s="374">
        <v>8.0926810000000007</v>
      </c>
      <c r="BN38" s="374">
        <v>8.1742439999999998</v>
      </c>
      <c r="BO38" s="374">
        <v>8.0536770000000004</v>
      </c>
      <c r="BP38" s="374">
        <v>8.5764150000000008</v>
      </c>
      <c r="BQ38" s="374">
        <v>9.023434</v>
      </c>
      <c r="BR38" s="374">
        <v>8.9071149999999992</v>
      </c>
      <c r="BS38" s="374">
        <v>8.7040140000000008</v>
      </c>
      <c r="BT38" s="374">
        <v>8.2785430000000009</v>
      </c>
      <c r="BU38" s="374">
        <v>7.96828</v>
      </c>
      <c r="BV38" s="374">
        <v>7.9494720000000001</v>
      </c>
    </row>
    <row r="39" spans="1:74" ht="11.1"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12.59</v>
      </c>
      <c r="AN39" s="363">
        <v>12.75</v>
      </c>
      <c r="AO39" s="363">
        <v>12.73</v>
      </c>
      <c r="AP39" s="363">
        <v>12.63</v>
      </c>
      <c r="AQ39" s="363">
        <v>12.48</v>
      </c>
      <c r="AR39" s="363">
        <v>13.07</v>
      </c>
      <c r="AS39" s="363">
        <v>13.58</v>
      </c>
      <c r="AT39" s="363">
        <v>13.39</v>
      </c>
      <c r="AU39" s="363">
        <v>13.47</v>
      </c>
      <c r="AV39" s="363">
        <v>13.2</v>
      </c>
      <c r="AW39" s="363">
        <v>12.689109999999999</v>
      </c>
      <c r="AX39" s="363">
        <v>12.42686</v>
      </c>
      <c r="AY39" s="374">
        <v>12.68169</v>
      </c>
      <c r="AZ39" s="374">
        <v>12.88297</v>
      </c>
      <c r="BA39" s="374">
        <v>12.912660000000001</v>
      </c>
      <c r="BB39" s="374">
        <v>12.90179</v>
      </c>
      <c r="BC39" s="374">
        <v>12.834759999999999</v>
      </c>
      <c r="BD39" s="374">
        <v>13.49175</v>
      </c>
      <c r="BE39" s="374">
        <v>13.9521</v>
      </c>
      <c r="BF39" s="374">
        <v>13.79191</v>
      </c>
      <c r="BG39" s="374">
        <v>13.88959</v>
      </c>
      <c r="BH39" s="374">
        <v>13.568809999999999</v>
      </c>
      <c r="BI39" s="374">
        <v>13.033049999999999</v>
      </c>
      <c r="BJ39" s="374">
        <v>12.75991</v>
      </c>
      <c r="BK39" s="374">
        <v>13.01234</v>
      </c>
      <c r="BL39" s="374">
        <v>13.148260000000001</v>
      </c>
      <c r="BM39" s="374">
        <v>13.21881</v>
      </c>
      <c r="BN39" s="374">
        <v>13.25203</v>
      </c>
      <c r="BO39" s="374">
        <v>13.19501</v>
      </c>
      <c r="BP39" s="374">
        <v>13.861129999999999</v>
      </c>
      <c r="BQ39" s="374">
        <v>14.32469</v>
      </c>
      <c r="BR39" s="374">
        <v>14.16249</v>
      </c>
      <c r="BS39" s="374">
        <v>14.25023</v>
      </c>
      <c r="BT39" s="374">
        <v>13.91278</v>
      </c>
      <c r="BU39" s="374">
        <v>13.32189</v>
      </c>
      <c r="BV39" s="374">
        <v>13.04752</v>
      </c>
    </row>
    <row r="40" spans="1:74" ht="11.1"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15.47</v>
      </c>
      <c r="AN40" s="395">
        <v>16.12</v>
      </c>
      <c r="AO40" s="395">
        <v>16.690000000000001</v>
      </c>
      <c r="AP40" s="395">
        <v>16.88</v>
      </c>
      <c r="AQ40" s="395">
        <v>16.43</v>
      </c>
      <c r="AR40" s="395">
        <v>16.420000000000002</v>
      </c>
      <c r="AS40" s="395">
        <v>16.63</v>
      </c>
      <c r="AT40" s="395">
        <v>16.63</v>
      </c>
      <c r="AU40" s="395">
        <v>16.829999999999998</v>
      </c>
      <c r="AV40" s="395">
        <v>16.940000000000001</v>
      </c>
      <c r="AW40" s="395">
        <v>16.5044</v>
      </c>
      <c r="AX40" s="395">
        <v>15.873250000000001</v>
      </c>
      <c r="AY40" s="400">
        <v>15.757709999999999</v>
      </c>
      <c r="AZ40" s="400">
        <v>16.261479999999999</v>
      </c>
      <c r="BA40" s="400">
        <v>16.83323</v>
      </c>
      <c r="BB40" s="400">
        <v>17.23161</v>
      </c>
      <c r="BC40" s="400">
        <v>16.86759</v>
      </c>
      <c r="BD40" s="400">
        <v>16.897729999999999</v>
      </c>
      <c r="BE40" s="400">
        <v>16.934239999999999</v>
      </c>
      <c r="BF40" s="400">
        <v>16.991569999999999</v>
      </c>
      <c r="BG40" s="400">
        <v>17.353120000000001</v>
      </c>
      <c r="BH40" s="400">
        <v>17.3749</v>
      </c>
      <c r="BI40" s="400">
        <v>16.926410000000001</v>
      </c>
      <c r="BJ40" s="400">
        <v>16.31053</v>
      </c>
      <c r="BK40" s="400">
        <v>16.26624</v>
      </c>
      <c r="BL40" s="400">
        <v>16.779599999999999</v>
      </c>
      <c r="BM40" s="400">
        <v>17.376519999999999</v>
      </c>
      <c r="BN40" s="400">
        <v>17.88167</v>
      </c>
      <c r="BO40" s="400">
        <v>17.411709999999999</v>
      </c>
      <c r="BP40" s="400">
        <v>17.449639999999999</v>
      </c>
      <c r="BQ40" s="400">
        <v>17.480899999999998</v>
      </c>
      <c r="BR40" s="400">
        <v>17.556609999999999</v>
      </c>
      <c r="BS40" s="400">
        <v>17.88898</v>
      </c>
      <c r="BT40" s="400">
        <v>17.790140000000001</v>
      </c>
      <c r="BU40" s="400">
        <v>17.402159999999999</v>
      </c>
      <c r="BV40" s="400">
        <v>16.76351</v>
      </c>
    </row>
    <row r="41" spans="1:74" s="159" customFormat="1" ht="12" customHeight="1" x14ac:dyDescent="0.25">
      <c r="A41" s="158"/>
      <c r="B41" s="955" t="s">
        <v>1448</v>
      </c>
      <c r="C41" s="945"/>
      <c r="D41" s="945"/>
      <c r="E41" s="945"/>
      <c r="F41" s="945"/>
      <c r="G41" s="945"/>
      <c r="H41" s="945"/>
      <c r="I41" s="945"/>
      <c r="J41" s="945"/>
      <c r="K41" s="945"/>
      <c r="L41" s="945"/>
      <c r="M41" s="945"/>
      <c r="N41" s="945"/>
      <c r="O41" s="945"/>
      <c r="P41" s="945"/>
      <c r="Q41" s="946"/>
      <c r="R41" s="829"/>
      <c r="AY41" s="200"/>
      <c r="AZ41" s="200"/>
      <c r="BA41" s="200"/>
      <c r="BB41" s="200"/>
      <c r="BC41" s="200"/>
      <c r="BD41" s="659"/>
      <c r="BE41" s="285"/>
      <c r="BF41" s="659"/>
      <c r="BG41" s="839"/>
      <c r="BH41" s="839"/>
      <c r="BI41" s="839"/>
      <c r="BJ41" s="200"/>
    </row>
    <row r="42" spans="1:74" s="159" customFormat="1" ht="12" customHeight="1" x14ac:dyDescent="0.25">
      <c r="A42" s="158"/>
      <c r="B42" s="955" t="s">
        <v>1449</v>
      </c>
      <c r="C42" s="945"/>
      <c r="D42" s="945"/>
      <c r="E42" s="945"/>
      <c r="F42" s="945"/>
      <c r="G42" s="945"/>
      <c r="H42" s="945"/>
      <c r="I42" s="945"/>
      <c r="J42" s="945"/>
      <c r="K42" s="945"/>
      <c r="L42" s="945"/>
      <c r="M42" s="945"/>
      <c r="N42" s="945"/>
      <c r="O42" s="945"/>
      <c r="P42" s="945"/>
      <c r="Q42" s="946"/>
      <c r="R42" s="829"/>
      <c r="AY42" s="200"/>
      <c r="AZ42" s="200"/>
      <c r="BA42" s="200"/>
      <c r="BB42" s="200"/>
      <c r="BC42" s="200"/>
      <c r="BD42" s="659"/>
      <c r="BE42" s="285"/>
      <c r="BF42" s="659"/>
      <c r="BG42" s="839"/>
      <c r="BH42" s="839"/>
      <c r="BI42" s="839"/>
      <c r="BJ42" s="200"/>
    </row>
    <row r="43" spans="1:74" s="159" customFormat="1" ht="12" customHeight="1" x14ac:dyDescent="0.25">
      <c r="A43" s="158"/>
      <c r="B43" s="955" t="s">
        <v>1450</v>
      </c>
      <c r="C43" s="945"/>
      <c r="D43" s="945"/>
      <c r="E43" s="945"/>
      <c r="F43" s="945"/>
      <c r="G43" s="945"/>
      <c r="H43" s="945"/>
      <c r="I43" s="945"/>
      <c r="J43" s="945"/>
      <c r="K43" s="945"/>
      <c r="L43" s="945"/>
      <c r="M43" s="945"/>
      <c r="N43" s="945"/>
      <c r="O43" s="945"/>
      <c r="P43" s="945"/>
      <c r="Q43" s="946"/>
      <c r="R43" s="829"/>
      <c r="AY43" s="200"/>
      <c r="AZ43" s="200"/>
      <c r="BA43" s="200"/>
      <c r="BB43" s="200"/>
      <c r="BC43" s="200"/>
      <c r="BD43" s="659"/>
      <c r="BE43" s="285"/>
      <c r="BF43" s="659"/>
      <c r="BG43" s="839"/>
      <c r="BH43" s="839"/>
      <c r="BI43" s="839"/>
      <c r="BJ43" s="200"/>
    </row>
    <row r="44" spans="1:74" s="159" customFormat="1" ht="12" customHeight="1" x14ac:dyDescent="0.2">
      <c r="A44" s="158"/>
      <c r="B44" s="799" t="s">
        <v>826</v>
      </c>
      <c r="C44" s="814"/>
      <c r="D44" s="814"/>
      <c r="E44" s="814"/>
      <c r="F44" s="814"/>
      <c r="G44" s="814"/>
      <c r="H44" s="826"/>
      <c r="I44" s="814"/>
      <c r="J44" s="814"/>
      <c r="K44" s="814"/>
      <c r="L44" s="814"/>
      <c r="M44" s="814"/>
      <c r="N44" s="814"/>
      <c r="O44" s="814"/>
      <c r="P44" s="814"/>
      <c r="Q44" s="814"/>
      <c r="R44" s="350"/>
      <c r="AY44" s="200"/>
      <c r="AZ44" s="200"/>
      <c r="BA44" s="200"/>
      <c r="BB44" s="200"/>
      <c r="BC44" s="200"/>
      <c r="BD44" s="659"/>
      <c r="BE44" s="285"/>
      <c r="BF44" s="659"/>
      <c r="BG44" s="839"/>
      <c r="BH44" s="839"/>
      <c r="BI44" s="839"/>
      <c r="BJ44" s="200"/>
    </row>
    <row r="45" spans="1:74" s="162" customFormat="1" ht="12" customHeight="1" x14ac:dyDescent="0.25">
      <c r="A45" s="161"/>
      <c r="B45" s="940" t="str">
        <f>Dates!$G$2</f>
        <v>EIA completed modeling and analysis for this report on Thursday, January 9, 2025.</v>
      </c>
      <c r="C45" s="927"/>
      <c r="D45" s="927"/>
      <c r="E45" s="927"/>
      <c r="F45" s="927"/>
      <c r="G45" s="927"/>
      <c r="H45" s="927"/>
      <c r="I45" s="927"/>
      <c r="J45" s="927"/>
      <c r="K45" s="927"/>
      <c r="L45" s="927"/>
      <c r="M45" s="927"/>
      <c r="N45" s="927"/>
      <c r="O45" s="927"/>
      <c r="P45" s="927"/>
      <c r="Q45" s="927"/>
      <c r="R45" s="350"/>
      <c r="AY45" s="227"/>
      <c r="AZ45" s="227"/>
      <c r="BA45" s="227"/>
      <c r="BB45" s="227"/>
      <c r="BC45" s="227"/>
      <c r="BD45" s="658"/>
      <c r="BE45" s="283"/>
      <c r="BF45" s="658"/>
      <c r="BG45" s="849"/>
      <c r="BH45" s="849"/>
      <c r="BI45" s="849"/>
      <c r="BJ45" s="227"/>
    </row>
    <row r="46" spans="1:74" s="159" customFormat="1" ht="12" customHeight="1" x14ac:dyDescent="0.25">
      <c r="A46" s="158"/>
      <c r="B46" s="935" t="s">
        <v>483</v>
      </c>
      <c r="C46" s="936"/>
      <c r="D46" s="936"/>
      <c r="E46" s="936"/>
      <c r="F46" s="936"/>
      <c r="G46" s="936"/>
      <c r="H46" s="936"/>
      <c r="I46" s="936"/>
      <c r="J46" s="936"/>
      <c r="K46" s="936"/>
      <c r="L46" s="936"/>
      <c r="M46" s="936"/>
      <c r="N46" s="936"/>
      <c r="O46" s="936"/>
      <c r="P46" s="936"/>
      <c r="Q46" s="936"/>
      <c r="R46" s="829"/>
      <c r="AY46" s="200"/>
      <c r="AZ46" s="200"/>
      <c r="BA46" s="200"/>
      <c r="BB46" s="200"/>
      <c r="BC46" s="200"/>
      <c r="BD46" s="659"/>
      <c r="BE46" s="285"/>
      <c r="BF46" s="659"/>
      <c r="BG46" s="839"/>
      <c r="BH46" s="839"/>
      <c r="BI46" s="839"/>
      <c r="BJ46" s="200"/>
    </row>
    <row r="47" spans="1:74" s="159" customFormat="1" ht="12" customHeight="1" x14ac:dyDescent="0.25">
      <c r="A47" s="158"/>
      <c r="B47" s="949" t="s">
        <v>1442</v>
      </c>
      <c r="C47" s="936"/>
      <c r="D47" s="936"/>
      <c r="E47" s="936"/>
      <c r="F47" s="936"/>
      <c r="G47" s="936"/>
      <c r="H47" s="936"/>
      <c r="I47" s="936"/>
      <c r="J47" s="936"/>
      <c r="K47" s="936"/>
      <c r="L47" s="936"/>
      <c r="M47" s="936"/>
      <c r="N47" s="936"/>
      <c r="O47" s="936"/>
      <c r="P47" s="936"/>
      <c r="Q47" s="936"/>
      <c r="R47" s="829"/>
      <c r="AY47" s="200"/>
      <c r="AZ47" s="200"/>
      <c r="BA47" s="200"/>
      <c r="BB47" s="200"/>
      <c r="BC47" s="200"/>
      <c r="BD47" s="659"/>
      <c r="BE47" s="285"/>
      <c r="BF47" s="659"/>
      <c r="BG47" s="839"/>
      <c r="BH47" s="839"/>
      <c r="BI47" s="839"/>
      <c r="BJ47" s="200"/>
    </row>
    <row r="48" spans="1:74" s="159" customFormat="1" ht="12" customHeight="1" x14ac:dyDescent="0.25">
      <c r="A48" s="158"/>
      <c r="B48" s="950" t="s">
        <v>766</v>
      </c>
      <c r="C48" s="936"/>
      <c r="D48" s="936"/>
      <c r="E48" s="936"/>
      <c r="F48" s="936"/>
      <c r="G48" s="936"/>
      <c r="H48" s="936"/>
      <c r="I48" s="936"/>
      <c r="J48" s="936"/>
      <c r="K48" s="936"/>
      <c r="L48" s="936"/>
      <c r="M48" s="936"/>
      <c r="N48" s="936"/>
      <c r="O48" s="936"/>
      <c r="P48" s="936"/>
      <c r="Q48" s="936"/>
      <c r="R48" s="829"/>
      <c r="AY48" s="200"/>
      <c r="AZ48" s="200"/>
      <c r="BA48" s="200"/>
      <c r="BB48" s="200"/>
      <c r="BC48" s="200"/>
      <c r="BD48" s="659"/>
      <c r="BE48" s="285"/>
      <c r="BF48" s="659"/>
      <c r="BG48" s="839"/>
      <c r="BH48" s="839"/>
      <c r="BI48" s="839"/>
      <c r="BJ48" s="200"/>
    </row>
    <row r="49" spans="1:74" s="159" customFormat="1" ht="12" customHeight="1" x14ac:dyDescent="0.2">
      <c r="A49" s="158"/>
      <c r="B49" s="941" t="s">
        <v>840</v>
      </c>
      <c r="C49" s="941"/>
      <c r="D49" s="941"/>
      <c r="E49" s="941"/>
      <c r="F49" s="941"/>
      <c r="G49" s="941"/>
      <c r="H49" s="941"/>
      <c r="I49" s="941"/>
      <c r="J49" s="941"/>
      <c r="K49" s="941"/>
      <c r="L49" s="941"/>
      <c r="M49" s="941"/>
      <c r="N49" s="941"/>
      <c r="O49" s="941"/>
      <c r="P49" s="941"/>
      <c r="Q49" s="941"/>
      <c r="R49" s="941"/>
      <c r="AY49" s="200"/>
      <c r="AZ49" s="200"/>
      <c r="BA49" s="200"/>
      <c r="BB49" s="200"/>
      <c r="BC49" s="200"/>
      <c r="BD49" s="659"/>
      <c r="BE49" s="285"/>
      <c r="BF49" s="659"/>
      <c r="BG49" s="839"/>
      <c r="BH49" s="839"/>
      <c r="BI49" s="839"/>
      <c r="BJ49" s="200"/>
    </row>
    <row r="50" spans="1:74" s="838" customFormat="1" ht="12" customHeight="1" x14ac:dyDescent="0.25">
      <c r="A50" s="158"/>
      <c r="B50" s="958" t="s">
        <v>1594</v>
      </c>
      <c r="C50" s="954"/>
      <c r="D50" s="954"/>
      <c r="E50" s="954"/>
      <c r="F50" s="954"/>
      <c r="G50" s="954"/>
      <c r="H50" s="954"/>
      <c r="I50" s="954"/>
      <c r="J50" s="954"/>
      <c r="K50" s="954"/>
      <c r="L50" s="954"/>
      <c r="M50" s="954"/>
      <c r="N50" s="954"/>
      <c r="O50" s="954"/>
      <c r="P50" s="954"/>
      <c r="Q50" s="954"/>
      <c r="R50" s="837"/>
      <c r="AY50" s="839"/>
      <c r="AZ50" s="839"/>
      <c r="BA50" s="839"/>
      <c r="BB50" s="839"/>
      <c r="BC50" s="839"/>
      <c r="BD50" s="659"/>
      <c r="BE50" s="659"/>
      <c r="BF50" s="659"/>
      <c r="BG50" s="839"/>
      <c r="BH50" s="839"/>
      <c r="BI50" s="839"/>
      <c r="BJ50" s="839"/>
    </row>
    <row r="51" spans="1:74" s="838" customFormat="1" ht="12" customHeight="1" x14ac:dyDescent="0.25">
      <c r="A51" s="158"/>
      <c r="B51" s="953" t="s">
        <v>1600</v>
      </c>
      <c r="C51" s="954"/>
      <c r="D51" s="954"/>
      <c r="E51" s="954"/>
      <c r="F51" s="954"/>
      <c r="G51" s="954"/>
      <c r="H51" s="954"/>
      <c r="I51" s="954"/>
      <c r="J51" s="954"/>
      <c r="K51" s="954"/>
      <c r="L51" s="954"/>
      <c r="M51" s="954"/>
      <c r="N51" s="954"/>
      <c r="O51" s="954"/>
      <c r="P51" s="954"/>
      <c r="Q51" s="954"/>
      <c r="R51" s="837"/>
      <c r="AY51" s="839"/>
      <c r="AZ51" s="839"/>
      <c r="BA51" s="839"/>
      <c r="BB51" s="839"/>
      <c r="BC51" s="839"/>
      <c r="BD51" s="659"/>
      <c r="BE51" s="659"/>
      <c r="BF51" s="659"/>
      <c r="BG51" s="839"/>
      <c r="BH51" s="839"/>
      <c r="BI51" s="839"/>
      <c r="BJ51" s="839"/>
    </row>
    <row r="52" spans="1:74" s="838" customFormat="1" ht="12" customHeight="1" x14ac:dyDescent="0.25">
      <c r="A52" s="158"/>
      <c r="B52" s="956" t="s">
        <v>1509</v>
      </c>
      <c r="C52" s="954"/>
      <c r="D52" s="954"/>
      <c r="E52" s="954"/>
      <c r="F52" s="954"/>
      <c r="G52" s="954"/>
      <c r="H52" s="954"/>
      <c r="I52" s="954"/>
      <c r="J52" s="954"/>
      <c r="K52" s="954"/>
      <c r="L52" s="954"/>
      <c r="M52" s="954"/>
      <c r="N52" s="954"/>
      <c r="O52" s="954"/>
      <c r="P52" s="954"/>
      <c r="Q52" s="954"/>
      <c r="R52" s="837"/>
      <c r="AY52" s="839"/>
      <c r="AZ52" s="839"/>
      <c r="BA52" s="839"/>
      <c r="BB52" s="839"/>
      <c r="BC52" s="839"/>
      <c r="BD52" s="659"/>
      <c r="BE52" s="659"/>
      <c r="BF52" s="659"/>
      <c r="BG52" s="839"/>
      <c r="BH52" s="839"/>
      <c r="BI52" s="839"/>
      <c r="BJ52" s="839"/>
    </row>
    <row r="53" spans="1:74" s="838" customFormat="1" ht="12" customHeight="1" x14ac:dyDescent="0.2">
      <c r="A53" s="158"/>
      <c r="B53" s="957" t="s">
        <v>1510</v>
      </c>
      <c r="C53" s="957"/>
      <c r="D53" s="957"/>
      <c r="E53" s="957"/>
      <c r="F53" s="957"/>
      <c r="G53" s="957"/>
      <c r="H53" s="957"/>
      <c r="I53" s="957"/>
      <c r="J53" s="957"/>
      <c r="K53" s="957"/>
      <c r="L53" s="957"/>
      <c r="M53" s="957"/>
      <c r="N53" s="957"/>
      <c r="O53" s="957"/>
      <c r="P53" s="957"/>
      <c r="Q53" s="957"/>
      <c r="R53" s="837"/>
      <c r="AY53" s="839"/>
      <c r="AZ53" s="839"/>
      <c r="BA53" s="839"/>
      <c r="BB53" s="839"/>
      <c r="BC53" s="839"/>
      <c r="BD53" s="659"/>
      <c r="BE53" s="659"/>
      <c r="BF53" s="659"/>
      <c r="BG53" s="839"/>
      <c r="BH53" s="839"/>
      <c r="BI53" s="839"/>
      <c r="BJ53" s="839"/>
    </row>
    <row r="54" spans="1:74" ht="13.2" x14ac:dyDescent="0.25">
      <c r="A54" s="160"/>
      <c r="B54" s="944" t="s">
        <v>492</v>
      </c>
      <c r="C54" s="946"/>
      <c r="D54" s="946"/>
      <c r="E54" s="946"/>
      <c r="F54" s="946"/>
      <c r="G54" s="946"/>
      <c r="H54" s="946"/>
      <c r="I54" s="946"/>
      <c r="J54" s="946"/>
      <c r="K54" s="946"/>
      <c r="L54" s="946"/>
      <c r="M54" s="946"/>
      <c r="N54" s="946"/>
      <c r="O54" s="946"/>
      <c r="P54" s="946"/>
      <c r="Q54" s="946"/>
      <c r="R54" s="829"/>
      <c r="BK54" s="154"/>
      <c r="BL54" s="154"/>
      <c r="BM54" s="154"/>
      <c r="BN54" s="154"/>
      <c r="BO54" s="154"/>
      <c r="BP54" s="154"/>
      <c r="BQ54" s="154"/>
      <c r="BR54" s="154"/>
      <c r="BS54" s="154"/>
      <c r="BT54" s="154"/>
      <c r="BU54" s="154"/>
      <c r="BV54" s="154"/>
    </row>
    <row r="55" spans="1:74" ht="13.2" x14ac:dyDescent="0.25">
      <c r="A55" s="160"/>
      <c r="B55" s="951" t="s">
        <v>842</v>
      </c>
      <c r="C55" s="946"/>
      <c r="D55" s="946"/>
      <c r="E55" s="946"/>
      <c r="F55" s="946"/>
      <c r="G55" s="946"/>
      <c r="H55" s="946"/>
      <c r="I55" s="946"/>
      <c r="J55" s="946"/>
      <c r="K55" s="946"/>
      <c r="L55" s="946"/>
      <c r="M55" s="946"/>
      <c r="N55" s="946"/>
      <c r="O55" s="946"/>
      <c r="P55" s="946"/>
      <c r="Q55" s="946"/>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A18" sqref="BA18"/>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2" x14ac:dyDescent="0.25">
      <c r="A1" s="924" t="s">
        <v>479</v>
      </c>
      <c r="B1" s="967" t="s">
        <v>906</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ht="13.2" x14ac:dyDescent="0.25">
      <c r="A2" s="925"/>
      <c r="B2" s="228" t="str">
        <f>"U.S. Energy Information Administration  |  Short-Term Energy Outlook  - "&amp;Dates!D1</f>
        <v>U.S. Energy Information Administration  |  Short-Term Energy Outlook  - January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3.2" x14ac:dyDescent="0.25">
      <c r="A3" s="338" t="s">
        <v>777</v>
      </c>
      <c r="B3" s="354"/>
      <c r="C3" s="968">
        <f>Dates!D3</f>
        <v>2021</v>
      </c>
      <c r="D3" s="969"/>
      <c r="E3" s="969"/>
      <c r="F3" s="969"/>
      <c r="G3" s="969"/>
      <c r="H3" s="969"/>
      <c r="I3" s="969"/>
      <c r="J3" s="969"/>
      <c r="K3" s="969"/>
      <c r="L3" s="969"/>
      <c r="M3" s="969"/>
      <c r="N3" s="970"/>
      <c r="O3" s="968">
        <f>C3+1</f>
        <v>2022</v>
      </c>
      <c r="P3" s="971"/>
      <c r="Q3" s="971"/>
      <c r="R3" s="971"/>
      <c r="S3" s="971"/>
      <c r="T3" s="971"/>
      <c r="U3" s="971"/>
      <c r="V3" s="971"/>
      <c r="W3" s="971"/>
      <c r="X3" s="969"/>
      <c r="Y3" s="969"/>
      <c r="Z3" s="970"/>
      <c r="AA3" s="972">
        <f>O3+1</f>
        <v>2023</v>
      </c>
      <c r="AB3" s="969"/>
      <c r="AC3" s="969"/>
      <c r="AD3" s="969"/>
      <c r="AE3" s="969"/>
      <c r="AF3" s="969"/>
      <c r="AG3" s="969"/>
      <c r="AH3" s="969"/>
      <c r="AI3" s="969"/>
      <c r="AJ3" s="969"/>
      <c r="AK3" s="969"/>
      <c r="AL3" s="97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879"/>
      <c r="AZ5" s="879"/>
      <c r="BA5" s="879"/>
      <c r="BB5" s="879"/>
      <c r="BC5" s="879"/>
      <c r="BD5" s="410"/>
      <c r="BE5" s="410"/>
      <c r="BF5" s="410"/>
      <c r="BG5" s="410"/>
      <c r="BH5" s="410"/>
      <c r="BI5" s="410"/>
      <c r="BJ5" s="377"/>
      <c r="BK5" s="377"/>
      <c r="BL5" s="377"/>
      <c r="BM5" s="377"/>
      <c r="BN5" s="377"/>
      <c r="BO5" s="377"/>
      <c r="BP5" s="377"/>
      <c r="BQ5" s="377"/>
      <c r="BR5" s="377"/>
      <c r="BS5" s="377"/>
      <c r="BT5" s="377"/>
      <c r="BU5" s="377"/>
      <c r="BV5" s="377"/>
    </row>
    <row r="6" spans="1:74" s="280" customFormat="1" ht="11.1"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101.16303275999999</v>
      </c>
      <c r="AB6" s="106">
        <v>101.68871875000001</v>
      </c>
      <c r="AC6" s="106">
        <v>101.94056433</v>
      </c>
      <c r="AD6" s="106">
        <v>101.67336981</v>
      </c>
      <c r="AE6" s="106">
        <v>101.10226483</v>
      </c>
      <c r="AF6" s="106">
        <v>102.16756091000001</v>
      </c>
      <c r="AG6" s="106">
        <v>101.66880143</v>
      </c>
      <c r="AH6" s="106">
        <v>101.47825209</v>
      </c>
      <c r="AI6" s="106">
        <v>102.47084776</v>
      </c>
      <c r="AJ6" s="106">
        <v>102.5671442</v>
      </c>
      <c r="AK6" s="106">
        <v>103.36424187999999</v>
      </c>
      <c r="AL6" s="106">
        <v>103.43357306999999</v>
      </c>
      <c r="AM6" s="106">
        <v>101.03338118000001</v>
      </c>
      <c r="AN6" s="106">
        <v>102.23949257</v>
      </c>
      <c r="AO6" s="106">
        <v>102.95965595</v>
      </c>
      <c r="AP6" s="106">
        <v>102.78676188999999</v>
      </c>
      <c r="AQ6" s="106">
        <v>102.43708873</v>
      </c>
      <c r="AR6" s="106">
        <v>102.41606707</v>
      </c>
      <c r="AS6" s="106">
        <v>102.64280897</v>
      </c>
      <c r="AT6" s="106">
        <v>102.89862149</v>
      </c>
      <c r="AU6" s="106">
        <v>102.28505097</v>
      </c>
      <c r="AV6" s="106">
        <v>103.11186248</v>
      </c>
      <c r="AW6" s="106">
        <v>103.05968550999999</v>
      </c>
      <c r="AX6" s="106">
        <v>103.25227063</v>
      </c>
      <c r="AY6" s="410">
        <v>103.02882169</v>
      </c>
      <c r="AZ6" s="410">
        <v>103.12878462</v>
      </c>
      <c r="BA6" s="410">
        <v>103.30957409</v>
      </c>
      <c r="BB6" s="410">
        <v>103.63204227999999</v>
      </c>
      <c r="BC6" s="410">
        <v>103.92524404</v>
      </c>
      <c r="BD6" s="410">
        <v>104.43671929</v>
      </c>
      <c r="BE6" s="410">
        <v>104.79657754999999</v>
      </c>
      <c r="BF6" s="410">
        <v>104.92647826</v>
      </c>
      <c r="BG6" s="410">
        <v>104.91119217000001</v>
      </c>
      <c r="BH6" s="410">
        <v>105.15856079</v>
      </c>
      <c r="BI6" s="410">
        <v>105.5995403</v>
      </c>
      <c r="BJ6" s="410">
        <v>105.33279674000001</v>
      </c>
      <c r="BK6" s="410">
        <v>104.9603877</v>
      </c>
      <c r="BL6" s="410">
        <v>105.10861838</v>
      </c>
      <c r="BM6" s="410">
        <v>105.31834071</v>
      </c>
      <c r="BN6" s="410">
        <v>105.54152517999999</v>
      </c>
      <c r="BO6" s="410">
        <v>105.61729781</v>
      </c>
      <c r="BP6" s="410">
        <v>106.02563891</v>
      </c>
      <c r="BQ6" s="410">
        <v>106.23088129</v>
      </c>
      <c r="BR6" s="410">
        <v>106.18129442999999</v>
      </c>
      <c r="BS6" s="410">
        <v>106.08406093000001</v>
      </c>
      <c r="BT6" s="410">
        <v>106.30365987</v>
      </c>
      <c r="BU6" s="410">
        <v>106.75906007</v>
      </c>
      <c r="BV6" s="410">
        <v>106.46386262999999</v>
      </c>
    </row>
    <row r="7" spans="1:74" ht="11.1"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76.498981826999994</v>
      </c>
      <c r="AA7" s="308">
        <v>76.531600018000006</v>
      </c>
      <c r="AB7" s="308">
        <v>77.160492388999998</v>
      </c>
      <c r="AC7" s="308">
        <v>77.134231034999999</v>
      </c>
      <c r="AD7" s="308">
        <v>76.557398215000006</v>
      </c>
      <c r="AE7" s="308">
        <v>75.908021024999996</v>
      </c>
      <c r="AF7" s="308">
        <v>76.525124477000006</v>
      </c>
      <c r="AG7" s="308">
        <v>75.862692848999998</v>
      </c>
      <c r="AH7" s="308">
        <v>75.52750399</v>
      </c>
      <c r="AI7" s="308">
        <v>76.440317764</v>
      </c>
      <c r="AJ7" s="308">
        <v>76.529366979000002</v>
      </c>
      <c r="AK7" s="308">
        <v>77.244362109999997</v>
      </c>
      <c r="AL7" s="308">
        <v>77.478830263000006</v>
      </c>
      <c r="AM7" s="308">
        <v>76.081237986000005</v>
      </c>
      <c r="AN7" s="308">
        <v>76.765557051000002</v>
      </c>
      <c r="AO7" s="308">
        <v>77.261504138999996</v>
      </c>
      <c r="AP7" s="308">
        <v>76.733818958000001</v>
      </c>
      <c r="AQ7" s="308">
        <v>76.084722726999999</v>
      </c>
      <c r="AR7" s="308">
        <v>75.796411200999998</v>
      </c>
      <c r="AS7" s="308">
        <v>76.149203967999995</v>
      </c>
      <c r="AT7" s="308">
        <v>76.258065525999996</v>
      </c>
      <c r="AU7" s="308">
        <v>75.302143208000004</v>
      </c>
      <c r="AV7" s="308">
        <v>75.929577389000002</v>
      </c>
      <c r="AW7" s="308">
        <v>76.346165407000001</v>
      </c>
      <c r="AX7" s="308">
        <v>76.671947949</v>
      </c>
      <c r="AY7" s="377">
        <v>76.712209899000001</v>
      </c>
      <c r="AZ7" s="377">
        <v>76.847217771000004</v>
      </c>
      <c r="BA7" s="377">
        <v>76.852347703999996</v>
      </c>
      <c r="BB7" s="377">
        <v>76.824995537999996</v>
      </c>
      <c r="BC7" s="377">
        <v>76.722565074000002</v>
      </c>
      <c r="BD7" s="377">
        <v>77.208369775999998</v>
      </c>
      <c r="BE7" s="377">
        <v>77.486270003000001</v>
      </c>
      <c r="BF7" s="377">
        <v>77.568555411999995</v>
      </c>
      <c r="BG7" s="377">
        <v>77.730501121000003</v>
      </c>
      <c r="BH7" s="377">
        <v>77.901221203000006</v>
      </c>
      <c r="BI7" s="377">
        <v>78.325183306</v>
      </c>
      <c r="BJ7" s="377">
        <v>78.360949895000005</v>
      </c>
      <c r="BK7" s="377">
        <v>78.200669439999999</v>
      </c>
      <c r="BL7" s="377">
        <v>78.311330503999997</v>
      </c>
      <c r="BM7" s="377">
        <v>78.284443781999997</v>
      </c>
      <c r="BN7" s="377">
        <v>78.180226916999999</v>
      </c>
      <c r="BO7" s="377">
        <v>77.871366370999993</v>
      </c>
      <c r="BP7" s="377">
        <v>78.198990828999996</v>
      </c>
      <c r="BQ7" s="377">
        <v>78.301147322000006</v>
      </c>
      <c r="BR7" s="377">
        <v>78.238455501999994</v>
      </c>
      <c r="BS7" s="377">
        <v>78.324552128999997</v>
      </c>
      <c r="BT7" s="377">
        <v>78.494655930999997</v>
      </c>
      <c r="BU7" s="377">
        <v>78.857111429</v>
      </c>
      <c r="BV7" s="377">
        <v>78.826649719000002</v>
      </c>
    </row>
    <row r="8" spans="1:74" ht="11.1" customHeight="1" x14ac:dyDescent="0.2">
      <c r="A8" s="345" t="s">
        <v>829</v>
      </c>
      <c r="B8" s="413" t="s">
        <v>951</v>
      </c>
      <c r="C8" s="308">
        <v>22.718715903</v>
      </c>
      <c r="D8" s="308">
        <v>21.362762429</v>
      </c>
      <c r="E8" s="308">
        <v>22.663833677</v>
      </c>
      <c r="F8" s="308">
        <v>23.343315700000002</v>
      </c>
      <c r="G8" s="308">
        <v>23.812306289999999</v>
      </c>
      <c r="H8" s="308">
        <v>23.652392166999999</v>
      </c>
      <c r="I8" s="308">
        <v>24.067128226000001</v>
      </c>
      <c r="J8" s="308">
        <v>23.781505257999999</v>
      </c>
      <c r="K8" s="308">
        <v>23.816909267</v>
      </c>
      <c r="L8" s="308">
        <v>23.913957967999998</v>
      </c>
      <c r="M8" s="308">
        <v>23.8920095</v>
      </c>
      <c r="N8" s="308">
        <v>23.760902839</v>
      </c>
      <c r="O8" s="308">
        <v>23.684494516000001</v>
      </c>
      <c r="P8" s="308">
        <v>23.516227535999999</v>
      </c>
      <c r="Q8" s="308">
        <v>24.098684710000001</v>
      </c>
      <c r="R8" s="308">
        <v>24.044190767</v>
      </c>
      <c r="S8" s="308">
        <v>24.667416934999999</v>
      </c>
      <c r="T8" s="308">
        <v>24.9019455</v>
      </c>
      <c r="U8" s="308">
        <v>25.108759160999998</v>
      </c>
      <c r="V8" s="308">
        <v>24.636433129</v>
      </c>
      <c r="W8" s="308">
        <v>24.599921767000001</v>
      </c>
      <c r="X8" s="308">
        <v>24.80008729</v>
      </c>
      <c r="Y8" s="308">
        <v>24.917701532999999</v>
      </c>
      <c r="Z8" s="308">
        <v>23.949645355000001</v>
      </c>
      <c r="AA8" s="308">
        <v>24.631432742000001</v>
      </c>
      <c r="AB8" s="308">
        <v>24.528226357000001</v>
      </c>
      <c r="AC8" s="308">
        <v>24.806333290000001</v>
      </c>
      <c r="AD8" s="308">
        <v>25.115971600000002</v>
      </c>
      <c r="AE8" s="308">
        <v>25.194243805999999</v>
      </c>
      <c r="AF8" s="308">
        <v>25.642436433</v>
      </c>
      <c r="AG8" s="308">
        <v>25.806108581</v>
      </c>
      <c r="AH8" s="308">
        <v>25.950748097000002</v>
      </c>
      <c r="AI8" s="308">
        <v>26.030529999999999</v>
      </c>
      <c r="AJ8" s="308">
        <v>26.037777225999999</v>
      </c>
      <c r="AK8" s="308">
        <v>26.119879767</v>
      </c>
      <c r="AL8" s="308">
        <v>25.954742805999999</v>
      </c>
      <c r="AM8" s="308">
        <v>24.952143194000001</v>
      </c>
      <c r="AN8" s="308">
        <v>25.473935517000001</v>
      </c>
      <c r="AO8" s="308">
        <v>25.698151805999998</v>
      </c>
      <c r="AP8" s="308">
        <v>26.052942933000001</v>
      </c>
      <c r="AQ8" s="308">
        <v>26.352366</v>
      </c>
      <c r="AR8" s="308">
        <v>26.619655866999999</v>
      </c>
      <c r="AS8" s="308">
        <v>26.493604999999999</v>
      </c>
      <c r="AT8" s="308">
        <v>26.640555968000001</v>
      </c>
      <c r="AU8" s="308">
        <v>26.982907766</v>
      </c>
      <c r="AV8" s="308">
        <v>27.182285087</v>
      </c>
      <c r="AW8" s="308">
        <v>26.713520099</v>
      </c>
      <c r="AX8" s="308">
        <v>26.580322682999999</v>
      </c>
      <c r="AY8" s="377">
        <v>26.316611792</v>
      </c>
      <c r="AZ8" s="377">
        <v>26.281566848000001</v>
      </c>
      <c r="BA8" s="377">
        <v>26.457226386999999</v>
      </c>
      <c r="BB8" s="377">
        <v>26.807046741000001</v>
      </c>
      <c r="BC8" s="377">
        <v>27.202678968000001</v>
      </c>
      <c r="BD8" s="377">
        <v>27.228349518999998</v>
      </c>
      <c r="BE8" s="377">
        <v>27.310307544</v>
      </c>
      <c r="BF8" s="377">
        <v>27.357922847000001</v>
      </c>
      <c r="BG8" s="377">
        <v>27.180691046</v>
      </c>
      <c r="BH8" s="377">
        <v>27.257339584</v>
      </c>
      <c r="BI8" s="377">
        <v>27.274356996000002</v>
      </c>
      <c r="BJ8" s="377">
        <v>26.971846848999999</v>
      </c>
      <c r="BK8" s="377">
        <v>26.759718261</v>
      </c>
      <c r="BL8" s="377">
        <v>26.797287874999999</v>
      </c>
      <c r="BM8" s="377">
        <v>27.033896931000001</v>
      </c>
      <c r="BN8" s="377">
        <v>27.361298264999999</v>
      </c>
      <c r="BO8" s="377">
        <v>27.745931443</v>
      </c>
      <c r="BP8" s="377">
        <v>27.826648079000002</v>
      </c>
      <c r="BQ8" s="377">
        <v>27.929733968000001</v>
      </c>
      <c r="BR8" s="377">
        <v>27.942838929000001</v>
      </c>
      <c r="BS8" s="377">
        <v>27.759508802999999</v>
      </c>
      <c r="BT8" s="377">
        <v>27.809003944000001</v>
      </c>
      <c r="BU8" s="377">
        <v>27.901948638</v>
      </c>
      <c r="BV8" s="377">
        <v>27.637212910999999</v>
      </c>
    </row>
    <row r="9" spans="1:74" ht="11.1"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1" customHeight="1" x14ac:dyDescent="0.2">
      <c r="A10" s="417" t="s">
        <v>179</v>
      </c>
      <c r="B10" s="411" t="s">
        <v>827</v>
      </c>
      <c r="C10" s="106">
        <v>93.780618881999999</v>
      </c>
      <c r="D10" s="106">
        <v>90.579835716000005</v>
      </c>
      <c r="E10" s="106">
        <v>93.768125479999995</v>
      </c>
      <c r="F10" s="106">
        <v>94.007105349</v>
      </c>
      <c r="G10" s="106">
        <v>94.985363591999999</v>
      </c>
      <c r="H10" s="106">
        <v>95.401273814000007</v>
      </c>
      <c r="I10" s="106">
        <v>97.057895067000004</v>
      </c>
      <c r="J10" s="106">
        <v>96.472236052</v>
      </c>
      <c r="K10" s="106">
        <v>96.765096555</v>
      </c>
      <c r="L10" s="106">
        <v>98.128063140999998</v>
      </c>
      <c r="M10" s="106">
        <v>98.870704149999995</v>
      </c>
      <c r="N10" s="106">
        <v>98.314959031000001</v>
      </c>
      <c r="O10" s="106">
        <v>98.280037214999993</v>
      </c>
      <c r="P10" s="106">
        <v>99.209246041</v>
      </c>
      <c r="Q10" s="106">
        <v>99.720612561999999</v>
      </c>
      <c r="R10" s="106">
        <v>98.920346128000006</v>
      </c>
      <c r="S10" s="106">
        <v>98.896142609999998</v>
      </c>
      <c r="T10" s="106">
        <v>99.404306796</v>
      </c>
      <c r="U10" s="106">
        <v>100.67813416</v>
      </c>
      <c r="V10" s="106">
        <v>101.25365963</v>
      </c>
      <c r="W10" s="106">
        <v>101.7396387</v>
      </c>
      <c r="X10" s="106">
        <v>101.78749835000001</v>
      </c>
      <c r="Y10" s="106">
        <v>101.95884443</v>
      </c>
      <c r="Z10" s="106">
        <v>100.44862718</v>
      </c>
      <c r="AA10" s="106">
        <v>101.16303275999999</v>
      </c>
      <c r="AB10" s="106">
        <v>101.68871875000001</v>
      </c>
      <c r="AC10" s="106">
        <v>101.94056433</v>
      </c>
      <c r="AD10" s="106">
        <v>101.67336981</v>
      </c>
      <c r="AE10" s="106">
        <v>101.10226483</v>
      </c>
      <c r="AF10" s="106">
        <v>102.16756091000001</v>
      </c>
      <c r="AG10" s="106">
        <v>101.66880143</v>
      </c>
      <c r="AH10" s="106">
        <v>101.47825209</v>
      </c>
      <c r="AI10" s="106">
        <v>102.47084776</v>
      </c>
      <c r="AJ10" s="106">
        <v>102.5671442</v>
      </c>
      <c r="AK10" s="106">
        <v>103.36424187999999</v>
      </c>
      <c r="AL10" s="106">
        <v>103.43357306999999</v>
      </c>
      <c r="AM10" s="106">
        <v>101.03338118000001</v>
      </c>
      <c r="AN10" s="106">
        <v>102.23949257</v>
      </c>
      <c r="AO10" s="106">
        <v>102.95965595</v>
      </c>
      <c r="AP10" s="106">
        <v>102.78676188999999</v>
      </c>
      <c r="AQ10" s="106">
        <v>102.43708873</v>
      </c>
      <c r="AR10" s="106">
        <v>102.41606707</v>
      </c>
      <c r="AS10" s="106">
        <v>102.64280897</v>
      </c>
      <c r="AT10" s="106">
        <v>102.89862149</v>
      </c>
      <c r="AU10" s="106">
        <v>102.28505097</v>
      </c>
      <c r="AV10" s="106">
        <v>103.11186248</v>
      </c>
      <c r="AW10" s="106">
        <v>103.05968550999999</v>
      </c>
      <c r="AX10" s="106">
        <v>103.25227063</v>
      </c>
      <c r="AY10" s="410">
        <v>103.02882169</v>
      </c>
      <c r="AZ10" s="410">
        <v>103.12878462</v>
      </c>
      <c r="BA10" s="410">
        <v>103.30957409</v>
      </c>
      <c r="BB10" s="410">
        <v>103.63204227999999</v>
      </c>
      <c r="BC10" s="410">
        <v>103.92524404</v>
      </c>
      <c r="BD10" s="410">
        <v>104.43671929</v>
      </c>
      <c r="BE10" s="410">
        <v>104.79657754999999</v>
      </c>
      <c r="BF10" s="410">
        <v>104.92647826</v>
      </c>
      <c r="BG10" s="410">
        <v>104.91119217000001</v>
      </c>
      <c r="BH10" s="410">
        <v>105.15856079</v>
      </c>
      <c r="BI10" s="410">
        <v>105.5995403</v>
      </c>
      <c r="BJ10" s="410">
        <v>105.33279674000001</v>
      </c>
      <c r="BK10" s="410">
        <v>104.9603877</v>
      </c>
      <c r="BL10" s="410">
        <v>105.10861838</v>
      </c>
      <c r="BM10" s="410">
        <v>105.31834071</v>
      </c>
      <c r="BN10" s="410">
        <v>105.54152517999999</v>
      </c>
      <c r="BO10" s="410">
        <v>105.61729781</v>
      </c>
      <c r="BP10" s="410">
        <v>106.02563891</v>
      </c>
      <c r="BQ10" s="410">
        <v>106.23088129</v>
      </c>
      <c r="BR10" s="410">
        <v>106.18129442999999</v>
      </c>
      <c r="BS10" s="410">
        <v>106.08406093000001</v>
      </c>
      <c r="BT10" s="410">
        <v>106.30365987</v>
      </c>
      <c r="BU10" s="410">
        <v>106.75906007</v>
      </c>
      <c r="BV10" s="410">
        <v>106.46386262999999</v>
      </c>
    </row>
    <row r="11" spans="1:74" s="280" customFormat="1" ht="11.1" customHeight="1" x14ac:dyDescent="0.2">
      <c r="A11" s="417" t="s">
        <v>177</v>
      </c>
      <c r="B11" s="414" t="s">
        <v>956</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32.552999999999997</v>
      </c>
      <c r="AB11" s="106">
        <v>32.754399999999997</v>
      </c>
      <c r="AC11" s="106">
        <v>32.938400000000001</v>
      </c>
      <c r="AD11" s="106">
        <v>32.859499999999997</v>
      </c>
      <c r="AE11" s="106">
        <v>32.187600000000003</v>
      </c>
      <c r="AF11" s="106">
        <v>32.410899999999998</v>
      </c>
      <c r="AG11" s="106">
        <v>31.587900000000001</v>
      </c>
      <c r="AH11" s="106">
        <v>31.403500000000001</v>
      </c>
      <c r="AI11" s="106">
        <v>32.028399999999998</v>
      </c>
      <c r="AJ11" s="106">
        <v>31.914400000000001</v>
      </c>
      <c r="AK11" s="106">
        <v>31.993500000000001</v>
      </c>
      <c r="AL11" s="106">
        <v>32.000799999999998</v>
      </c>
      <c r="AM11" s="106">
        <v>31.972200000000001</v>
      </c>
      <c r="AN11" s="106">
        <v>32.180799999999998</v>
      </c>
      <c r="AO11" s="106">
        <v>32.482999999999997</v>
      </c>
      <c r="AP11" s="106">
        <v>32.386299999999999</v>
      </c>
      <c r="AQ11" s="106">
        <v>32.2166</v>
      </c>
      <c r="AR11" s="106">
        <v>31.810600000000001</v>
      </c>
      <c r="AS11" s="106">
        <v>32.299999999999997</v>
      </c>
      <c r="AT11" s="106">
        <v>32.209699999999998</v>
      </c>
      <c r="AU11" s="106">
        <v>31.839442956999999</v>
      </c>
      <c r="AV11" s="106">
        <v>32.318268662999998</v>
      </c>
      <c r="AW11" s="106">
        <v>32.342547811999999</v>
      </c>
      <c r="AX11" s="106">
        <v>32.426172203999997</v>
      </c>
      <c r="AY11" s="410">
        <v>32.469985524000002</v>
      </c>
      <c r="AZ11" s="410">
        <v>32.365912160000001</v>
      </c>
      <c r="BA11" s="410">
        <v>32.359147561999997</v>
      </c>
      <c r="BB11" s="410">
        <v>32.496653422000001</v>
      </c>
      <c r="BC11" s="410">
        <v>32.537185100999999</v>
      </c>
      <c r="BD11" s="410">
        <v>32.573795173000001</v>
      </c>
      <c r="BE11" s="410">
        <v>32.628300017000001</v>
      </c>
      <c r="BF11" s="410">
        <v>32.691350452000002</v>
      </c>
      <c r="BG11" s="410">
        <v>32.726739592999998</v>
      </c>
      <c r="BH11" s="410">
        <v>32.781036825000001</v>
      </c>
      <c r="BI11" s="410">
        <v>32.810570284000001</v>
      </c>
      <c r="BJ11" s="410">
        <v>32.847348916999998</v>
      </c>
      <c r="BK11" s="410">
        <v>32.951652633999998</v>
      </c>
      <c r="BL11" s="410">
        <v>32.994227068999997</v>
      </c>
      <c r="BM11" s="410">
        <v>33.017964249000002</v>
      </c>
      <c r="BN11" s="410">
        <v>33.058058920999997</v>
      </c>
      <c r="BO11" s="410">
        <v>33.087549303999999</v>
      </c>
      <c r="BP11" s="410">
        <v>33.143785846</v>
      </c>
      <c r="BQ11" s="410">
        <v>33.168297291000002</v>
      </c>
      <c r="BR11" s="410">
        <v>33.208860813000001</v>
      </c>
      <c r="BS11" s="410">
        <v>33.243749313999999</v>
      </c>
      <c r="BT11" s="410">
        <v>33.260564258000002</v>
      </c>
      <c r="BU11" s="410">
        <v>33.258651147999998</v>
      </c>
      <c r="BV11" s="410">
        <v>33.256974016999997</v>
      </c>
    </row>
    <row r="12" spans="1:74" ht="11.1"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27.07</v>
      </c>
      <c r="AQ12" s="308">
        <v>26.91</v>
      </c>
      <c r="AR12" s="308">
        <v>26.49</v>
      </c>
      <c r="AS12" s="308">
        <v>26.96</v>
      </c>
      <c r="AT12" s="308">
        <v>26.85</v>
      </c>
      <c r="AU12" s="308">
        <v>26.17</v>
      </c>
      <c r="AV12" s="308">
        <v>26.65</v>
      </c>
      <c r="AW12" s="308">
        <v>26.675000000000001</v>
      </c>
      <c r="AX12" s="308">
        <v>26.76</v>
      </c>
      <c r="AY12" s="377">
        <v>26.747714999999999</v>
      </c>
      <c r="AZ12" s="377">
        <v>26.645375000000001</v>
      </c>
      <c r="BA12" s="377">
        <v>26.642033999999999</v>
      </c>
      <c r="BB12" s="377">
        <v>26.762694</v>
      </c>
      <c r="BC12" s="377">
        <v>26.805854</v>
      </c>
      <c r="BD12" s="377">
        <v>26.844514</v>
      </c>
      <c r="BE12" s="377">
        <v>26.901672999999999</v>
      </c>
      <c r="BF12" s="377">
        <v>26.967333</v>
      </c>
      <c r="BG12" s="377">
        <v>27.004992999999999</v>
      </c>
      <c r="BH12" s="377">
        <v>27.042652</v>
      </c>
      <c r="BI12" s="377">
        <v>27.074311999999999</v>
      </c>
      <c r="BJ12" s="377">
        <v>27.111972000000002</v>
      </c>
      <c r="BK12" s="377">
        <v>27.146965999999999</v>
      </c>
      <c r="BL12" s="377">
        <v>27.190124999999998</v>
      </c>
      <c r="BM12" s="377">
        <v>27.216284999999999</v>
      </c>
      <c r="BN12" s="377">
        <v>27.258444999999998</v>
      </c>
      <c r="BO12" s="377">
        <v>27.289605000000002</v>
      </c>
      <c r="BP12" s="377">
        <v>27.326764000000001</v>
      </c>
      <c r="BQ12" s="377">
        <v>27.352924000000002</v>
      </c>
      <c r="BR12" s="377">
        <v>27.395084000000001</v>
      </c>
      <c r="BS12" s="377">
        <v>27.431242999999998</v>
      </c>
      <c r="BT12" s="377">
        <v>27.430402999999998</v>
      </c>
      <c r="BU12" s="377">
        <v>27.429563000000002</v>
      </c>
      <c r="BV12" s="377">
        <v>27.428723000000002</v>
      </c>
    </row>
    <row r="13" spans="1:74" ht="11.1" customHeight="1" x14ac:dyDescent="0.2">
      <c r="A13" s="345" t="s">
        <v>211</v>
      </c>
      <c r="B13" s="415" t="s">
        <v>951</v>
      </c>
      <c r="C13" s="308">
        <v>5.1786000000000003</v>
      </c>
      <c r="D13" s="308">
        <v>5.1242999999999999</v>
      </c>
      <c r="E13" s="308">
        <v>5.1315999999999997</v>
      </c>
      <c r="F13" s="308">
        <v>5.2373000000000003</v>
      </c>
      <c r="G13" s="308">
        <v>5.2641</v>
      </c>
      <c r="H13" s="308">
        <v>5.2603</v>
      </c>
      <c r="I13" s="308">
        <v>5.2881</v>
      </c>
      <c r="J13" s="308">
        <v>5.2945000000000002</v>
      </c>
      <c r="K13" s="308">
        <v>5.2981999999999996</v>
      </c>
      <c r="L13" s="308">
        <v>5.3040000000000003</v>
      </c>
      <c r="M13" s="308">
        <v>5.2019000000000002</v>
      </c>
      <c r="N13" s="308">
        <v>5.3190999999999997</v>
      </c>
      <c r="O13" s="308">
        <v>5.5114000000000001</v>
      </c>
      <c r="P13" s="308">
        <v>5.4074</v>
      </c>
      <c r="Q13" s="308">
        <v>5.3842999999999996</v>
      </c>
      <c r="R13" s="308">
        <v>5.3090000000000002</v>
      </c>
      <c r="S13" s="308">
        <v>5.3011999999999997</v>
      </c>
      <c r="T13" s="308">
        <v>5.3232999999999997</v>
      </c>
      <c r="U13" s="308">
        <v>5.3483000000000001</v>
      </c>
      <c r="V13" s="308">
        <v>5.3550000000000004</v>
      </c>
      <c r="W13" s="308">
        <v>5.3217999999999996</v>
      </c>
      <c r="X13" s="308">
        <v>5.3127000000000004</v>
      </c>
      <c r="Y13" s="308">
        <v>5.3766999999999996</v>
      </c>
      <c r="Z13" s="308">
        <v>5.3966000000000003</v>
      </c>
      <c r="AA13" s="308">
        <v>5.4379999999999997</v>
      </c>
      <c r="AB13" s="308">
        <v>5.3544</v>
      </c>
      <c r="AC13" s="308">
        <v>5.3234000000000004</v>
      </c>
      <c r="AD13" s="308">
        <v>5.2694999999999999</v>
      </c>
      <c r="AE13" s="308">
        <v>5.2026000000000003</v>
      </c>
      <c r="AF13" s="308">
        <v>5.2759</v>
      </c>
      <c r="AG13" s="308">
        <v>5.2979000000000003</v>
      </c>
      <c r="AH13" s="308">
        <v>5.3185000000000002</v>
      </c>
      <c r="AI13" s="308">
        <v>5.2834000000000003</v>
      </c>
      <c r="AJ13" s="308">
        <v>5.2694000000000001</v>
      </c>
      <c r="AK13" s="308">
        <v>5.3334999999999999</v>
      </c>
      <c r="AL13" s="308">
        <v>5.4108000000000001</v>
      </c>
      <c r="AM13" s="308">
        <v>5.5122</v>
      </c>
      <c r="AN13" s="308">
        <v>5.4257999999999997</v>
      </c>
      <c r="AO13" s="308">
        <v>5.3979999999999997</v>
      </c>
      <c r="AP13" s="308">
        <v>5.3163</v>
      </c>
      <c r="AQ13" s="308">
        <v>5.3066000000000004</v>
      </c>
      <c r="AR13" s="308">
        <v>5.3205999999999998</v>
      </c>
      <c r="AS13" s="308">
        <v>5.34</v>
      </c>
      <c r="AT13" s="308">
        <v>5.3597000000000001</v>
      </c>
      <c r="AU13" s="308">
        <v>5.6694429573000003</v>
      </c>
      <c r="AV13" s="308">
        <v>5.6682686629000001</v>
      </c>
      <c r="AW13" s="308">
        <v>5.6675478118999996</v>
      </c>
      <c r="AX13" s="308">
        <v>5.6661722041999996</v>
      </c>
      <c r="AY13" s="377">
        <v>5.7222705240999998</v>
      </c>
      <c r="AZ13" s="377">
        <v>5.7205371603000001</v>
      </c>
      <c r="BA13" s="377">
        <v>5.7171135621999998</v>
      </c>
      <c r="BB13" s="377">
        <v>5.7339594221999999</v>
      </c>
      <c r="BC13" s="377">
        <v>5.7313311007000003</v>
      </c>
      <c r="BD13" s="377">
        <v>5.7292811733000004</v>
      </c>
      <c r="BE13" s="377">
        <v>5.7266270170000002</v>
      </c>
      <c r="BF13" s="377">
        <v>5.7240174521</v>
      </c>
      <c r="BG13" s="377">
        <v>5.7217465934999998</v>
      </c>
      <c r="BH13" s="377">
        <v>5.7383848252999998</v>
      </c>
      <c r="BI13" s="377">
        <v>5.7362582841999998</v>
      </c>
      <c r="BJ13" s="377">
        <v>5.7353769174</v>
      </c>
      <c r="BK13" s="377">
        <v>5.8046866340000003</v>
      </c>
      <c r="BL13" s="377">
        <v>5.8041020685999998</v>
      </c>
      <c r="BM13" s="377">
        <v>5.8016792491000002</v>
      </c>
      <c r="BN13" s="377">
        <v>5.7996139212999998</v>
      </c>
      <c r="BO13" s="377">
        <v>5.7979443037999996</v>
      </c>
      <c r="BP13" s="377">
        <v>5.8170218462000003</v>
      </c>
      <c r="BQ13" s="377">
        <v>5.8153732914000003</v>
      </c>
      <c r="BR13" s="377">
        <v>5.8137768133999996</v>
      </c>
      <c r="BS13" s="377">
        <v>5.8125063143000002</v>
      </c>
      <c r="BT13" s="377">
        <v>5.8301612581000004</v>
      </c>
      <c r="BU13" s="377">
        <v>5.8290881478000003</v>
      </c>
      <c r="BV13" s="377">
        <v>5.8282510167000003</v>
      </c>
    </row>
    <row r="14" spans="1:74" s="280" customFormat="1" ht="11.1" customHeight="1" x14ac:dyDescent="0.2">
      <c r="A14" s="417" t="s">
        <v>212</v>
      </c>
      <c r="B14" s="414" t="s">
        <v>851</v>
      </c>
      <c r="C14" s="106">
        <v>64.397018881999998</v>
      </c>
      <c r="D14" s="106">
        <v>61.670535716000003</v>
      </c>
      <c r="E14" s="106">
        <v>64.741525480000007</v>
      </c>
      <c r="F14" s="106">
        <v>64.884805349000004</v>
      </c>
      <c r="G14" s="106">
        <v>65.329263592000004</v>
      </c>
      <c r="H14" s="106">
        <v>65.185973813999993</v>
      </c>
      <c r="I14" s="106">
        <v>66.159795067000005</v>
      </c>
      <c r="J14" s="106">
        <v>65.542736051999995</v>
      </c>
      <c r="K14" s="106">
        <v>65.501896555000002</v>
      </c>
      <c r="L14" s="106">
        <v>66.539063141</v>
      </c>
      <c r="M14" s="106">
        <v>67.033804149999995</v>
      </c>
      <c r="N14" s="106">
        <v>66.295859031000006</v>
      </c>
      <c r="O14" s="106">
        <v>66.068637214999995</v>
      </c>
      <c r="P14" s="106">
        <v>66.406846040999994</v>
      </c>
      <c r="Q14" s="106">
        <v>67.281312561999997</v>
      </c>
      <c r="R14" s="106">
        <v>66.231346127999998</v>
      </c>
      <c r="S14" s="106">
        <v>66.660342610000001</v>
      </c>
      <c r="T14" s="106">
        <v>66.981006796000003</v>
      </c>
      <c r="U14" s="106">
        <v>67.959834164</v>
      </c>
      <c r="V14" s="106">
        <v>67.548659631000007</v>
      </c>
      <c r="W14" s="106">
        <v>67.917838701999997</v>
      </c>
      <c r="X14" s="106">
        <v>68.389798352</v>
      </c>
      <c r="Y14" s="106">
        <v>68.922144427000006</v>
      </c>
      <c r="Z14" s="106">
        <v>67.342027181999995</v>
      </c>
      <c r="AA14" s="106">
        <v>68.610032759999996</v>
      </c>
      <c r="AB14" s="106">
        <v>68.934318746000002</v>
      </c>
      <c r="AC14" s="106">
        <v>69.002164324999995</v>
      </c>
      <c r="AD14" s="106">
        <v>68.813869815000004</v>
      </c>
      <c r="AE14" s="106">
        <v>68.914664832</v>
      </c>
      <c r="AF14" s="106">
        <v>69.756660909999994</v>
      </c>
      <c r="AG14" s="106">
        <v>70.080901429999997</v>
      </c>
      <c r="AH14" s="106">
        <v>70.074752086999993</v>
      </c>
      <c r="AI14" s="106">
        <v>70.442447763999994</v>
      </c>
      <c r="AJ14" s="106">
        <v>70.652744205000005</v>
      </c>
      <c r="AK14" s="106">
        <v>71.370741875999997</v>
      </c>
      <c r="AL14" s="106">
        <v>71.432773069000007</v>
      </c>
      <c r="AM14" s="106">
        <v>69.061181180000005</v>
      </c>
      <c r="AN14" s="106">
        <v>70.058692569000002</v>
      </c>
      <c r="AO14" s="106">
        <v>70.476655945999994</v>
      </c>
      <c r="AP14" s="106">
        <v>70.400461891999996</v>
      </c>
      <c r="AQ14" s="106">
        <v>70.220488727000003</v>
      </c>
      <c r="AR14" s="106">
        <v>70.605467067000006</v>
      </c>
      <c r="AS14" s="106">
        <v>70.342808968</v>
      </c>
      <c r="AT14" s="106">
        <v>70.688921493999999</v>
      </c>
      <c r="AU14" s="106">
        <v>70.445608015999994</v>
      </c>
      <c r="AV14" s="106">
        <v>70.793593811999997</v>
      </c>
      <c r="AW14" s="106">
        <v>70.717137694000002</v>
      </c>
      <c r="AX14" s="106">
        <v>70.826098427999995</v>
      </c>
      <c r="AY14" s="410">
        <v>70.558836166999995</v>
      </c>
      <c r="AZ14" s="410">
        <v>70.762872458000004</v>
      </c>
      <c r="BA14" s="410">
        <v>70.950426527999994</v>
      </c>
      <c r="BB14" s="410">
        <v>71.135388856000006</v>
      </c>
      <c r="BC14" s="410">
        <v>71.388058940999997</v>
      </c>
      <c r="BD14" s="410">
        <v>71.862924121999995</v>
      </c>
      <c r="BE14" s="410">
        <v>72.168277529999997</v>
      </c>
      <c r="BF14" s="410">
        <v>72.235127806999998</v>
      </c>
      <c r="BG14" s="410">
        <v>72.184452574000005</v>
      </c>
      <c r="BH14" s="410">
        <v>72.377523960999994</v>
      </c>
      <c r="BI14" s="410">
        <v>72.788970019000004</v>
      </c>
      <c r="BJ14" s="410">
        <v>72.485447827000002</v>
      </c>
      <c r="BK14" s="410">
        <v>72.008735067000003</v>
      </c>
      <c r="BL14" s="410">
        <v>72.114391310000002</v>
      </c>
      <c r="BM14" s="410">
        <v>72.300376463999996</v>
      </c>
      <c r="BN14" s="410">
        <v>72.483466261999993</v>
      </c>
      <c r="BO14" s="410">
        <v>72.529748510000005</v>
      </c>
      <c r="BP14" s="410">
        <v>72.881853062000005</v>
      </c>
      <c r="BQ14" s="410">
        <v>73.062583998999997</v>
      </c>
      <c r="BR14" s="410">
        <v>72.972433616999993</v>
      </c>
      <c r="BS14" s="410">
        <v>72.840311618000001</v>
      </c>
      <c r="BT14" s="410">
        <v>73.043095617000006</v>
      </c>
      <c r="BU14" s="410">
        <v>73.500408918999995</v>
      </c>
      <c r="BV14" s="410">
        <v>73.206888613999993</v>
      </c>
    </row>
    <row r="15" spans="1:74" ht="11.1"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48.788981827000001</v>
      </c>
      <c r="AA15" s="308">
        <v>49.416600017999997</v>
      </c>
      <c r="AB15" s="308">
        <v>49.760492388999999</v>
      </c>
      <c r="AC15" s="308">
        <v>49.519231034999997</v>
      </c>
      <c r="AD15" s="308">
        <v>48.967398215000003</v>
      </c>
      <c r="AE15" s="308">
        <v>48.923021024999997</v>
      </c>
      <c r="AF15" s="308">
        <v>49.390124477000001</v>
      </c>
      <c r="AG15" s="308">
        <v>49.572692848999999</v>
      </c>
      <c r="AH15" s="308">
        <v>49.442503989999999</v>
      </c>
      <c r="AI15" s="308">
        <v>49.695317764000002</v>
      </c>
      <c r="AJ15" s="308">
        <v>49.884366978999999</v>
      </c>
      <c r="AK15" s="308">
        <v>50.584362110000001</v>
      </c>
      <c r="AL15" s="308">
        <v>50.888830263000003</v>
      </c>
      <c r="AM15" s="308">
        <v>49.621237985999997</v>
      </c>
      <c r="AN15" s="308">
        <v>50.010557050999999</v>
      </c>
      <c r="AO15" s="308">
        <v>50.176504139000002</v>
      </c>
      <c r="AP15" s="308">
        <v>49.663818958</v>
      </c>
      <c r="AQ15" s="308">
        <v>49.174722727000002</v>
      </c>
      <c r="AR15" s="308">
        <v>49.306411201000003</v>
      </c>
      <c r="AS15" s="308">
        <v>49.189203968000001</v>
      </c>
      <c r="AT15" s="308">
        <v>49.408065526000001</v>
      </c>
      <c r="AU15" s="308">
        <v>49.132143208000002</v>
      </c>
      <c r="AV15" s="308">
        <v>49.279577389000004</v>
      </c>
      <c r="AW15" s="308">
        <v>49.671165406999997</v>
      </c>
      <c r="AX15" s="308">
        <v>49.911947949000002</v>
      </c>
      <c r="AY15" s="377">
        <v>49.964494899000002</v>
      </c>
      <c r="AZ15" s="377">
        <v>50.201842771000003</v>
      </c>
      <c r="BA15" s="377">
        <v>50.210313704000001</v>
      </c>
      <c r="BB15" s="377">
        <v>50.062301538</v>
      </c>
      <c r="BC15" s="377">
        <v>49.916711073999998</v>
      </c>
      <c r="BD15" s="377">
        <v>50.363855776000001</v>
      </c>
      <c r="BE15" s="377">
        <v>50.584597002999999</v>
      </c>
      <c r="BF15" s="377">
        <v>50.601222411999998</v>
      </c>
      <c r="BG15" s="377">
        <v>50.725508120999997</v>
      </c>
      <c r="BH15" s="377">
        <v>50.858569203000002</v>
      </c>
      <c r="BI15" s="377">
        <v>51.250871306000001</v>
      </c>
      <c r="BJ15" s="377">
        <v>51.248977895000003</v>
      </c>
      <c r="BK15" s="377">
        <v>51.05370344</v>
      </c>
      <c r="BL15" s="377">
        <v>51.121205504000002</v>
      </c>
      <c r="BM15" s="377">
        <v>51.068158781999998</v>
      </c>
      <c r="BN15" s="377">
        <v>50.921781916999997</v>
      </c>
      <c r="BO15" s="377">
        <v>50.581761370999999</v>
      </c>
      <c r="BP15" s="377">
        <v>50.872226828999999</v>
      </c>
      <c r="BQ15" s="377">
        <v>50.948223321999997</v>
      </c>
      <c r="BR15" s="377">
        <v>50.843371501999997</v>
      </c>
      <c r="BS15" s="377">
        <v>50.893309129000002</v>
      </c>
      <c r="BT15" s="377">
        <v>51.064252930999999</v>
      </c>
      <c r="BU15" s="377">
        <v>51.427548428999998</v>
      </c>
      <c r="BV15" s="377">
        <v>51.397926718999997</v>
      </c>
    </row>
    <row r="16" spans="1:74" ht="11.1" customHeight="1" x14ac:dyDescent="0.2">
      <c r="A16" s="345" t="s">
        <v>831</v>
      </c>
      <c r="B16" s="415" t="s">
        <v>951</v>
      </c>
      <c r="C16" s="308">
        <v>17.540115903</v>
      </c>
      <c r="D16" s="308">
        <v>16.238462428999998</v>
      </c>
      <c r="E16" s="308">
        <v>17.532233677000001</v>
      </c>
      <c r="F16" s="308">
        <v>18.1060157</v>
      </c>
      <c r="G16" s="308">
        <v>18.54820629</v>
      </c>
      <c r="H16" s="308">
        <v>18.392092167000001</v>
      </c>
      <c r="I16" s="308">
        <v>18.779028226000001</v>
      </c>
      <c r="J16" s="308">
        <v>18.487005258</v>
      </c>
      <c r="K16" s="308">
        <v>18.518709266999998</v>
      </c>
      <c r="L16" s="308">
        <v>18.609957968</v>
      </c>
      <c r="M16" s="308">
        <v>18.690109499999998</v>
      </c>
      <c r="N16" s="308">
        <v>18.441802839000001</v>
      </c>
      <c r="O16" s="308">
        <v>18.173094515999999</v>
      </c>
      <c r="P16" s="308">
        <v>18.108827536</v>
      </c>
      <c r="Q16" s="308">
        <v>18.714384710000001</v>
      </c>
      <c r="R16" s="308">
        <v>18.735190766999999</v>
      </c>
      <c r="S16" s="308">
        <v>19.366216935000001</v>
      </c>
      <c r="T16" s="308">
        <v>19.5786455</v>
      </c>
      <c r="U16" s="308">
        <v>19.760459161</v>
      </c>
      <c r="V16" s="308">
        <v>19.281433129</v>
      </c>
      <c r="W16" s="308">
        <v>19.278121766999998</v>
      </c>
      <c r="X16" s="308">
        <v>19.487387290000001</v>
      </c>
      <c r="Y16" s="308">
        <v>19.541001532999999</v>
      </c>
      <c r="Z16" s="308">
        <v>18.553045354999998</v>
      </c>
      <c r="AA16" s="308">
        <v>19.193432741999999</v>
      </c>
      <c r="AB16" s="308">
        <v>19.173826356999999</v>
      </c>
      <c r="AC16" s="308">
        <v>19.482933289999998</v>
      </c>
      <c r="AD16" s="308">
        <v>19.846471600000001</v>
      </c>
      <c r="AE16" s="308">
        <v>19.991643805999999</v>
      </c>
      <c r="AF16" s="308">
        <v>20.366536433</v>
      </c>
      <c r="AG16" s="308">
        <v>20.508208581000002</v>
      </c>
      <c r="AH16" s="308">
        <v>20.632248097000002</v>
      </c>
      <c r="AI16" s="308">
        <v>20.747129999999999</v>
      </c>
      <c r="AJ16" s="308">
        <v>20.768377225999998</v>
      </c>
      <c r="AK16" s="308">
        <v>20.786379767</v>
      </c>
      <c r="AL16" s="308">
        <v>20.543942806</v>
      </c>
      <c r="AM16" s="308">
        <v>19.439943194000001</v>
      </c>
      <c r="AN16" s="308">
        <v>20.048135516999999</v>
      </c>
      <c r="AO16" s="308">
        <v>20.300151805999999</v>
      </c>
      <c r="AP16" s="308">
        <v>20.736642932999999</v>
      </c>
      <c r="AQ16" s="308">
        <v>21.045766</v>
      </c>
      <c r="AR16" s="308">
        <v>21.299055867</v>
      </c>
      <c r="AS16" s="308">
        <v>21.153604999999999</v>
      </c>
      <c r="AT16" s="308">
        <v>21.280855968000001</v>
      </c>
      <c r="AU16" s="308">
        <v>21.313464808999999</v>
      </c>
      <c r="AV16" s="308">
        <v>21.514016424000001</v>
      </c>
      <c r="AW16" s="308">
        <v>21.045972287000001</v>
      </c>
      <c r="AX16" s="308">
        <v>20.914150479</v>
      </c>
      <c r="AY16" s="377">
        <v>20.594341268000001</v>
      </c>
      <c r="AZ16" s="377">
        <v>20.561029688000001</v>
      </c>
      <c r="BA16" s="377">
        <v>20.740112825000001</v>
      </c>
      <c r="BB16" s="377">
        <v>21.073087318999999</v>
      </c>
      <c r="BC16" s="377">
        <v>21.471347866999999</v>
      </c>
      <c r="BD16" s="377">
        <v>21.499068345000001</v>
      </c>
      <c r="BE16" s="377">
        <v>21.583680526999999</v>
      </c>
      <c r="BF16" s="377">
        <v>21.633905394999999</v>
      </c>
      <c r="BG16" s="377">
        <v>21.458944453000001</v>
      </c>
      <c r="BH16" s="377">
        <v>21.518954759</v>
      </c>
      <c r="BI16" s="377">
        <v>21.538098712</v>
      </c>
      <c r="BJ16" s="377">
        <v>21.236469930999998</v>
      </c>
      <c r="BK16" s="377">
        <v>20.955031627</v>
      </c>
      <c r="BL16" s="377">
        <v>20.993185806</v>
      </c>
      <c r="BM16" s="377">
        <v>21.232217682000002</v>
      </c>
      <c r="BN16" s="377">
        <v>21.561684344</v>
      </c>
      <c r="BO16" s="377">
        <v>21.947987138999999</v>
      </c>
      <c r="BP16" s="377">
        <v>22.009626232999999</v>
      </c>
      <c r="BQ16" s="377">
        <v>22.114360677000001</v>
      </c>
      <c r="BR16" s="377">
        <v>22.129062116</v>
      </c>
      <c r="BS16" s="377">
        <v>21.947002488999999</v>
      </c>
      <c r="BT16" s="377">
        <v>21.978842685</v>
      </c>
      <c r="BU16" s="377">
        <v>22.07286049</v>
      </c>
      <c r="BV16" s="377">
        <v>21.808961894999999</v>
      </c>
    </row>
    <row r="17" spans="1:74" ht="11.1"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1"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96.953071070999997</v>
      </c>
      <c r="P19" s="106">
        <v>100.18319447</v>
      </c>
      <c r="Q19" s="106">
        <v>98.976784531000007</v>
      </c>
      <c r="R19" s="106">
        <v>97.671921029999993</v>
      </c>
      <c r="S19" s="106">
        <v>98.893779769999995</v>
      </c>
      <c r="T19" s="106">
        <v>100.69468455000001</v>
      </c>
      <c r="U19" s="106">
        <v>99.918020300999999</v>
      </c>
      <c r="V19" s="106">
        <v>100.52247362</v>
      </c>
      <c r="W19" s="106">
        <v>100.77338459000001</v>
      </c>
      <c r="X19" s="106">
        <v>98.506022227000003</v>
      </c>
      <c r="Y19" s="106">
        <v>100.09490955</v>
      </c>
      <c r="Z19" s="106">
        <v>100.71073538</v>
      </c>
      <c r="AA19" s="106">
        <v>98.322539047000006</v>
      </c>
      <c r="AB19" s="106">
        <v>101.91517165</v>
      </c>
      <c r="AC19" s="106">
        <v>101.40167104</v>
      </c>
      <c r="AD19" s="106">
        <v>100.44870050999999</v>
      </c>
      <c r="AE19" s="106">
        <v>102.05010446</v>
      </c>
      <c r="AF19" s="106">
        <v>103.4448302</v>
      </c>
      <c r="AG19" s="106">
        <v>102.23441656</v>
      </c>
      <c r="AH19" s="106">
        <v>102.50836671</v>
      </c>
      <c r="AI19" s="106">
        <v>102.56953876999999</v>
      </c>
      <c r="AJ19" s="106">
        <v>101.76983883</v>
      </c>
      <c r="AK19" s="106">
        <v>102.65815592</v>
      </c>
      <c r="AL19" s="106">
        <v>102.86250337</v>
      </c>
      <c r="AM19" s="106">
        <v>100.8622924</v>
      </c>
      <c r="AN19" s="106">
        <v>103.07342411</v>
      </c>
      <c r="AO19" s="106">
        <v>101.89910819000001</v>
      </c>
      <c r="AP19" s="106">
        <v>102.02830855000001</v>
      </c>
      <c r="AQ19" s="106">
        <v>102.98566574</v>
      </c>
      <c r="AR19" s="106">
        <v>103.30255403</v>
      </c>
      <c r="AS19" s="106">
        <v>103.32614096</v>
      </c>
      <c r="AT19" s="106">
        <v>102.66087689</v>
      </c>
      <c r="AU19" s="106">
        <v>102.92770848000001</v>
      </c>
      <c r="AV19" s="106">
        <v>102.44143206</v>
      </c>
      <c r="AW19" s="106">
        <v>103.10867764</v>
      </c>
      <c r="AX19" s="106">
        <v>104.65423117</v>
      </c>
      <c r="AY19" s="410">
        <v>102.26014176</v>
      </c>
      <c r="AZ19" s="410">
        <v>105.14802996</v>
      </c>
      <c r="BA19" s="410">
        <v>103.71940058</v>
      </c>
      <c r="BB19" s="410">
        <v>102.95898096000001</v>
      </c>
      <c r="BC19" s="410">
        <v>103.51906115</v>
      </c>
      <c r="BD19" s="410">
        <v>104.73737182000001</v>
      </c>
      <c r="BE19" s="410">
        <v>104.44659781999999</v>
      </c>
      <c r="BF19" s="410">
        <v>104.12030341000001</v>
      </c>
      <c r="BG19" s="410">
        <v>104.75008640999999</v>
      </c>
      <c r="BH19" s="410">
        <v>103.36345492</v>
      </c>
      <c r="BI19" s="410">
        <v>104.32894579000001</v>
      </c>
      <c r="BJ19" s="410">
        <v>105.90267955</v>
      </c>
      <c r="BK19" s="410">
        <v>102.97982448</v>
      </c>
      <c r="BL19" s="410">
        <v>106.17687954</v>
      </c>
      <c r="BM19" s="410">
        <v>104.68153694</v>
      </c>
      <c r="BN19" s="410">
        <v>104.07893909000001</v>
      </c>
      <c r="BO19" s="410">
        <v>104.46654279000001</v>
      </c>
      <c r="BP19" s="410">
        <v>105.94227807</v>
      </c>
      <c r="BQ19" s="410">
        <v>105.59961026000001</v>
      </c>
      <c r="BR19" s="410">
        <v>105.24112685999999</v>
      </c>
      <c r="BS19" s="410">
        <v>105.80702364</v>
      </c>
      <c r="BT19" s="410">
        <v>104.39878305000001</v>
      </c>
      <c r="BU19" s="410">
        <v>105.43675367</v>
      </c>
      <c r="BV19" s="410">
        <v>107.0602816</v>
      </c>
    </row>
    <row r="20" spans="1:74" s="280" customFormat="1" ht="11.1"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44.343738113999997</v>
      </c>
      <c r="P20" s="106">
        <v>46.490534869999998</v>
      </c>
      <c r="Q20" s="106">
        <v>46.046755310999998</v>
      </c>
      <c r="R20" s="106">
        <v>44.397842271000002</v>
      </c>
      <c r="S20" s="106">
        <v>44.809108631000001</v>
      </c>
      <c r="T20" s="106">
        <v>45.989882780999999</v>
      </c>
      <c r="U20" s="106">
        <v>45.577342969</v>
      </c>
      <c r="V20" s="106">
        <v>46.436784377000002</v>
      </c>
      <c r="W20" s="106">
        <v>46.020044648000002</v>
      </c>
      <c r="X20" s="106">
        <v>44.864295132000002</v>
      </c>
      <c r="Y20" s="106">
        <v>45.886491683999999</v>
      </c>
      <c r="Z20" s="106">
        <v>45.871527503000003</v>
      </c>
      <c r="AA20" s="106">
        <v>43.925398319000003</v>
      </c>
      <c r="AB20" s="106">
        <v>46.116625225999996</v>
      </c>
      <c r="AC20" s="106">
        <v>45.808556244000002</v>
      </c>
      <c r="AD20" s="106">
        <v>44.475405078999998</v>
      </c>
      <c r="AE20" s="106">
        <v>45.621385724</v>
      </c>
      <c r="AF20" s="106">
        <v>46.478534975000002</v>
      </c>
      <c r="AG20" s="106">
        <v>45.69608728</v>
      </c>
      <c r="AH20" s="106">
        <v>46.321846690999998</v>
      </c>
      <c r="AI20" s="106">
        <v>45.728690253000003</v>
      </c>
      <c r="AJ20" s="106">
        <v>46.065622294000001</v>
      </c>
      <c r="AK20" s="106">
        <v>46.185154249999997</v>
      </c>
      <c r="AL20" s="106">
        <v>45.781899119000002</v>
      </c>
      <c r="AM20" s="106">
        <v>44.427607000000002</v>
      </c>
      <c r="AN20" s="106">
        <v>45.233561999999999</v>
      </c>
      <c r="AO20" s="106">
        <v>44.80865</v>
      </c>
      <c r="AP20" s="106">
        <v>45.200949000000001</v>
      </c>
      <c r="AQ20" s="106">
        <v>45.786617999999997</v>
      </c>
      <c r="AR20" s="106">
        <v>45.669457000000001</v>
      </c>
      <c r="AS20" s="106">
        <v>46.245431000000004</v>
      </c>
      <c r="AT20" s="106">
        <v>46.340969000000001</v>
      </c>
      <c r="AU20" s="106">
        <v>45.840065000000003</v>
      </c>
      <c r="AV20" s="106">
        <v>46.468959945999998</v>
      </c>
      <c r="AW20" s="106">
        <v>45.957484989999998</v>
      </c>
      <c r="AX20" s="106">
        <v>46.441112805000003</v>
      </c>
      <c r="AY20" s="410">
        <v>44.915658184000002</v>
      </c>
      <c r="AZ20" s="410">
        <v>46.352090247</v>
      </c>
      <c r="BA20" s="410">
        <v>45.667645116000003</v>
      </c>
      <c r="BB20" s="410">
        <v>45.154622494000002</v>
      </c>
      <c r="BC20" s="410">
        <v>45.278634085999997</v>
      </c>
      <c r="BD20" s="410">
        <v>45.808142613000001</v>
      </c>
      <c r="BE20" s="410">
        <v>46.265767746000002</v>
      </c>
      <c r="BF20" s="410">
        <v>46.309299287000002</v>
      </c>
      <c r="BG20" s="410">
        <v>46.163211916000002</v>
      </c>
      <c r="BH20" s="410">
        <v>46.237889565000003</v>
      </c>
      <c r="BI20" s="410">
        <v>46.095379112000003</v>
      </c>
      <c r="BJ20" s="410">
        <v>46.584119651999998</v>
      </c>
      <c r="BK20" s="410">
        <v>44.745157534999997</v>
      </c>
      <c r="BL20" s="410">
        <v>46.457269177000001</v>
      </c>
      <c r="BM20" s="410">
        <v>45.714768753000001</v>
      </c>
      <c r="BN20" s="410">
        <v>45.191308779000003</v>
      </c>
      <c r="BO20" s="410">
        <v>45.128417693000003</v>
      </c>
      <c r="BP20" s="410">
        <v>45.905817149999997</v>
      </c>
      <c r="BQ20" s="410">
        <v>46.247001287000003</v>
      </c>
      <c r="BR20" s="410">
        <v>46.285227870999996</v>
      </c>
      <c r="BS20" s="410">
        <v>46.045563524999999</v>
      </c>
      <c r="BT20" s="410">
        <v>46.135665209000003</v>
      </c>
      <c r="BU20" s="410">
        <v>46.030227914000001</v>
      </c>
      <c r="BV20" s="410">
        <v>46.562031531999999</v>
      </c>
    </row>
    <row r="21" spans="1:74" ht="11.1"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2.4251999999999998</v>
      </c>
      <c r="AV21" s="308">
        <v>2.487926672</v>
      </c>
      <c r="AW21" s="308">
        <v>2.5104482250000002</v>
      </c>
      <c r="AX21" s="308">
        <v>2.5159644970000001</v>
      </c>
      <c r="AY21" s="377">
        <v>2.4514417989999999</v>
      </c>
      <c r="AZ21" s="377">
        <v>2.499422155</v>
      </c>
      <c r="BA21" s="377">
        <v>2.3883244619999999</v>
      </c>
      <c r="BB21" s="377">
        <v>2.3284074910000001</v>
      </c>
      <c r="BC21" s="377">
        <v>2.390129355</v>
      </c>
      <c r="BD21" s="377">
        <v>2.4521315559999999</v>
      </c>
      <c r="BE21" s="377">
        <v>2.473595102</v>
      </c>
      <c r="BF21" s="377">
        <v>2.532711795</v>
      </c>
      <c r="BG21" s="377">
        <v>2.4827000840000002</v>
      </c>
      <c r="BH21" s="377">
        <v>2.4557054460000001</v>
      </c>
      <c r="BI21" s="377">
        <v>2.4782976990000001</v>
      </c>
      <c r="BJ21" s="377">
        <v>2.4838312880000002</v>
      </c>
      <c r="BK21" s="377">
        <v>2.4597392600000001</v>
      </c>
      <c r="BL21" s="377">
        <v>2.507880052</v>
      </c>
      <c r="BM21" s="377">
        <v>2.3964108710000001</v>
      </c>
      <c r="BN21" s="377">
        <v>2.3362935500000002</v>
      </c>
      <c r="BO21" s="377">
        <v>2.3982217989999999</v>
      </c>
      <c r="BP21" s="377">
        <v>2.460431324</v>
      </c>
      <c r="BQ21" s="377">
        <v>2.4819666389999999</v>
      </c>
      <c r="BR21" s="377">
        <v>2.5412810069999998</v>
      </c>
      <c r="BS21" s="377">
        <v>2.4911020659999998</v>
      </c>
      <c r="BT21" s="377">
        <v>2.4640171639999999</v>
      </c>
      <c r="BU21" s="377">
        <v>2.4866849609999999</v>
      </c>
      <c r="BV21" s="377">
        <v>2.4922370530000002</v>
      </c>
    </row>
    <row r="22" spans="1:74" ht="11.1"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13.0906</v>
      </c>
      <c r="AE22" s="308">
        <v>13.719900000000001</v>
      </c>
      <c r="AF22" s="308">
        <v>13.907500000000001</v>
      </c>
      <c r="AG22" s="308">
        <v>13.663500000000001</v>
      </c>
      <c r="AH22" s="308">
        <v>13.5715</v>
      </c>
      <c r="AI22" s="308">
        <v>13.843</v>
      </c>
      <c r="AJ22" s="308">
        <v>13.7415</v>
      </c>
      <c r="AK22" s="308">
        <v>13.408099999999999</v>
      </c>
      <c r="AL22" s="308">
        <v>13.033899999999999</v>
      </c>
      <c r="AM22" s="308">
        <v>12.6469</v>
      </c>
      <c r="AN22" s="308">
        <v>12.979900000000001</v>
      </c>
      <c r="AO22" s="308">
        <v>12.9537</v>
      </c>
      <c r="AP22" s="308">
        <v>13.688700000000001</v>
      </c>
      <c r="AQ22" s="308">
        <v>13.446999999999999</v>
      </c>
      <c r="AR22" s="308">
        <v>13.700200000000001</v>
      </c>
      <c r="AS22" s="308">
        <v>14.1229</v>
      </c>
      <c r="AT22" s="308">
        <v>13.7662</v>
      </c>
      <c r="AU22" s="308">
        <v>13.8811</v>
      </c>
      <c r="AV22" s="308">
        <v>13.813377683000001</v>
      </c>
      <c r="AW22" s="308">
        <v>13.380222794</v>
      </c>
      <c r="AX22" s="308">
        <v>13.307944667999999</v>
      </c>
      <c r="AY22" s="377">
        <v>12.68253941</v>
      </c>
      <c r="AZ22" s="377">
        <v>13.581137008000001</v>
      </c>
      <c r="BA22" s="377">
        <v>13.282462916</v>
      </c>
      <c r="BB22" s="377">
        <v>13.361912875</v>
      </c>
      <c r="BC22" s="377">
        <v>13.041771970999999</v>
      </c>
      <c r="BD22" s="377">
        <v>13.580383938000001</v>
      </c>
      <c r="BE22" s="377">
        <v>13.699423012</v>
      </c>
      <c r="BF22" s="377">
        <v>13.564159694000001</v>
      </c>
      <c r="BG22" s="377">
        <v>13.946579204000001</v>
      </c>
      <c r="BH22" s="377">
        <v>13.808039282999999</v>
      </c>
      <c r="BI22" s="377">
        <v>13.374109383</v>
      </c>
      <c r="BJ22" s="377">
        <v>13.301701934</v>
      </c>
      <c r="BK22" s="377">
        <v>12.658558535999999</v>
      </c>
      <c r="BL22" s="377">
        <v>13.563250859</v>
      </c>
      <c r="BM22" s="377">
        <v>13.262551016</v>
      </c>
      <c r="BN22" s="377">
        <v>13.342539849</v>
      </c>
      <c r="BO22" s="377">
        <v>13.020227590999999</v>
      </c>
      <c r="BP22" s="377">
        <v>13.562492692999999</v>
      </c>
      <c r="BQ22" s="377">
        <v>13.682339136</v>
      </c>
      <c r="BR22" s="377">
        <v>13.546158398999999</v>
      </c>
      <c r="BS22" s="377">
        <v>13.931171669999999</v>
      </c>
      <c r="BT22" s="377">
        <v>13.791692097</v>
      </c>
      <c r="BU22" s="377">
        <v>13.354819072</v>
      </c>
      <c r="BV22" s="377">
        <v>13.281920526</v>
      </c>
    </row>
    <row r="23" spans="1:74" ht="11.1"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3.0579395420000002</v>
      </c>
      <c r="AW23" s="308">
        <v>3.2898345180000002</v>
      </c>
      <c r="AX23" s="308">
        <v>3.7573519119999998</v>
      </c>
      <c r="AY23" s="377">
        <v>3.409813738</v>
      </c>
      <c r="AZ23" s="377">
        <v>3.6445328570000002</v>
      </c>
      <c r="BA23" s="377">
        <v>3.3517868800000001</v>
      </c>
      <c r="BB23" s="377">
        <v>3.0295788770000001</v>
      </c>
      <c r="BC23" s="377">
        <v>2.7794895020000001</v>
      </c>
      <c r="BD23" s="377">
        <v>2.8075958239999999</v>
      </c>
      <c r="BE23" s="377">
        <v>2.9313384079999998</v>
      </c>
      <c r="BF23" s="377">
        <v>3.0257561279999998</v>
      </c>
      <c r="BG23" s="377">
        <v>2.9521905949999998</v>
      </c>
      <c r="BH23" s="377">
        <v>2.9805022569999999</v>
      </c>
      <c r="BI23" s="377">
        <v>3.2087522069999999</v>
      </c>
      <c r="BJ23" s="377">
        <v>3.6689209589999998</v>
      </c>
      <c r="BK23" s="377">
        <v>3.3449943379999998</v>
      </c>
      <c r="BL23" s="377">
        <v>3.5752384039999998</v>
      </c>
      <c r="BM23" s="377">
        <v>3.2880737949999999</v>
      </c>
      <c r="BN23" s="377">
        <v>2.9720088730000001</v>
      </c>
      <c r="BO23" s="377">
        <v>2.726687595</v>
      </c>
      <c r="BP23" s="377">
        <v>2.7542580540000001</v>
      </c>
      <c r="BQ23" s="377">
        <v>2.875641415</v>
      </c>
      <c r="BR23" s="377">
        <v>2.9682590090000001</v>
      </c>
      <c r="BS23" s="377">
        <v>2.8960960440000001</v>
      </c>
      <c r="BT23" s="377">
        <v>2.9238679279999999</v>
      </c>
      <c r="BU23" s="377">
        <v>3.147766163</v>
      </c>
      <c r="BV23" s="377">
        <v>3.5991615330000002</v>
      </c>
    </row>
    <row r="24" spans="1:74" ht="11.1"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20.249022</v>
      </c>
      <c r="AS24" s="308">
        <v>20.482396000000001</v>
      </c>
      <c r="AT24" s="308">
        <v>20.710633999999999</v>
      </c>
      <c r="AU24" s="308">
        <v>20.308129999999998</v>
      </c>
      <c r="AV24" s="308">
        <v>21.009778000000001</v>
      </c>
      <c r="AW24" s="308">
        <v>20.489584467</v>
      </c>
      <c r="AX24" s="308">
        <v>20.427511788</v>
      </c>
      <c r="AY24" s="377">
        <v>20.046399999999998</v>
      </c>
      <c r="AZ24" s="377">
        <v>20.09796</v>
      </c>
      <c r="BA24" s="377">
        <v>20.30566</v>
      </c>
      <c r="BB24" s="377">
        <v>20.207940000000001</v>
      </c>
      <c r="BC24" s="377">
        <v>20.81634</v>
      </c>
      <c r="BD24" s="377">
        <v>20.67915</v>
      </c>
      <c r="BE24" s="377">
        <v>20.889389999999999</v>
      </c>
      <c r="BF24" s="377">
        <v>20.868400000000001</v>
      </c>
      <c r="BG24" s="377">
        <v>20.543189999999999</v>
      </c>
      <c r="BH24" s="377">
        <v>20.766729999999999</v>
      </c>
      <c r="BI24" s="377">
        <v>20.619070000000001</v>
      </c>
      <c r="BJ24" s="377">
        <v>20.550059999999998</v>
      </c>
      <c r="BK24" s="377">
        <v>19.929300000000001</v>
      </c>
      <c r="BL24" s="377">
        <v>20.25311</v>
      </c>
      <c r="BM24" s="377">
        <v>20.400729999999999</v>
      </c>
      <c r="BN24" s="377">
        <v>20.286650000000002</v>
      </c>
      <c r="BO24" s="377">
        <v>20.70523</v>
      </c>
      <c r="BP24" s="377">
        <v>20.812580000000001</v>
      </c>
      <c r="BQ24" s="377">
        <v>20.907869999999999</v>
      </c>
      <c r="BR24" s="377">
        <v>20.883929999999999</v>
      </c>
      <c r="BS24" s="377">
        <v>20.461639999999999</v>
      </c>
      <c r="BT24" s="377">
        <v>20.702200000000001</v>
      </c>
      <c r="BU24" s="377">
        <v>20.5976</v>
      </c>
      <c r="BV24" s="377">
        <v>20.580839999999998</v>
      </c>
    </row>
    <row r="25" spans="1:74" ht="11.1"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0.12063500000000001</v>
      </c>
      <c r="AN25" s="308">
        <v>0.12063500000000001</v>
      </c>
      <c r="AO25" s="308">
        <v>0.12063500000000001</v>
      </c>
      <c r="AP25" s="308">
        <v>0.12063500000000001</v>
      </c>
      <c r="AQ25" s="308">
        <v>0.12063500000000001</v>
      </c>
      <c r="AR25" s="308">
        <v>0.12063500000000001</v>
      </c>
      <c r="AS25" s="308">
        <v>0.12063500000000001</v>
      </c>
      <c r="AT25" s="308">
        <v>0.12063500000000001</v>
      </c>
      <c r="AU25" s="308">
        <v>0.12063500000000001</v>
      </c>
      <c r="AV25" s="308">
        <v>0.12063500000000001</v>
      </c>
      <c r="AW25" s="308">
        <v>0.12063500000000001</v>
      </c>
      <c r="AX25" s="308">
        <v>0.12063500000000001</v>
      </c>
      <c r="AY25" s="377">
        <v>0.119878</v>
      </c>
      <c r="AZ25" s="377">
        <v>0.119878</v>
      </c>
      <c r="BA25" s="377">
        <v>0.119878</v>
      </c>
      <c r="BB25" s="377">
        <v>0.119878</v>
      </c>
      <c r="BC25" s="377">
        <v>0.119878</v>
      </c>
      <c r="BD25" s="377">
        <v>0.119878</v>
      </c>
      <c r="BE25" s="377">
        <v>0.119878</v>
      </c>
      <c r="BF25" s="377">
        <v>0.119878</v>
      </c>
      <c r="BG25" s="377">
        <v>0.119878</v>
      </c>
      <c r="BH25" s="377">
        <v>0.119878</v>
      </c>
      <c r="BI25" s="377">
        <v>0.119878</v>
      </c>
      <c r="BJ25" s="377">
        <v>0.119878</v>
      </c>
      <c r="BK25" s="377">
        <v>0.117914</v>
      </c>
      <c r="BL25" s="377">
        <v>0.117914</v>
      </c>
      <c r="BM25" s="377">
        <v>0.117914</v>
      </c>
      <c r="BN25" s="377">
        <v>0.117914</v>
      </c>
      <c r="BO25" s="377">
        <v>0.117914</v>
      </c>
      <c r="BP25" s="377">
        <v>0.117914</v>
      </c>
      <c r="BQ25" s="377">
        <v>0.117914</v>
      </c>
      <c r="BR25" s="377">
        <v>0.117914</v>
      </c>
      <c r="BS25" s="377">
        <v>0.117914</v>
      </c>
      <c r="BT25" s="377">
        <v>0.117914</v>
      </c>
      <c r="BU25" s="377">
        <v>0.117914</v>
      </c>
      <c r="BV25" s="377">
        <v>0.117914</v>
      </c>
    </row>
    <row r="26" spans="1:74" ht="11.1"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6.0250000000000004</v>
      </c>
      <c r="P26" s="308">
        <v>6.1264000000000003</v>
      </c>
      <c r="Q26" s="308">
        <v>6.1874000000000002</v>
      </c>
      <c r="R26" s="308">
        <v>6.0446999999999997</v>
      </c>
      <c r="S26" s="308">
        <v>6.2150999999999996</v>
      </c>
      <c r="T26" s="308">
        <v>5.9861000000000004</v>
      </c>
      <c r="U26" s="308">
        <v>6.1417000000000002</v>
      </c>
      <c r="V26" s="308">
        <v>6.2218</v>
      </c>
      <c r="W26" s="308">
        <v>6.0027999999999997</v>
      </c>
      <c r="X26" s="308">
        <v>5.9173999999999998</v>
      </c>
      <c r="Y26" s="308">
        <v>6.1886999999999999</v>
      </c>
      <c r="Z26" s="308">
        <v>6.4541000000000004</v>
      </c>
      <c r="AA26" s="308">
        <v>6.0548999999999999</v>
      </c>
      <c r="AB26" s="308">
        <v>6.2100999999999997</v>
      </c>
      <c r="AC26" s="308">
        <v>6.2927999999999997</v>
      </c>
      <c r="AD26" s="308">
        <v>5.8514999999999997</v>
      </c>
      <c r="AE26" s="308">
        <v>6.0128000000000004</v>
      </c>
      <c r="AF26" s="308">
        <v>6.0134999999999996</v>
      </c>
      <c r="AG26" s="308">
        <v>6.0984999999999996</v>
      </c>
      <c r="AH26" s="308">
        <v>6.1005000000000003</v>
      </c>
      <c r="AI26" s="308">
        <v>6.0555000000000003</v>
      </c>
      <c r="AJ26" s="308">
        <v>6.0298999999999996</v>
      </c>
      <c r="AK26" s="308">
        <v>6.2407000000000004</v>
      </c>
      <c r="AL26" s="308">
        <v>6.2031000000000001</v>
      </c>
      <c r="AM26" s="308">
        <v>6.2161999999999997</v>
      </c>
      <c r="AN26" s="308">
        <v>6.2552000000000003</v>
      </c>
      <c r="AO26" s="308">
        <v>6.2038000000000002</v>
      </c>
      <c r="AP26" s="308">
        <v>6.1684000000000001</v>
      </c>
      <c r="AQ26" s="308">
        <v>6.2047999999999996</v>
      </c>
      <c r="AR26" s="308">
        <v>6.2591000000000001</v>
      </c>
      <c r="AS26" s="308">
        <v>6.1098999999999997</v>
      </c>
      <c r="AT26" s="308">
        <v>6.2923</v>
      </c>
      <c r="AU26" s="308">
        <v>6.1910999999999996</v>
      </c>
      <c r="AV26" s="308">
        <v>5.9793030490000003</v>
      </c>
      <c r="AW26" s="308">
        <v>6.1667599859999997</v>
      </c>
      <c r="AX26" s="308">
        <v>6.3117049400000003</v>
      </c>
      <c r="AY26" s="377">
        <v>6.2055852370000002</v>
      </c>
      <c r="AZ26" s="377">
        <v>6.4091602270000001</v>
      </c>
      <c r="BA26" s="377">
        <v>6.219532858</v>
      </c>
      <c r="BB26" s="377">
        <v>6.1069052509999997</v>
      </c>
      <c r="BC26" s="377">
        <v>6.1310252580000002</v>
      </c>
      <c r="BD26" s="377">
        <v>6.1690032950000004</v>
      </c>
      <c r="BE26" s="377">
        <v>6.1521432239999996</v>
      </c>
      <c r="BF26" s="377">
        <v>6.1983936699999997</v>
      </c>
      <c r="BG26" s="377">
        <v>6.1186740329999996</v>
      </c>
      <c r="BH26" s="377">
        <v>6.1070345789999996</v>
      </c>
      <c r="BI26" s="377">
        <v>6.2952718230000002</v>
      </c>
      <c r="BJ26" s="377">
        <v>6.4597274709999999</v>
      </c>
      <c r="BK26" s="377">
        <v>6.2346514009999998</v>
      </c>
      <c r="BL26" s="377">
        <v>6.4398758620000001</v>
      </c>
      <c r="BM26" s="377">
        <v>6.2490890710000002</v>
      </c>
      <c r="BN26" s="377">
        <v>6.135902507</v>
      </c>
      <c r="BO26" s="377">
        <v>6.1601367079999996</v>
      </c>
      <c r="BP26" s="377">
        <v>6.198141079</v>
      </c>
      <c r="BQ26" s="377">
        <v>6.1812700969999996</v>
      </c>
      <c r="BR26" s="377">
        <v>6.2276854559999997</v>
      </c>
      <c r="BS26" s="377">
        <v>6.1476397450000002</v>
      </c>
      <c r="BT26" s="377">
        <v>6.1359740199999999</v>
      </c>
      <c r="BU26" s="377">
        <v>6.3254437179999998</v>
      </c>
      <c r="BV26" s="377">
        <v>6.4899584199999998</v>
      </c>
    </row>
    <row r="27" spans="1:74" s="280" customFormat="1" ht="11.1"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56.434685399000003</v>
      </c>
      <c r="AN27" s="106">
        <v>57.839862111999999</v>
      </c>
      <c r="AO27" s="106">
        <v>57.090458187000003</v>
      </c>
      <c r="AP27" s="106">
        <v>56.827359545</v>
      </c>
      <c r="AQ27" s="106">
        <v>57.199047739999997</v>
      </c>
      <c r="AR27" s="106">
        <v>57.633097030999998</v>
      </c>
      <c r="AS27" s="106">
        <v>57.080709962</v>
      </c>
      <c r="AT27" s="106">
        <v>56.319907891</v>
      </c>
      <c r="AU27" s="106">
        <v>57.087643481000001</v>
      </c>
      <c r="AV27" s="106">
        <v>55.972472111999998</v>
      </c>
      <c r="AW27" s="106">
        <v>57.151192651999999</v>
      </c>
      <c r="AX27" s="106">
        <v>58.213118364000003</v>
      </c>
      <c r="AY27" s="410">
        <v>57.344483578999998</v>
      </c>
      <c r="AZ27" s="410">
        <v>58.795939717000003</v>
      </c>
      <c r="BA27" s="410">
        <v>58.051755464999999</v>
      </c>
      <c r="BB27" s="410">
        <v>57.804358464000003</v>
      </c>
      <c r="BC27" s="410">
        <v>58.240427066000002</v>
      </c>
      <c r="BD27" s="410">
        <v>58.929229210000003</v>
      </c>
      <c r="BE27" s="410">
        <v>58.180830069999999</v>
      </c>
      <c r="BF27" s="410">
        <v>57.81100412</v>
      </c>
      <c r="BG27" s="410">
        <v>58.586874495000004</v>
      </c>
      <c r="BH27" s="410">
        <v>57.125565354000003</v>
      </c>
      <c r="BI27" s="410">
        <v>58.233566680000003</v>
      </c>
      <c r="BJ27" s="410">
        <v>59.318559897999997</v>
      </c>
      <c r="BK27" s="410">
        <v>58.234666945000001</v>
      </c>
      <c r="BL27" s="410">
        <v>59.719610357999997</v>
      </c>
      <c r="BM27" s="410">
        <v>58.966768184000003</v>
      </c>
      <c r="BN27" s="410">
        <v>58.887630307000002</v>
      </c>
      <c r="BO27" s="410">
        <v>59.338125101000003</v>
      </c>
      <c r="BP27" s="410">
        <v>60.036460923999996</v>
      </c>
      <c r="BQ27" s="410">
        <v>59.352608977000003</v>
      </c>
      <c r="BR27" s="410">
        <v>58.955898984999997</v>
      </c>
      <c r="BS27" s="410">
        <v>59.761460114000002</v>
      </c>
      <c r="BT27" s="410">
        <v>58.26311784</v>
      </c>
      <c r="BU27" s="410">
        <v>59.406525760000001</v>
      </c>
      <c r="BV27" s="410">
        <v>60.498250065000001</v>
      </c>
    </row>
    <row r="28" spans="1:74" ht="11.1"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16.255434335</v>
      </c>
      <c r="AN28" s="308">
        <v>16.728247407000001</v>
      </c>
      <c r="AO28" s="308">
        <v>16.624864306999999</v>
      </c>
      <c r="AP28" s="308">
        <v>16.655828253999999</v>
      </c>
      <c r="AQ28" s="308">
        <v>16.412977464000001</v>
      </c>
      <c r="AR28" s="308">
        <v>16.224066925999999</v>
      </c>
      <c r="AS28" s="308">
        <v>15.974950107</v>
      </c>
      <c r="AT28" s="308">
        <v>15.418129975999999</v>
      </c>
      <c r="AU28" s="308">
        <v>16.284480108</v>
      </c>
      <c r="AV28" s="308">
        <v>15.439630084999999</v>
      </c>
      <c r="AW28" s="308">
        <v>16.400049196000001</v>
      </c>
      <c r="AX28" s="308">
        <v>16.851200069000001</v>
      </c>
      <c r="AY28" s="377">
        <v>16.363390119999998</v>
      </c>
      <c r="AZ28" s="377">
        <v>16.845097173999999</v>
      </c>
      <c r="BA28" s="377">
        <v>16.739769358</v>
      </c>
      <c r="BB28" s="377">
        <v>16.911958994999999</v>
      </c>
      <c r="BC28" s="377">
        <v>16.664539993000002</v>
      </c>
      <c r="BD28" s="377">
        <v>16.472075899</v>
      </c>
      <c r="BE28" s="377">
        <v>16.312658938999999</v>
      </c>
      <c r="BF28" s="377">
        <v>15.819493233999999</v>
      </c>
      <c r="BG28" s="377">
        <v>16.658575764999998</v>
      </c>
      <c r="BH28" s="377">
        <v>15.68857616</v>
      </c>
      <c r="BI28" s="377">
        <v>16.654061503000001</v>
      </c>
      <c r="BJ28" s="377">
        <v>17.126698875999999</v>
      </c>
      <c r="BK28" s="377">
        <v>16.38710069</v>
      </c>
      <c r="BL28" s="377">
        <v>16.877577106</v>
      </c>
      <c r="BM28" s="377">
        <v>16.770331822999999</v>
      </c>
      <c r="BN28" s="377">
        <v>17.113659915</v>
      </c>
      <c r="BO28" s="377">
        <v>16.861736710999999</v>
      </c>
      <c r="BP28" s="377">
        <v>16.665768849999999</v>
      </c>
      <c r="BQ28" s="377">
        <v>16.594069978</v>
      </c>
      <c r="BR28" s="377">
        <v>16.078689643000001</v>
      </c>
      <c r="BS28" s="377">
        <v>16.946284127999999</v>
      </c>
      <c r="BT28" s="377">
        <v>15.945389254</v>
      </c>
      <c r="BU28" s="377">
        <v>16.941687675000001</v>
      </c>
      <c r="BV28" s="377">
        <v>17.409692644</v>
      </c>
    </row>
    <row r="29" spans="1:74" ht="11.1"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4.6904699689999996</v>
      </c>
      <c r="AN29" s="308">
        <v>4.9739424789999998</v>
      </c>
      <c r="AO29" s="308">
        <v>4.848287676</v>
      </c>
      <c r="AP29" s="308">
        <v>4.8204407140000001</v>
      </c>
      <c r="AQ29" s="308">
        <v>4.9723481219999996</v>
      </c>
      <c r="AR29" s="308">
        <v>5.2102221990000004</v>
      </c>
      <c r="AS29" s="308">
        <v>5.2946151009999998</v>
      </c>
      <c r="AT29" s="308">
        <v>5.4335994630000002</v>
      </c>
      <c r="AU29" s="308">
        <v>5.338812753</v>
      </c>
      <c r="AV29" s="308">
        <v>5.2099218900000004</v>
      </c>
      <c r="AW29" s="308">
        <v>5.2695004499999998</v>
      </c>
      <c r="AX29" s="308">
        <v>5.2796594839999997</v>
      </c>
      <c r="AY29" s="377">
        <v>4.7177436740000003</v>
      </c>
      <c r="AZ29" s="377">
        <v>5.004902177</v>
      </c>
      <c r="BA29" s="377">
        <v>4.8776363839999997</v>
      </c>
      <c r="BB29" s="377">
        <v>4.849855571</v>
      </c>
      <c r="BC29" s="377">
        <v>5.0036535249999998</v>
      </c>
      <c r="BD29" s="377">
        <v>5.2446043720000004</v>
      </c>
      <c r="BE29" s="377">
        <v>5.3301502359999997</v>
      </c>
      <c r="BF29" s="377">
        <v>5.470909314</v>
      </c>
      <c r="BG29" s="377">
        <v>5.3749875100000004</v>
      </c>
      <c r="BH29" s="377">
        <v>5.2449994650000002</v>
      </c>
      <c r="BI29" s="377">
        <v>5.3052127679999996</v>
      </c>
      <c r="BJ29" s="377">
        <v>5.3152186309999996</v>
      </c>
      <c r="BK29" s="377">
        <v>4.7159158960000003</v>
      </c>
      <c r="BL29" s="377">
        <v>5.0040414310000001</v>
      </c>
      <c r="BM29" s="377">
        <v>4.8763978459999997</v>
      </c>
      <c r="BN29" s="377">
        <v>4.8494730129999999</v>
      </c>
      <c r="BO29" s="377">
        <v>5.0036010879999999</v>
      </c>
      <c r="BP29" s="377">
        <v>5.245327208</v>
      </c>
      <c r="BQ29" s="377">
        <v>5.3312844290000001</v>
      </c>
      <c r="BR29" s="377">
        <v>5.4724454790000001</v>
      </c>
      <c r="BS29" s="377">
        <v>5.3764166549999999</v>
      </c>
      <c r="BT29" s="377">
        <v>5.2472742070000002</v>
      </c>
      <c r="BU29" s="377">
        <v>5.3073799590000004</v>
      </c>
      <c r="BV29" s="377">
        <v>5.3167869799999998</v>
      </c>
    </row>
    <row r="30" spans="1:74" ht="11.1"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0.73933281799999995</v>
      </c>
      <c r="AN30" s="308">
        <v>0.75797393700000004</v>
      </c>
      <c r="AO30" s="308">
        <v>0.77022648900000001</v>
      </c>
      <c r="AP30" s="308">
        <v>0.76242222000000004</v>
      </c>
      <c r="AQ30" s="308">
        <v>0.77744847399999994</v>
      </c>
      <c r="AR30" s="308">
        <v>0.78432971500000004</v>
      </c>
      <c r="AS30" s="308">
        <v>0.77404000500000003</v>
      </c>
      <c r="AT30" s="308">
        <v>0.77712592599999997</v>
      </c>
      <c r="AU30" s="308">
        <v>0.78480090199999997</v>
      </c>
      <c r="AV30" s="308">
        <v>0.79687867400000001</v>
      </c>
      <c r="AW30" s="308">
        <v>0.78785528299999996</v>
      </c>
      <c r="AX30" s="308">
        <v>0.76264200699999996</v>
      </c>
      <c r="AY30" s="377">
        <v>0.74459184</v>
      </c>
      <c r="AZ30" s="377">
        <v>0.76336556</v>
      </c>
      <c r="BA30" s="377">
        <v>0.775705266</v>
      </c>
      <c r="BB30" s="377">
        <v>0.767845483</v>
      </c>
      <c r="BC30" s="377">
        <v>0.78297862299999998</v>
      </c>
      <c r="BD30" s="377">
        <v>0.78990880900000005</v>
      </c>
      <c r="BE30" s="377">
        <v>0.77954590899999998</v>
      </c>
      <c r="BF30" s="377">
        <v>0.78265378100000005</v>
      </c>
      <c r="BG30" s="377">
        <v>0.79038334799999999</v>
      </c>
      <c r="BH30" s="377">
        <v>0.80254703100000002</v>
      </c>
      <c r="BI30" s="377">
        <v>0.79345945600000001</v>
      </c>
      <c r="BJ30" s="377">
        <v>0.768066833</v>
      </c>
      <c r="BK30" s="377">
        <v>0.74937355299999997</v>
      </c>
      <c r="BL30" s="377">
        <v>0.76826783700000001</v>
      </c>
      <c r="BM30" s="377">
        <v>0.78068678599999997</v>
      </c>
      <c r="BN30" s="377">
        <v>0.77277652900000005</v>
      </c>
      <c r="BO30" s="377">
        <v>0.78800685199999998</v>
      </c>
      <c r="BP30" s="377">
        <v>0.79498154600000004</v>
      </c>
      <c r="BQ30" s="377">
        <v>0.784552095</v>
      </c>
      <c r="BR30" s="377">
        <v>0.78767992399999998</v>
      </c>
      <c r="BS30" s="377">
        <v>0.79545913199999996</v>
      </c>
      <c r="BT30" s="377">
        <v>0.80770093099999996</v>
      </c>
      <c r="BU30" s="377">
        <v>0.79855499399999996</v>
      </c>
      <c r="BV30" s="377">
        <v>0.772999302</v>
      </c>
    </row>
    <row r="31" spans="1:74" ht="11.1"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14.711452802</v>
      </c>
      <c r="AN31" s="308">
        <v>15.13144559</v>
      </c>
      <c r="AO31" s="308">
        <v>15.137977926</v>
      </c>
      <c r="AP31" s="308">
        <v>14.823182629</v>
      </c>
      <c r="AQ31" s="308">
        <v>14.926512063000001</v>
      </c>
      <c r="AR31" s="308">
        <v>14.758426845000001</v>
      </c>
      <c r="AS31" s="308">
        <v>14.512514812999999</v>
      </c>
      <c r="AT31" s="308">
        <v>14.027116510000001</v>
      </c>
      <c r="AU31" s="308">
        <v>14.049633209</v>
      </c>
      <c r="AV31" s="308">
        <v>14.340869327</v>
      </c>
      <c r="AW31" s="308">
        <v>14.742196308</v>
      </c>
      <c r="AX31" s="308">
        <v>14.882210917</v>
      </c>
      <c r="AY31" s="377">
        <v>15.128139379</v>
      </c>
      <c r="AZ31" s="377">
        <v>15.577630012</v>
      </c>
      <c r="BA31" s="377">
        <v>15.60012935</v>
      </c>
      <c r="BB31" s="377">
        <v>15.373486335000001</v>
      </c>
      <c r="BC31" s="377">
        <v>15.504120629000001</v>
      </c>
      <c r="BD31" s="377">
        <v>15.339156115</v>
      </c>
      <c r="BE31" s="377">
        <v>14.864237734</v>
      </c>
      <c r="BF31" s="377">
        <v>14.701802814000001</v>
      </c>
      <c r="BG31" s="377">
        <v>14.761854512999999</v>
      </c>
      <c r="BH31" s="377">
        <v>14.842818434</v>
      </c>
      <c r="BI31" s="377">
        <v>15.174303913999999</v>
      </c>
      <c r="BJ31" s="377">
        <v>15.308798213999999</v>
      </c>
      <c r="BK31" s="377">
        <v>15.609288146999999</v>
      </c>
      <c r="BL31" s="377">
        <v>16.080256035000001</v>
      </c>
      <c r="BM31" s="377">
        <v>16.10303618</v>
      </c>
      <c r="BN31" s="377">
        <v>15.869206813</v>
      </c>
      <c r="BO31" s="377">
        <v>16.005127696999999</v>
      </c>
      <c r="BP31" s="377">
        <v>15.83393953</v>
      </c>
      <c r="BQ31" s="377">
        <v>15.340226286</v>
      </c>
      <c r="BR31" s="377">
        <v>15.170743397000001</v>
      </c>
      <c r="BS31" s="377">
        <v>15.234892961</v>
      </c>
      <c r="BT31" s="377">
        <v>15.322043699</v>
      </c>
      <c r="BU31" s="377">
        <v>15.667497822</v>
      </c>
      <c r="BV31" s="377">
        <v>15.806755922000001</v>
      </c>
    </row>
    <row r="32" spans="1:74" ht="11.1"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20.037995473999999</v>
      </c>
      <c r="AN32" s="308">
        <v>20.248252698999998</v>
      </c>
      <c r="AO32" s="308">
        <v>19.709101789999998</v>
      </c>
      <c r="AP32" s="308">
        <v>19.765485728000002</v>
      </c>
      <c r="AQ32" s="308">
        <v>20.109761617</v>
      </c>
      <c r="AR32" s="308">
        <v>20.656051345000002</v>
      </c>
      <c r="AS32" s="308">
        <v>20.524589936000002</v>
      </c>
      <c r="AT32" s="308">
        <v>20.663936016000001</v>
      </c>
      <c r="AU32" s="308">
        <v>20.629916509000001</v>
      </c>
      <c r="AV32" s="308">
        <v>20.185172135999998</v>
      </c>
      <c r="AW32" s="308">
        <v>19.951591414999999</v>
      </c>
      <c r="AX32" s="308">
        <v>20.437405887000001</v>
      </c>
      <c r="AY32" s="377">
        <v>20.390618566000001</v>
      </c>
      <c r="AZ32" s="377">
        <v>20.604944794000001</v>
      </c>
      <c r="BA32" s="377">
        <v>20.058515107000002</v>
      </c>
      <c r="BB32" s="377">
        <v>19.901212080000001</v>
      </c>
      <c r="BC32" s="377">
        <v>20.285134295999999</v>
      </c>
      <c r="BD32" s="377">
        <v>21.083484015</v>
      </c>
      <c r="BE32" s="377">
        <v>20.894237252</v>
      </c>
      <c r="BF32" s="377">
        <v>21.036144975999999</v>
      </c>
      <c r="BG32" s="377">
        <v>21.001073359999999</v>
      </c>
      <c r="BH32" s="377">
        <v>20.546624263999998</v>
      </c>
      <c r="BI32" s="377">
        <v>20.306529039000001</v>
      </c>
      <c r="BJ32" s="377">
        <v>20.799777343999999</v>
      </c>
      <c r="BK32" s="377">
        <v>20.772988658999999</v>
      </c>
      <c r="BL32" s="377">
        <v>20.989467949000002</v>
      </c>
      <c r="BM32" s="377">
        <v>20.436315549</v>
      </c>
      <c r="BN32" s="377">
        <v>20.282514037999999</v>
      </c>
      <c r="BO32" s="377">
        <v>20.679652751999999</v>
      </c>
      <c r="BP32" s="377">
        <v>21.496443790000001</v>
      </c>
      <c r="BQ32" s="377">
        <v>21.30247619</v>
      </c>
      <c r="BR32" s="377">
        <v>21.446340542000002</v>
      </c>
      <c r="BS32" s="377">
        <v>21.408407237999999</v>
      </c>
      <c r="BT32" s="377">
        <v>20.940709749</v>
      </c>
      <c r="BU32" s="377">
        <v>20.69140531</v>
      </c>
      <c r="BV32" s="377">
        <v>21.192015217000002</v>
      </c>
    </row>
    <row r="33" spans="1:74" ht="11.1"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1"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1" customHeight="1" x14ac:dyDescent="0.2">
      <c r="A35" s="417" t="s">
        <v>184</v>
      </c>
      <c r="B35" s="411" t="s">
        <v>827</v>
      </c>
      <c r="C35" s="106">
        <v>-1.6976061301000001</v>
      </c>
      <c r="D35" s="106">
        <v>2.9122116045999999</v>
      </c>
      <c r="E35" s="106">
        <v>1.1554626415</v>
      </c>
      <c r="F35" s="106">
        <v>0.98584839688000003</v>
      </c>
      <c r="G35" s="106">
        <v>0.32722258089</v>
      </c>
      <c r="H35" s="106">
        <v>2.7290416605000001</v>
      </c>
      <c r="I35" s="106">
        <v>0.74507472625000004</v>
      </c>
      <c r="J35" s="106">
        <v>1.0717470790000001</v>
      </c>
      <c r="K35" s="106">
        <v>1.7547685503999999</v>
      </c>
      <c r="L35" s="106">
        <v>-0.42251308657999997</v>
      </c>
      <c r="M35" s="106">
        <v>-4.9784975404000002E-2</v>
      </c>
      <c r="N35" s="106">
        <v>1.9369843649</v>
      </c>
      <c r="O35" s="106">
        <v>-1.3269661441</v>
      </c>
      <c r="P35" s="106">
        <v>0.97394843330000003</v>
      </c>
      <c r="Q35" s="106">
        <v>-0.74382803151999999</v>
      </c>
      <c r="R35" s="106">
        <v>-1.2484250987000001</v>
      </c>
      <c r="S35" s="106">
        <v>-2.3628400379000001E-3</v>
      </c>
      <c r="T35" s="106">
        <v>1.2903777511000001</v>
      </c>
      <c r="U35" s="106">
        <v>-0.76011386277000004</v>
      </c>
      <c r="V35" s="106">
        <v>-0.73118600778999998</v>
      </c>
      <c r="W35" s="106">
        <v>-0.96625410914999998</v>
      </c>
      <c r="X35" s="106">
        <v>-3.2814761252000002</v>
      </c>
      <c r="Y35" s="106">
        <v>-1.8639348752</v>
      </c>
      <c r="Z35" s="106">
        <v>0.26210819952999997</v>
      </c>
      <c r="AA35" s="106">
        <v>-2.8404937130999999</v>
      </c>
      <c r="AB35" s="106">
        <v>0.22645290115</v>
      </c>
      <c r="AC35" s="106">
        <v>-0.53889329038</v>
      </c>
      <c r="AD35" s="106">
        <v>-1.2246693013000001</v>
      </c>
      <c r="AE35" s="106">
        <v>0.94783962798999999</v>
      </c>
      <c r="AF35" s="106">
        <v>1.2772692932</v>
      </c>
      <c r="AG35" s="106">
        <v>0.56561512670000003</v>
      </c>
      <c r="AH35" s="106">
        <v>1.0301146228</v>
      </c>
      <c r="AI35" s="106">
        <v>9.8691006949000001E-2</v>
      </c>
      <c r="AJ35" s="106">
        <v>-0.79730537226999998</v>
      </c>
      <c r="AK35" s="106">
        <v>-0.70608595484000003</v>
      </c>
      <c r="AL35" s="106">
        <v>-0.57106969703999999</v>
      </c>
      <c r="AM35" s="106">
        <v>-0.17108878116000001</v>
      </c>
      <c r="AN35" s="106">
        <v>0.83393154321999996</v>
      </c>
      <c r="AO35" s="106">
        <v>-1.0605477583</v>
      </c>
      <c r="AP35" s="106">
        <v>-0.75845334631000005</v>
      </c>
      <c r="AQ35" s="106">
        <v>0.54857701294000005</v>
      </c>
      <c r="AR35" s="106">
        <v>0.88648696349</v>
      </c>
      <c r="AS35" s="106">
        <v>0.68333199329000005</v>
      </c>
      <c r="AT35" s="106">
        <v>-0.23774460293999999</v>
      </c>
      <c r="AU35" s="106">
        <v>0.64265750744000005</v>
      </c>
      <c r="AV35" s="106">
        <v>-0.67043041728999997</v>
      </c>
      <c r="AW35" s="106">
        <v>4.8992135909999998E-2</v>
      </c>
      <c r="AX35" s="106">
        <v>1.4019605364000001</v>
      </c>
      <c r="AY35" s="410">
        <v>-0.76867992826999998</v>
      </c>
      <c r="AZ35" s="410">
        <v>2.0192453450999999</v>
      </c>
      <c r="BA35" s="410">
        <v>0.40982649037000002</v>
      </c>
      <c r="BB35" s="410">
        <v>-0.67306132043</v>
      </c>
      <c r="BC35" s="410">
        <v>-0.40618289017999998</v>
      </c>
      <c r="BD35" s="410">
        <v>0.30065252786000002</v>
      </c>
      <c r="BE35" s="410">
        <v>-0.34997973048999997</v>
      </c>
      <c r="BF35" s="410">
        <v>-0.80617485229999997</v>
      </c>
      <c r="BG35" s="410">
        <v>-0.16110575575</v>
      </c>
      <c r="BH35" s="410">
        <v>-1.7951058682000001</v>
      </c>
      <c r="BI35" s="410">
        <v>-1.2705945109000001</v>
      </c>
      <c r="BJ35" s="410">
        <v>0.56988280609999997</v>
      </c>
      <c r="BK35" s="410">
        <v>-1.9805632215</v>
      </c>
      <c r="BL35" s="410">
        <v>1.0682611566</v>
      </c>
      <c r="BM35" s="410">
        <v>-0.63680377560000001</v>
      </c>
      <c r="BN35" s="410">
        <v>-1.4625860963999999</v>
      </c>
      <c r="BO35" s="410">
        <v>-1.1507550204000001</v>
      </c>
      <c r="BP35" s="410">
        <v>-8.3360833972000004E-2</v>
      </c>
      <c r="BQ35" s="410">
        <v>-0.63127102567000004</v>
      </c>
      <c r="BR35" s="410">
        <v>-0.94016757421999997</v>
      </c>
      <c r="BS35" s="410">
        <v>-0.27703729294000001</v>
      </c>
      <c r="BT35" s="410">
        <v>-1.9048768253999999</v>
      </c>
      <c r="BU35" s="410">
        <v>-1.3223063929000001</v>
      </c>
      <c r="BV35" s="410">
        <v>0.59641896644000003</v>
      </c>
    </row>
    <row r="36" spans="1:74" ht="11.1"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0.35108576857000001</v>
      </c>
      <c r="AX36" s="308">
        <v>-0.16319397281</v>
      </c>
      <c r="AY36" s="377">
        <v>-0.62571454516000002</v>
      </c>
      <c r="AZ36" s="377">
        <v>0.20478571429</v>
      </c>
      <c r="BA36" s="377">
        <v>2.2677419354999999E-2</v>
      </c>
      <c r="BB36" s="377">
        <v>-0.60506666666999998</v>
      </c>
      <c r="BC36" s="377">
        <v>-0.62770967741999995</v>
      </c>
      <c r="BD36" s="377">
        <v>3.0466666667E-2</v>
      </c>
      <c r="BE36" s="377">
        <v>-8.5161290323000002E-2</v>
      </c>
      <c r="BF36" s="377">
        <v>0.22600000000000001</v>
      </c>
      <c r="BG36" s="377">
        <v>-8.2500000000000004E-2</v>
      </c>
      <c r="BH36" s="377">
        <v>0.13522580645000001</v>
      </c>
      <c r="BI36" s="377">
        <v>0.11693333333</v>
      </c>
      <c r="BJ36" s="377">
        <v>0.61441935483999999</v>
      </c>
      <c r="BK36" s="377">
        <v>-0.57880645160999999</v>
      </c>
      <c r="BL36" s="377">
        <v>0.41649999999999998</v>
      </c>
      <c r="BM36" s="377">
        <v>5.6677419355000001E-2</v>
      </c>
      <c r="BN36" s="377">
        <v>-0.47789999999999999</v>
      </c>
      <c r="BO36" s="377">
        <v>-0.74467741934999998</v>
      </c>
      <c r="BP36" s="377">
        <v>9.1700000000000004E-2</v>
      </c>
      <c r="BQ36" s="377">
        <v>-8.1193548387000006E-2</v>
      </c>
      <c r="BR36" s="377">
        <v>8.2193548387000007E-2</v>
      </c>
      <c r="BS36" s="377">
        <v>3.73E-2</v>
      </c>
      <c r="BT36" s="377">
        <v>0.30677419355000002</v>
      </c>
      <c r="BU36" s="377">
        <v>3.0033333333000001E-2</v>
      </c>
      <c r="BV36" s="377">
        <v>0.36854838709999999</v>
      </c>
    </row>
    <row r="37" spans="1:74" ht="11.1"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0.26366666666999999</v>
      </c>
      <c r="AS37" s="308">
        <v>0.80112903225999998</v>
      </c>
      <c r="AT37" s="308">
        <v>-0.9</v>
      </c>
      <c r="AU37" s="308">
        <v>0.94496666666999996</v>
      </c>
      <c r="AV37" s="308">
        <v>-0.36234761974000002</v>
      </c>
      <c r="AW37" s="308">
        <v>-9.3122428359000003E-2</v>
      </c>
      <c r="AX37" s="308">
        <v>0.48340129155</v>
      </c>
      <c r="AY37" s="377">
        <v>-4.3246335075000003E-2</v>
      </c>
      <c r="AZ37" s="377">
        <v>0.56010605863999996</v>
      </c>
      <c r="BA37" s="377">
        <v>0.11771284813000001</v>
      </c>
      <c r="BB37" s="377">
        <v>-2.0498123276000001E-2</v>
      </c>
      <c r="BC37" s="377">
        <v>6.5524487487999994E-2</v>
      </c>
      <c r="BD37" s="377">
        <v>8.0771379204999993E-2</v>
      </c>
      <c r="BE37" s="377">
        <v>-8.0425530573999995E-2</v>
      </c>
      <c r="BF37" s="377">
        <v>-0.31542169474999998</v>
      </c>
      <c r="BG37" s="377">
        <v>-2.3915869967999999E-2</v>
      </c>
      <c r="BH37" s="377">
        <v>-0.59527525026999994</v>
      </c>
      <c r="BI37" s="377">
        <v>-0.42228097851000002</v>
      </c>
      <c r="BJ37" s="377">
        <v>-1.3584435636E-2</v>
      </c>
      <c r="BK37" s="377">
        <v>-0.41885101290999999</v>
      </c>
      <c r="BL37" s="377">
        <v>0.19876750269999999</v>
      </c>
      <c r="BM37" s="377">
        <v>-0.20828953212000001</v>
      </c>
      <c r="BN37" s="377">
        <v>-0.29266739819999998</v>
      </c>
      <c r="BO37" s="377">
        <v>-0.11840441773</v>
      </c>
      <c r="BP37" s="377">
        <v>-5.1601769088000002E-2</v>
      </c>
      <c r="BQ37" s="377">
        <v>-0.16457904125</v>
      </c>
      <c r="BR37" s="377">
        <v>-0.30784924552999998</v>
      </c>
      <c r="BS37" s="377">
        <v>-9.4228661478999998E-2</v>
      </c>
      <c r="BT37" s="377">
        <v>-0.67206984078999998</v>
      </c>
      <c r="BU37" s="377">
        <v>-0.40539717312000001</v>
      </c>
      <c r="BV37" s="377">
        <v>6.8459613717999995E-2</v>
      </c>
    </row>
    <row r="38" spans="1:74" ht="11.1" customHeight="1" x14ac:dyDescent="0.2">
      <c r="A38" s="345" t="s">
        <v>183</v>
      </c>
      <c r="B38" s="413" t="s">
        <v>955</v>
      </c>
      <c r="C38" s="308">
        <v>-1.3932310011</v>
      </c>
      <c r="D38" s="308">
        <v>0.43380374748</v>
      </c>
      <c r="E38" s="308">
        <v>-0.53720542301999996</v>
      </c>
      <c r="F38" s="308">
        <v>0.71970789688000003</v>
      </c>
      <c r="G38" s="308">
        <v>0.75133258088999999</v>
      </c>
      <c r="H38" s="308">
        <v>0.59286092718000005</v>
      </c>
      <c r="I38" s="308">
        <v>-0.18673969309999999</v>
      </c>
      <c r="J38" s="308">
        <v>2.5875691935999999E-2</v>
      </c>
      <c r="K38" s="308">
        <v>-9.4532916226000005E-2</v>
      </c>
      <c r="L38" s="308">
        <v>-0.85756989303999998</v>
      </c>
      <c r="M38" s="308">
        <v>-1.0511196087000001</v>
      </c>
      <c r="N38" s="308">
        <v>-1.1987720544</v>
      </c>
      <c r="O38" s="308">
        <v>-1.3738880795999999</v>
      </c>
      <c r="P38" s="308">
        <v>-0.33493092385000001</v>
      </c>
      <c r="Q38" s="308">
        <v>-1.6146709024999999</v>
      </c>
      <c r="R38" s="308">
        <v>-0.18605543199999999</v>
      </c>
      <c r="S38" s="308">
        <v>-0.42783971101000001</v>
      </c>
      <c r="T38" s="308">
        <v>-9.7015682233E-2</v>
      </c>
      <c r="U38" s="308">
        <v>0.33470823400999999</v>
      </c>
      <c r="V38" s="308">
        <v>-1.4139120723</v>
      </c>
      <c r="W38" s="308">
        <v>-1.1014698425</v>
      </c>
      <c r="X38" s="308">
        <v>-3.1496490928999998</v>
      </c>
      <c r="Y38" s="308">
        <v>-1.4810605084999999</v>
      </c>
      <c r="Z38" s="308">
        <v>-0.66346967144000002</v>
      </c>
      <c r="AA38" s="308">
        <v>-1.339403326</v>
      </c>
      <c r="AB38" s="308">
        <v>-0.32959977742000002</v>
      </c>
      <c r="AC38" s="308">
        <v>-2.2862430645999998</v>
      </c>
      <c r="AD38" s="308">
        <v>0.62482863201000005</v>
      </c>
      <c r="AE38" s="308">
        <v>0.41184066024999999</v>
      </c>
      <c r="AF38" s="308">
        <v>0.26825655984000002</v>
      </c>
      <c r="AG38" s="308">
        <v>1.4652098363999999</v>
      </c>
      <c r="AH38" s="308">
        <v>1.2573486227999999</v>
      </c>
      <c r="AI38" s="308">
        <v>0.25168720695000002</v>
      </c>
      <c r="AJ38" s="308">
        <v>-1.9314172755000001</v>
      </c>
      <c r="AK38" s="308">
        <v>-0.87848198817000001</v>
      </c>
      <c r="AL38" s="308">
        <v>-0.77135660026999997</v>
      </c>
      <c r="AM38" s="308">
        <v>-8.2811619872999995E-2</v>
      </c>
      <c r="AN38" s="308">
        <v>0.92493654321999996</v>
      </c>
      <c r="AO38" s="308">
        <v>-1.2303669196</v>
      </c>
      <c r="AP38" s="308">
        <v>1.559528987</v>
      </c>
      <c r="AQ38" s="308">
        <v>1.0107245613</v>
      </c>
      <c r="AR38" s="308">
        <v>0.94836156349</v>
      </c>
      <c r="AS38" s="308">
        <v>0.15529750942000001</v>
      </c>
      <c r="AT38" s="308">
        <v>0.47960517126000002</v>
      </c>
      <c r="AU38" s="308">
        <v>-0.40179455922000001</v>
      </c>
      <c r="AV38" s="308">
        <v>-0.79662779755000002</v>
      </c>
      <c r="AW38" s="308">
        <v>-0.20897120429999999</v>
      </c>
      <c r="AX38" s="308">
        <v>1.0817532176</v>
      </c>
      <c r="AY38" s="377">
        <v>-9.9719048037999997E-2</v>
      </c>
      <c r="AZ38" s="377">
        <v>1.2543535721000001</v>
      </c>
      <c r="BA38" s="377">
        <v>0.26943622288000002</v>
      </c>
      <c r="BB38" s="377">
        <v>-4.7496530487999997E-2</v>
      </c>
      <c r="BC38" s="377">
        <v>0.15600229974999999</v>
      </c>
      <c r="BD38" s="377">
        <v>0.18941448198999999</v>
      </c>
      <c r="BE38" s="377">
        <v>-0.18439290959999999</v>
      </c>
      <c r="BF38" s="377">
        <v>-0.71675315755000002</v>
      </c>
      <c r="BG38" s="377">
        <v>-5.4689885778999997E-2</v>
      </c>
      <c r="BH38" s="377">
        <v>-1.3350564243</v>
      </c>
      <c r="BI38" s="377">
        <v>-0.96524686569999996</v>
      </c>
      <c r="BJ38" s="377">
        <v>-3.0952113106E-2</v>
      </c>
      <c r="BK38" s="377">
        <v>-0.98290575699000005</v>
      </c>
      <c r="BL38" s="377">
        <v>0.45299365389000001</v>
      </c>
      <c r="BM38" s="377">
        <v>-0.48519166283999998</v>
      </c>
      <c r="BN38" s="377">
        <v>-0.69201869822999995</v>
      </c>
      <c r="BO38" s="377">
        <v>-0.28767318335999997</v>
      </c>
      <c r="BP38" s="377">
        <v>-0.12345906488</v>
      </c>
      <c r="BQ38" s="377">
        <v>-0.38549843603</v>
      </c>
      <c r="BR38" s="377">
        <v>-0.71451187707999997</v>
      </c>
      <c r="BS38" s="377">
        <v>-0.22010863146000001</v>
      </c>
      <c r="BT38" s="377">
        <v>-1.5395811782</v>
      </c>
      <c r="BU38" s="377">
        <v>-0.94694255306999997</v>
      </c>
      <c r="BV38" s="377">
        <v>0.15941096562000001</v>
      </c>
    </row>
    <row r="39" spans="1:74" ht="11.1"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1"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1"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2833.9170920000001</v>
      </c>
      <c r="AS41" s="108">
        <v>2815.187023</v>
      </c>
      <c r="AT41" s="108">
        <v>2833.2018659999999</v>
      </c>
      <c r="AU41" s="108">
        <v>2798.5943040000002</v>
      </c>
      <c r="AV41" s="108">
        <v>2790.3941851999998</v>
      </c>
      <c r="AW41" s="108">
        <v>2777.8594278999999</v>
      </c>
      <c r="AX41" s="108">
        <v>2766.1298581000001</v>
      </c>
      <c r="AY41" s="418">
        <v>2782.3976453999999</v>
      </c>
      <c r="AZ41" s="418">
        <v>2756.5106758000002</v>
      </c>
      <c r="BA41" s="418">
        <v>2747.6885775000001</v>
      </c>
      <c r="BB41" s="418">
        <v>2763.9555212</v>
      </c>
      <c r="BC41" s="418">
        <v>2778.8832621000001</v>
      </c>
      <c r="BD41" s="418">
        <v>2775.5461206999998</v>
      </c>
      <c r="BE41" s="418">
        <v>2780.6793121000001</v>
      </c>
      <c r="BF41" s="418">
        <v>2783.4513846999998</v>
      </c>
      <c r="BG41" s="418">
        <v>2786.6438607999999</v>
      </c>
      <c r="BH41" s="418">
        <v>2800.9053935000002</v>
      </c>
      <c r="BI41" s="418">
        <v>2810.0658229000001</v>
      </c>
      <c r="BJ41" s="418">
        <v>2791.4399404000001</v>
      </c>
      <c r="BK41" s="418">
        <v>2822.3673217999999</v>
      </c>
      <c r="BL41" s="418">
        <v>2805.1398316999998</v>
      </c>
      <c r="BM41" s="418">
        <v>2809.8398072</v>
      </c>
      <c r="BN41" s="418">
        <v>2832.9568291999999</v>
      </c>
      <c r="BO41" s="418">
        <v>2859.7123661000001</v>
      </c>
      <c r="BP41" s="418">
        <v>2858.5094192000001</v>
      </c>
      <c r="BQ41" s="418">
        <v>2866.1283695000002</v>
      </c>
      <c r="BR41" s="418">
        <v>2873.1236961</v>
      </c>
      <c r="BS41" s="418">
        <v>2874.8315558999998</v>
      </c>
      <c r="BT41" s="418">
        <v>2886.1557210000001</v>
      </c>
      <c r="BU41" s="418">
        <v>2897.4166362000001</v>
      </c>
      <c r="BV41" s="418">
        <v>2883.8693880999999</v>
      </c>
    </row>
    <row r="42" spans="1:74" ht="11.1"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1234.7599788</v>
      </c>
      <c r="AX42" s="408">
        <v>1238.0158491</v>
      </c>
      <c r="AY42" s="380">
        <v>1252.943</v>
      </c>
      <c r="AZ42" s="380">
        <v>1242.739</v>
      </c>
      <c r="BA42" s="380">
        <v>1237.566</v>
      </c>
      <c r="BB42" s="380">
        <v>1253.2180000000001</v>
      </c>
      <c r="BC42" s="380">
        <v>1270.1769999999999</v>
      </c>
      <c r="BD42" s="380">
        <v>1269.2629999999999</v>
      </c>
      <c r="BE42" s="380">
        <v>1271.903</v>
      </c>
      <c r="BF42" s="380">
        <v>1264.8969999999999</v>
      </c>
      <c r="BG42" s="380">
        <v>1267.3720000000001</v>
      </c>
      <c r="BH42" s="380">
        <v>1263.18</v>
      </c>
      <c r="BI42" s="380">
        <v>1259.672</v>
      </c>
      <c r="BJ42" s="380">
        <v>1240.625</v>
      </c>
      <c r="BK42" s="380">
        <v>1258.568</v>
      </c>
      <c r="BL42" s="380">
        <v>1246.9059999999999</v>
      </c>
      <c r="BM42" s="380">
        <v>1245.1489999999999</v>
      </c>
      <c r="BN42" s="380">
        <v>1259.4860000000001</v>
      </c>
      <c r="BO42" s="380">
        <v>1282.5709999999999</v>
      </c>
      <c r="BP42" s="380">
        <v>1279.82</v>
      </c>
      <c r="BQ42" s="380">
        <v>1282.337</v>
      </c>
      <c r="BR42" s="380">
        <v>1279.789</v>
      </c>
      <c r="BS42" s="380">
        <v>1278.67</v>
      </c>
      <c r="BT42" s="380">
        <v>1269.1600000000001</v>
      </c>
      <c r="BU42" s="380">
        <v>1268.259</v>
      </c>
      <c r="BV42" s="380">
        <v>1256.8340000000001</v>
      </c>
    </row>
    <row r="43" spans="1:74" ht="11.1"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v>
      </c>
      <c r="AS43" s="409">
        <v>1529.5219999999999</v>
      </c>
      <c r="AT43" s="409">
        <v>1557.422</v>
      </c>
      <c r="AU43" s="409">
        <v>1529.0730000000001</v>
      </c>
      <c r="AV43" s="409">
        <v>1540.3057762000001</v>
      </c>
      <c r="AW43" s="409">
        <v>1543.0994490999999</v>
      </c>
      <c r="AX43" s="409">
        <v>1528.1140089999999</v>
      </c>
      <c r="AY43" s="382">
        <v>1529.4546453999999</v>
      </c>
      <c r="AZ43" s="382">
        <v>1513.7716757999999</v>
      </c>
      <c r="BA43" s="382">
        <v>1510.1225775</v>
      </c>
      <c r="BB43" s="382">
        <v>1510.7375211999999</v>
      </c>
      <c r="BC43" s="382">
        <v>1508.7062621</v>
      </c>
      <c r="BD43" s="382">
        <v>1506.2831206999999</v>
      </c>
      <c r="BE43" s="382">
        <v>1508.7763121</v>
      </c>
      <c r="BF43" s="382">
        <v>1518.5543846999999</v>
      </c>
      <c r="BG43" s="382">
        <v>1519.2718608</v>
      </c>
      <c r="BH43" s="382">
        <v>1537.7253935000001</v>
      </c>
      <c r="BI43" s="382">
        <v>1550.3938229</v>
      </c>
      <c r="BJ43" s="382">
        <v>1550.8149404000001</v>
      </c>
      <c r="BK43" s="382">
        <v>1563.7993217999999</v>
      </c>
      <c r="BL43" s="382">
        <v>1558.2338317000001</v>
      </c>
      <c r="BM43" s="382">
        <v>1564.6908072000001</v>
      </c>
      <c r="BN43" s="382">
        <v>1573.4708292</v>
      </c>
      <c r="BO43" s="382">
        <v>1577.1413660999999</v>
      </c>
      <c r="BP43" s="382">
        <v>1578.6894192</v>
      </c>
      <c r="BQ43" s="382">
        <v>1583.7913695</v>
      </c>
      <c r="BR43" s="382">
        <v>1593.3346961</v>
      </c>
      <c r="BS43" s="382">
        <v>1596.1615558999999</v>
      </c>
      <c r="BT43" s="382">
        <v>1616.995721</v>
      </c>
      <c r="BU43" s="382">
        <v>1629.1576362000001</v>
      </c>
      <c r="BV43" s="382">
        <v>1627.0353881000001</v>
      </c>
    </row>
    <row r="44" spans="1:74" s="162" customFormat="1" ht="25.5" customHeight="1" x14ac:dyDescent="0.25">
      <c r="A44" s="161"/>
      <c r="B44" s="976" t="s">
        <v>836</v>
      </c>
      <c r="C44" s="965"/>
      <c r="D44" s="965"/>
      <c r="E44" s="965"/>
      <c r="F44" s="965"/>
      <c r="G44" s="965"/>
      <c r="H44" s="965"/>
      <c r="I44" s="965"/>
      <c r="J44" s="965"/>
      <c r="K44" s="965"/>
      <c r="L44" s="965"/>
      <c r="M44" s="965"/>
      <c r="N44" s="965"/>
      <c r="O44" s="965"/>
      <c r="P44" s="965"/>
      <c r="Q44" s="965"/>
      <c r="R44" s="807"/>
      <c r="AY44" s="227"/>
      <c r="AZ44" s="227"/>
      <c r="BA44" s="227"/>
      <c r="BB44" s="227"/>
      <c r="BC44" s="227"/>
      <c r="BD44" s="658"/>
      <c r="BE44" s="283"/>
      <c r="BF44" s="658"/>
      <c r="BG44" s="849"/>
      <c r="BH44" s="849"/>
      <c r="BI44" s="849"/>
      <c r="BJ44" s="227"/>
    </row>
    <row r="45" spans="1:74" s="162" customFormat="1" ht="12" customHeight="1" x14ac:dyDescent="0.2">
      <c r="A45" s="161"/>
      <c r="B45" s="963" t="s">
        <v>837</v>
      </c>
      <c r="C45" s="963"/>
      <c r="D45" s="963"/>
      <c r="E45" s="963"/>
      <c r="F45" s="963"/>
      <c r="G45" s="963"/>
      <c r="H45" s="963"/>
      <c r="I45" s="963"/>
      <c r="J45" s="963"/>
      <c r="K45" s="963"/>
      <c r="L45" s="963"/>
      <c r="M45" s="963"/>
      <c r="N45" s="963"/>
      <c r="O45" s="963"/>
      <c r="P45" s="963"/>
      <c r="Q45" s="963"/>
      <c r="R45" s="807"/>
      <c r="AY45" s="227"/>
      <c r="AZ45" s="227"/>
      <c r="BA45" s="227"/>
      <c r="BB45" s="227"/>
      <c r="BC45" s="227"/>
      <c r="BD45" s="658"/>
      <c r="BE45" s="283"/>
      <c r="BF45" s="658"/>
      <c r="BG45" s="849"/>
      <c r="BH45" s="849"/>
      <c r="BI45" s="849"/>
      <c r="BJ45" s="227"/>
    </row>
    <row r="46" spans="1:74" s="162" customFormat="1" ht="22.65" customHeight="1" x14ac:dyDescent="0.2">
      <c r="A46" s="161"/>
      <c r="B46" s="963" t="s">
        <v>838</v>
      </c>
      <c r="C46" s="963"/>
      <c r="D46" s="963"/>
      <c r="E46" s="963"/>
      <c r="F46" s="963"/>
      <c r="G46" s="963"/>
      <c r="H46" s="963"/>
      <c r="I46" s="963"/>
      <c r="J46" s="963"/>
      <c r="K46" s="963"/>
      <c r="L46" s="963"/>
      <c r="M46" s="963"/>
      <c r="N46" s="963"/>
      <c r="O46" s="963"/>
      <c r="P46" s="963"/>
      <c r="Q46" s="963"/>
      <c r="R46" s="807"/>
      <c r="AY46" s="227"/>
      <c r="AZ46" s="227"/>
      <c r="BA46" s="227"/>
      <c r="BB46" s="227"/>
      <c r="BC46" s="227"/>
      <c r="BD46" s="658"/>
      <c r="BE46" s="283"/>
      <c r="BF46" s="658"/>
      <c r="BG46" s="849"/>
      <c r="BH46" s="849"/>
      <c r="BI46" s="849"/>
      <c r="BJ46" s="227"/>
    </row>
    <row r="47" spans="1:74" s="162" customFormat="1" ht="30.6" customHeight="1" x14ac:dyDescent="0.2">
      <c r="A47" s="161"/>
      <c r="B47" s="963" t="s">
        <v>839</v>
      </c>
      <c r="C47" s="963"/>
      <c r="D47" s="963"/>
      <c r="E47" s="963"/>
      <c r="F47" s="963"/>
      <c r="G47" s="963"/>
      <c r="H47" s="963"/>
      <c r="I47" s="963"/>
      <c r="J47" s="963"/>
      <c r="K47" s="963"/>
      <c r="L47" s="963"/>
      <c r="M47" s="963"/>
      <c r="N47" s="963"/>
      <c r="O47" s="963"/>
      <c r="P47" s="963"/>
      <c r="Q47" s="963"/>
      <c r="R47" s="807"/>
      <c r="AY47" s="227"/>
      <c r="AZ47" s="227"/>
      <c r="BA47" s="227"/>
      <c r="BB47" s="227"/>
      <c r="BC47" s="227"/>
      <c r="BD47" s="658"/>
      <c r="BE47" s="283"/>
      <c r="BF47" s="658"/>
      <c r="BG47" s="849"/>
      <c r="BH47" s="849"/>
      <c r="BI47" s="849"/>
      <c r="BJ47" s="227"/>
    </row>
    <row r="48" spans="1:74" s="162" customFormat="1" ht="12" customHeight="1" x14ac:dyDescent="0.2">
      <c r="A48" s="161"/>
      <c r="B48" s="799" t="s">
        <v>826</v>
      </c>
      <c r="C48" s="814"/>
      <c r="D48" s="814"/>
      <c r="E48" s="814"/>
      <c r="F48" s="814"/>
      <c r="G48" s="814"/>
      <c r="H48" s="814"/>
      <c r="I48" s="814"/>
      <c r="J48" s="814"/>
      <c r="K48" s="814"/>
      <c r="L48" s="814"/>
      <c r="M48" s="814"/>
      <c r="N48" s="814"/>
      <c r="O48" s="814"/>
      <c r="P48" s="814"/>
      <c r="Q48" s="814"/>
      <c r="R48" s="807"/>
      <c r="AY48" s="227"/>
      <c r="AZ48" s="227"/>
      <c r="BA48" s="227"/>
      <c r="BB48" s="227"/>
      <c r="BC48" s="227"/>
      <c r="BD48" s="658"/>
      <c r="BE48" s="283"/>
      <c r="BF48" s="658"/>
      <c r="BG48" s="849"/>
      <c r="BH48" s="849"/>
      <c r="BI48" s="849"/>
      <c r="BJ48" s="227"/>
    </row>
    <row r="49" spans="1:74" s="162" customFormat="1" ht="12" customHeight="1" x14ac:dyDescent="0.25">
      <c r="A49" s="161"/>
      <c r="B49" s="940" t="str">
        <f>Dates!$G$2</f>
        <v>EIA completed modeling and analysis for this report on Thursday, January 9, 2025.</v>
      </c>
      <c r="C49" s="927"/>
      <c r="D49" s="927"/>
      <c r="E49" s="927"/>
      <c r="F49" s="927"/>
      <c r="G49" s="927"/>
      <c r="H49" s="927"/>
      <c r="I49" s="927"/>
      <c r="J49" s="927"/>
      <c r="K49" s="927"/>
      <c r="L49" s="927"/>
      <c r="M49" s="927"/>
      <c r="N49" s="927"/>
      <c r="O49" s="927"/>
      <c r="P49" s="927"/>
      <c r="Q49" s="927"/>
      <c r="R49" s="84"/>
      <c r="AY49" s="227"/>
      <c r="AZ49" s="227"/>
      <c r="BA49" s="227"/>
      <c r="BB49" s="227"/>
      <c r="BC49" s="227"/>
      <c r="BD49" s="658"/>
      <c r="BE49" s="283"/>
      <c r="BF49" s="658"/>
      <c r="BG49" s="849"/>
      <c r="BH49" s="849"/>
      <c r="BI49" s="849"/>
      <c r="BJ49" s="227"/>
    </row>
    <row r="50" spans="1:74" s="162" customFormat="1" ht="12" customHeight="1" x14ac:dyDescent="0.25">
      <c r="A50" s="161"/>
      <c r="B50" s="973" t="s">
        <v>483</v>
      </c>
      <c r="C50" s="974"/>
      <c r="D50" s="974"/>
      <c r="E50" s="974"/>
      <c r="F50" s="974"/>
      <c r="G50" s="974"/>
      <c r="H50" s="974"/>
      <c r="I50" s="974"/>
      <c r="J50" s="974"/>
      <c r="K50" s="974"/>
      <c r="L50" s="974"/>
      <c r="M50" s="974"/>
      <c r="N50" s="974"/>
      <c r="O50" s="974"/>
      <c r="P50" s="974"/>
      <c r="Q50" s="974"/>
      <c r="R50" s="84"/>
      <c r="AY50" s="227"/>
      <c r="AZ50" s="227"/>
      <c r="BA50" s="227"/>
      <c r="BB50" s="227"/>
      <c r="BC50" s="227"/>
      <c r="BD50" s="658"/>
      <c r="BE50" s="283"/>
      <c r="BF50" s="658"/>
      <c r="BG50" s="849"/>
      <c r="BH50" s="849"/>
      <c r="BI50" s="849"/>
      <c r="BJ50" s="227"/>
    </row>
    <row r="51" spans="1:74" s="162" customFormat="1" ht="12" customHeight="1" x14ac:dyDescent="0.25">
      <c r="A51" s="161"/>
      <c r="B51" s="944" t="s">
        <v>198</v>
      </c>
      <c r="C51" s="975"/>
      <c r="D51" s="975"/>
      <c r="E51" s="975"/>
      <c r="F51" s="975"/>
      <c r="G51" s="975"/>
      <c r="H51" s="975"/>
      <c r="I51" s="975"/>
      <c r="J51" s="975"/>
      <c r="K51" s="975"/>
      <c r="L51" s="975"/>
      <c r="M51" s="975"/>
      <c r="N51" s="975"/>
      <c r="O51" s="975"/>
      <c r="P51" s="975"/>
      <c r="Q51" s="965"/>
      <c r="R51" s="84"/>
      <c r="AY51" s="227"/>
      <c r="AZ51" s="227"/>
      <c r="BA51" s="227"/>
      <c r="BB51" s="227"/>
      <c r="BC51" s="227"/>
      <c r="BD51" s="658"/>
      <c r="BE51" s="283"/>
      <c r="BF51" s="658"/>
      <c r="BG51" s="849"/>
      <c r="BH51" s="849"/>
      <c r="BI51" s="849"/>
      <c r="BJ51" s="227"/>
    </row>
    <row r="52" spans="1:74" s="162" customFormat="1" ht="12" customHeight="1" x14ac:dyDescent="0.25">
      <c r="A52" s="161"/>
      <c r="B52" s="944" t="s">
        <v>492</v>
      </c>
      <c r="C52" s="965"/>
      <c r="D52" s="965"/>
      <c r="E52" s="965"/>
      <c r="F52" s="965"/>
      <c r="G52" s="965"/>
      <c r="H52" s="965"/>
      <c r="I52" s="965"/>
      <c r="J52" s="965"/>
      <c r="K52" s="965"/>
      <c r="L52" s="965"/>
      <c r="M52" s="965"/>
      <c r="N52" s="965"/>
      <c r="O52" s="965"/>
      <c r="P52" s="965"/>
      <c r="Q52" s="965"/>
      <c r="R52" s="84"/>
      <c r="AY52" s="227"/>
      <c r="AZ52" s="227"/>
      <c r="BA52" s="227"/>
      <c r="BB52" s="227"/>
      <c r="BC52" s="227"/>
      <c r="BD52" s="658"/>
      <c r="BE52" s="283"/>
      <c r="BF52" s="658"/>
      <c r="BG52" s="849"/>
      <c r="BH52" s="849"/>
      <c r="BI52" s="849"/>
      <c r="BJ52" s="227"/>
    </row>
    <row r="53" spans="1:74" s="162" customFormat="1" ht="12" customHeight="1" x14ac:dyDescent="0.2">
      <c r="A53" s="161"/>
      <c r="B53" s="941" t="s">
        <v>840</v>
      </c>
      <c r="C53" s="941"/>
      <c r="D53" s="941"/>
      <c r="E53" s="941"/>
      <c r="F53" s="941"/>
      <c r="G53" s="941"/>
      <c r="H53" s="941"/>
      <c r="I53" s="941"/>
      <c r="J53" s="941"/>
      <c r="K53" s="941"/>
      <c r="L53" s="941"/>
      <c r="M53" s="941"/>
      <c r="N53" s="941"/>
      <c r="O53" s="941"/>
      <c r="P53" s="941"/>
      <c r="Q53" s="941"/>
      <c r="R53" s="941"/>
      <c r="AY53" s="227"/>
      <c r="AZ53" s="227"/>
      <c r="BA53" s="227"/>
      <c r="BB53" s="227"/>
      <c r="BC53" s="227"/>
      <c r="BD53" s="658"/>
      <c r="BE53" s="283"/>
      <c r="BF53" s="658"/>
      <c r="BG53" s="849"/>
      <c r="BH53" s="849"/>
      <c r="BI53" s="849"/>
      <c r="BJ53" s="227"/>
    </row>
    <row r="54" spans="1:74" s="162" customFormat="1" ht="12" customHeight="1" x14ac:dyDescent="0.25">
      <c r="A54" s="161"/>
      <c r="B54" s="966" t="s">
        <v>841</v>
      </c>
      <c r="C54" s="965"/>
      <c r="D54" s="965"/>
      <c r="E54" s="965"/>
      <c r="F54" s="965"/>
      <c r="G54" s="965"/>
      <c r="H54" s="965"/>
      <c r="I54" s="965"/>
      <c r="J54" s="965"/>
      <c r="K54" s="965"/>
      <c r="L54" s="965"/>
      <c r="M54" s="965"/>
      <c r="N54" s="965"/>
      <c r="O54" s="965"/>
      <c r="P54" s="965"/>
      <c r="Q54" s="965"/>
      <c r="R54" s="828"/>
      <c r="AY54" s="227"/>
      <c r="AZ54" s="227"/>
      <c r="BA54" s="227"/>
      <c r="BB54" s="227"/>
      <c r="BC54" s="227"/>
      <c r="BD54" s="658"/>
      <c r="BE54" s="283"/>
      <c r="BF54" s="658"/>
      <c r="BG54" s="849"/>
      <c r="BH54" s="849"/>
      <c r="BI54" s="849"/>
      <c r="BJ54" s="227"/>
    </row>
    <row r="55" spans="1:74" s="162" customFormat="1" ht="12" customHeight="1" x14ac:dyDescent="0.25">
      <c r="A55" s="161"/>
      <c r="B55" s="951" t="s">
        <v>842</v>
      </c>
      <c r="C55" s="965"/>
      <c r="D55" s="965"/>
      <c r="E55" s="965"/>
      <c r="F55" s="965"/>
      <c r="G55" s="965"/>
      <c r="H55" s="965"/>
      <c r="I55" s="965"/>
      <c r="J55" s="965"/>
      <c r="K55" s="965"/>
      <c r="L55" s="965"/>
      <c r="M55" s="965"/>
      <c r="N55" s="965"/>
      <c r="O55" s="965"/>
      <c r="P55" s="965"/>
      <c r="Q55" s="965"/>
      <c r="R55" s="807"/>
      <c r="AY55" s="227"/>
      <c r="AZ55" s="227"/>
      <c r="BA55" s="227"/>
      <c r="BB55" s="227"/>
      <c r="BC55" s="227"/>
      <c r="BD55" s="658"/>
      <c r="BE55" s="283"/>
      <c r="BF55" s="658"/>
      <c r="BG55" s="849"/>
      <c r="BH55" s="849"/>
      <c r="BI55" s="849"/>
      <c r="BJ55" s="227"/>
    </row>
    <row r="56" spans="1:74" s="162" customFormat="1" ht="12" customHeight="1" x14ac:dyDescent="0.25">
      <c r="A56" s="161"/>
      <c r="B56" s="961"/>
      <c r="C56" s="964"/>
      <c r="D56" s="964"/>
      <c r="E56" s="964"/>
      <c r="F56" s="964"/>
      <c r="G56" s="964"/>
      <c r="H56" s="964"/>
      <c r="I56" s="964"/>
      <c r="J56" s="964"/>
      <c r="K56" s="964"/>
      <c r="L56" s="964"/>
      <c r="M56" s="964"/>
      <c r="N56" s="964"/>
      <c r="O56" s="964"/>
      <c r="P56" s="964"/>
      <c r="Q56" s="943"/>
      <c r="AY56" s="227"/>
      <c r="AZ56" s="227"/>
      <c r="BA56" s="227"/>
      <c r="BB56" s="227"/>
      <c r="BC56" s="227"/>
      <c r="BD56" s="658"/>
      <c r="BE56" s="283"/>
      <c r="BF56" s="658"/>
      <c r="BG56" s="849"/>
      <c r="BH56" s="849"/>
      <c r="BI56" s="849"/>
      <c r="BJ56" s="227"/>
    </row>
    <row r="57" spans="1:74" s="162" customFormat="1" ht="12" customHeight="1" x14ac:dyDescent="0.25">
      <c r="A57" s="161"/>
      <c r="B57" s="960"/>
      <c r="C57" s="943"/>
      <c r="D57" s="943"/>
      <c r="E57" s="943"/>
      <c r="F57" s="943"/>
      <c r="G57" s="943"/>
      <c r="H57" s="943"/>
      <c r="I57" s="943"/>
      <c r="J57" s="943"/>
      <c r="K57" s="943"/>
      <c r="L57" s="943"/>
      <c r="M57" s="943"/>
      <c r="N57" s="943"/>
      <c r="O57" s="943"/>
      <c r="P57" s="943"/>
      <c r="Q57" s="943"/>
      <c r="AY57" s="227"/>
      <c r="AZ57" s="227"/>
      <c r="BA57" s="227"/>
      <c r="BB57" s="227"/>
      <c r="BC57" s="227"/>
      <c r="BD57" s="658"/>
      <c r="BE57" s="283"/>
      <c r="BF57" s="658"/>
      <c r="BG57" s="849"/>
      <c r="BH57" s="849"/>
      <c r="BI57" s="849"/>
      <c r="BJ57" s="227"/>
    </row>
    <row r="58" spans="1:74" s="163" customFormat="1" ht="12" customHeight="1" x14ac:dyDescent="0.25">
      <c r="A58" s="160"/>
      <c r="B58" s="961"/>
      <c r="C58" s="962"/>
      <c r="D58" s="962"/>
      <c r="E58" s="962"/>
      <c r="F58" s="962"/>
      <c r="G58" s="962"/>
      <c r="H58" s="962"/>
      <c r="I58" s="962"/>
      <c r="J58" s="962"/>
      <c r="K58" s="962"/>
      <c r="L58" s="962"/>
      <c r="M58" s="962"/>
      <c r="N58" s="962"/>
      <c r="O58" s="962"/>
      <c r="P58" s="962"/>
      <c r="Q58" s="943"/>
      <c r="R58" s="162"/>
      <c r="AY58" s="226"/>
      <c r="AZ58" s="226"/>
      <c r="BA58" s="226"/>
      <c r="BB58" s="226"/>
      <c r="BC58" s="226"/>
      <c r="BD58" s="662"/>
      <c r="BE58" s="282"/>
      <c r="BF58" s="662"/>
      <c r="BG58" s="664"/>
      <c r="BH58" s="664"/>
      <c r="BI58" s="664"/>
      <c r="BJ58" s="226"/>
    </row>
    <row r="59" spans="1:74" ht="12" customHeight="1" x14ac:dyDescent="0.2">
      <c r="B59" s="959"/>
      <c r="C59" s="943"/>
      <c r="D59" s="943"/>
      <c r="E59" s="943"/>
      <c r="F59" s="943"/>
      <c r="G59" s="943"/>
      <c r="H59" s="943"/>
      <c r="I59" s="943"/>
      <c r="J59" s="943"/>
      <c r="K59" s="943"/>
      <c r="L59" s="943"/>
      <c r="M59" s="943"/>
      <c r="N59" s="943"/>
      <c r="O59" s="943"/>
      <c r="P59" s="943"/>
      <c r="Q59" s="943"/>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R21" sqref="BR2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35" customHeight="1" x14ac:dyDescent="0.25">
      <c r="A1" s="924" t="s">
        <v>479</v>
      </c>
      <c r="B1" s="967" t="s">
        <v>907</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4" ht="13.2" x14ac:dyDescent="0.25">
      <c r="A2" s="925"/>
      <c r="B2" s="228" t="str">
        <f>"U.S. Energy Information Administration  |  Short-Term Energy Outlook  - "&amp;Dates!D1</f>
        <v>U.S. Energy Information Administration  |  Short-Term Energy Outlook  - January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3.2" x14ac:dyDescent="0.25">
      <c r="A3" s="338" t="s">
        <v>777</v>
      </c>
      <c r="B3" s="32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9" t="s">
        <v>909</v>
      </c>
      <c r="AY5" s="880"/>
      <c r="AZ5" s="880"/>
      <c r="BA5" s="880"/>
      <c r="BB5" s="880"/>
      <c r="BC5" s="880"/>
      <c r="BD5" s="881"/>
      <c r="BE5" s="881"/>
      <c r="BF5" s="881"/>
      <c r="BG5" s="881"/>
      <c r="BH5" s="421"/>
      <c r="BI5" s="421"/>
      <c r="BJ5" s="421"/>
      <c r="BK5" s="421"/>
      <c r="BL5" s="421"/>
      <c r="BM5" s="421"/>
      <c r="BN5" s="421"/>
      <c r="BO5" s="421"/>
      <c r="BP5" s="421"/>
      <c r="BQ5" s="421"/>
      <c r="BR5" s="421"/>
      <c r="BS5" s="421"/>
      <c r="BT5" s="421"/>
      <c r="BU5" s="421"/>
      <c r="BV5" s="421"/>
    </row>
    <row r="6" spans="1:74" s="280" customFormat="1" ht="11.1" customHeight="1" x14ac:dyDescent="0.2">
      <c r="A6" s="417" t="s">
        <v>212</v>
      </c>
      <c r="B6" s="411" t="s">
        <v>848</v>
      </c>
      <c r="C6" s="106">
        <v>64.397018881999998</v>
      </c>
      <c r="D6" s="106">
        <v>61.670535716000003</v>
      </c>
      <c r="E6" s="106">
        <v>64.741525480000007</v>
      </c>
      <c r="F6" s="106">
        <v>64.884805349000004</v>
      </c>
      <c r="G6" s="106">
        <v>65.329263592000004</v>
      </c>
      <c r="H6" s="106">
        <v>65.185973813999993</v>
      </c>
      <c r="I6" s="106">
        <v>66.159795067000005</v>
      </c>
      <c r="J6" s="106">
        <v>65.542736051999995</v>
      </c>
      <c r="K6" s="106">
        <v>65.501896555000002</v>
      </c>
      <c r="L6" s="106">
        <v>66.539063141</v>
      </c>
      <c r="M6" s="106">
        <v>67.033804149999995</v>
      </c>
      <c r="N6" s="106">
        <v>66.295859031000006</v>
      </c>
      <c r="O6" s="106">
        <v>66.068637214999995</v>
      </c>
      <c r="P6" s="106">
        <v>66.406846040999994</v>
      </c>
      <c r="Q6" s="106">
        <v>67.281312561999997</v>
      </c>
      <c r="R6" s="106">
        <v>66.231346127999998</v>
      </c>
      <c r="S6" s="106">
        <v>66.660342610000001</v>
      </c>
      <c r="T6" s="106">
        <v>66.981006796000003</v>
      </c>
      <c r="U6" s="106">
        <v>67.959834164</v>
      </c>
      <c r="V6" s="106">
        <v>67.548659631000007</v>
      </c>
      <c r="W6" s="106">
        <v>67.917838701999997</v>
      </c>
      <c r="X6" s="106">
        <v>68.389798352</v>
      </c>
      <c r="Y6" s="106">
        <v>68.922144427000006</v>
      </c>
      <c r="Z6" s="106">
        <v>67.342027181999995</v>
      </c>
      <c r="AA6" s="106">
        <v>68.610032759999996</v>
      </c>
      <c r="AB6" s="106">
        <v>68.934318746000002</v>
      </c>
      <c r="AC6" s="106">
        <v>69.002164324999995</v>
      </c>
      <c r="AD6" s="106">
        <v>68.813869815000004</v>
      </c>
      <c r="AE6" s="106">
        <v>68.914664832</v>
      </c>
      <c r="AF6" s="106">
        <v>69.756660909999994</v>
      </c>
      <c r="AG6" s="106">
        <v>70.080901429999997</v>
      </c>
      <c r="AH6" s="106">
        <v>70.074752086999993</v>
      </c>
      <c r="AI6" s="106">
        <v>70.442447763999994</v>
      </c>
      <c r="AJ6" s="106">
        <v>70.652744205000005</v>
      </c>
      <c r="AK6" s="106">
        <v>71.370741875999997</v>
      </c>
      <c r="AL6" s="106">
        <v>71.432773069000007</v>
      </c>
      <c r="AM6" s="106">
        <v>69.061181180000005</v>
      </c>
      <c r="AN6" s="106">
        <v>70.058692569000002</v>
      </c>
      <c r="AO6" s="106">
        <v>70.476655945999994</v>
      </c>
      <c r="AP6" s="106">
        <v>70.400461891999996</v>
      </c>
      <c r="AQ6" s="106">
        <v>70.220488727000003</v>
      </c>
      <c r="AR6" s="106">
        <v>70.605467067000006</v>
      </c>
      <c r="AS6" s="106">
        <v>70.342808968</v>
      </c>
      <c r="AT6" s="106">
        <v>70.688921493999999</v>
      </c>
      <c r="AU6" s="106">
        <v>70.445608015999994</v>
      </c>
      <c r="AV6" s="106">
        <v>70.793593811999997</v>
      </c>
      <c r="AW6" s="106">
        <v>70.717137694000002</v>
      </c>
      <c r="AX6" s="106">
        <v>70.826098427999995</v>
      </c>
      <c r="AY6" s="410">
        <v>70.558836166999995</v>
      </c>
      <c r="AZ6" s="410">
        <v>70.762872458000004</v>
      </c>
      <c r="BA6" s="410">
        <v>70.950426527999994</v>
      </c>
      <c r="BB6" s="410">
        <v>71.135388856000006</v>
      </c>
      <c r="BC6" s="410">
        <v>71.388058940999997</v>
      </c>
      <c r="BD6" s="410">
        <v>71.862924121999995</v>
      </c>
      <c r="BE6" s="410">
        <v>72.168277529999997</v>
      </c>
      <c r="BF6" s="410">
        <v>72.235127806999998</v>
      </c>
      <c r="BG6" s="410">
        <v>72.184452574000005</v>
      </c>
      <c r="BH6" s="410">
        <v>72.377523960999994</v>
      </c>
      <c r="BI6" s="410">
        <v>72.788970019000004</v>
      </c>
      <c r="BJ6" s="410">
        <v>72.485447827000002</v>
      </c>
      <c r="BK6" s="410">
        <v>72.008735067000003</v>
      </c>
      <c r="BL6" s="410">
        <v>72.114391310000002</v>
      </c>
      <c r="BM6" s="410">
        <v>72.300376463999996</v>
      </c>
      <c r="BN6" s="410">
        <v>72.483466261999993</v>
      </c>
      <c r="BO6" s="410">
        <v>72.529748510000005</v>
      </c>
      <c r="BP6" s="410">
        <v>72.881853062000005</v>
      </c>
      <c r="BQ6" s="410">
        <v>73.062583998999997</v>
      </c>
      <c r="BR6" s="410">
        <v>72.972433616999993</v>
      </c>
      <c r="BS6" s="410">
        <v>72.840311618000001</v>
      </c>
      <c r="BT6" s="410">
        <v>73.043095617000006</v>
      </c>
      <c r="BU6" s="410">
        <v>73.500408918999995</v>
      </c>
      <c r="BV6" s="410">
        <v>73.206888613999993</v>
      </c>
    </row>
    <row r="7" spans="1:74" s="280" customFormat="1" ht="11.1"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410"/>
      <c r="AZ7" s="410"/>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1"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30.368393999999999</v>
      </c>
      <c r="AR8" s="106">
        <v>30.735310866999999</v>
      </c>
      <c r="AS8" s="106">
        <v>30.682732000000001</v>
      </c>
      <c r="AT8" s="106">
        <v>31.139500968</v>
      </c>
      <c r="AU8" s="106">
        <v>30.694038216999999</v>
      </c>
      <c r="AV8" s="106">
        <v>31.284640409000001</v>
      </c>
      <c r="AW8" s="106">
        <v>31.033684133000001</v>
      </c>
      <c r="AX8" s="106">
        <v>31.344494002000001</v>
      </c>
      <c r="AY8" s="410">
        <v>31.037974086999998</v>
      </c>
      <c r="AZ8" s="410">
        <v>30.775206489999999</v>
      </c>
      <c r="BA8" s="410">
        <v>31.168893131000001</v>
      </c>
      <c r="BB8" s="410">
        <v>31.045147984</v>
      </c>
      <c r="BC8" s="410">
        <v>31.066901286</v>
      </c>
      <c r="BD8" s="410">
        <v>31.104792840999998</v>
      </c>
      <c r="BE8" s="410">
        <v>31.372352318000001</v>
      </c>
      <c r="BF8" s="410">
        <v>31.401938017999999</v>
      </c>
      <c r="BG8" s="410">
        <v>31.299678101000001</v>
      </c>
      <c r="BH8" s="410">
        <v>31.474679004999999</v>
      </c>
      <c r="BI8" s="410">
        <v>31.933101851</v>
      </c>
      <c r="BJ8" s="410">
        <v>31.878255772999999</v>
      </c>
      <c r="BK8" s="410">
        <v>31.664914779</v>
      </c>
      <c r="BL8" s="410">
        <v>31.369338947999999</v>
      </c>
      <c r="BM8" s="410">
        <v>31.820364933</v>
      </c>
      <c r="BN8" s="410">
        <v>31.642538111</v>
      </c>
      <c r="BO8" s="410">
        <v>31.616775324999999</v>
      </c>
      <c r="BP8" s="410">
        <v>31.650872929999998</v>
      </c>
      <c r="BQ8" s="410">
        <v>31.907042057999998</v>
      </c>
      <c r="BR8" s="410">
        <v>31.864598404999999</v>
      </c>
      <c r="BS8" s="410">
        <v>31.651788613000001</v>
      </c>
      <c r="BT8" s="410">
        <v>31.772573549000001</v>
      </c>
      <c r="BU8" s="410">
        <v>32.153625413</v>
      </c>
      <c r="BV8" s="410">
        <v>32.087813642</v>
      </c>
    </row>
    <row r="9" spans="1:74" ht="11.1"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5.6260000000000003</v>
      </c>
      <c r="AR9" s="308">
        <v>5.8867000000000003</v>
      </c>
      <c r="AS9" s="308">
        <v>5.9786000000000001</v>
      </c>
      <c r="AT9" s="308">
        <v>6.0625999999999998</v>
      </c>
      <c r="AU9" s="308">
        <v>5.7112196960999997</v>
      </c>
      <c r="AV9" s="308">
        <v>5.9785921117000003</v>
      </c>
      <c r="AW9" s="308">
        <v>6.2049798978000004</v>
      </c>
      <c r="AX9" s="308">
        <v>6.3250217704000002</v>
      </c>
      <c r="AY9" s="377">
        <v>6.2778935033999996</v>
      </c>
      <c r="AZ9" s="377">
        <v>6.3211787261000003</v>
      </c>
      <c r="BA9" s="377">
        <v>6.3007293101000004</v>
      </c>
      <c r="BB9" s="377">
        <v>6.0748350537000002</v>
      </c>
      <c r="BC9" s="377">
        <v>5.9379523985000002</v>
      </c>
      <c r="BD9" s="377">
        <v>6.0368993336000001</v>
      </c>
      <c r="BE9" s="377">
        <v>6.2674319649000001</v>
      </c>
      <c r="BF9" s="377">
        <v>6.2760146898000002</v>
      </c>
      <c r="BG9" s="377">
        <v>6.1541931130999998</v>
      </c>
      <c r="BH9" s="377">
        <v>6.3173771274000003</v>
      </c>
      <c r="BI9" s="377">
        <v>6.4811065999000004</v>
      </c>
      <c r="BJ9" s="377">
        <v>6.5415636527999999</v>
      </c>
      <c r="BK9" s="377">
        <v>6.4803987103000003</v>
      </c>
      <c r="BL9" s="377">
        <v>6.5188055466000003</v>
      </c>
      <c r="BM9" s="377">
        <v>6.5000674399999996</v>
      </c>
      <c r="BN9" s="377">
        <v>6.2751274019999999</v>
      </c>
      <c r="BO9" s="377">
        <v>6.1384674939000003</v>
      </c>
      <c r="BP9" s="377">
        <v>6.2376784073999998</v>
      </c>
      <c r="BQ9" s="377">
        <v>6.4681382975000004</v>
      </c>
      <c r="BR9" s="377">
        <v>6.4766120424000002</v>
      </c>
      <c r="BS9" s="377">
        <v>6.3546485493000002</v>
      </c>
      <c r="BT9" s="377">
        <v>6.5177452724</v>
      </c>
      <c r="BU9" s="377">
        <v>6.6814911628000004</v>
      </c>
      <c r="BV9" s="377">
        <v>6.7419690905999996</v>
      </c>
    </row>
    <row r="10" spans="1:74" ht="11.1"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2.0429314207</v>
      </c>
      <c r="AV10" s="308">
        <v>1.9982702006999999</v>
      </c>
      <c r="AW10" s="308">
        <v>1.9493862797999999</v>
      </c>
      <c r="AX10" s="308">
        <v>1.9456697948999999</v>
      </c>
      <c r="AY10" s="377">
        <v>1.9518408839000001</v>
      </c>
      <c r="AZ10" s="377">
        <v>1.9517201641999999</v>
      </c>
      <c r="BA10" s="377">
        <v>1.9459900209000001</v>
      </c>
      <c r="BB10" s="377">
        <v>1.9279996297999999</v>
      </c>
      <c r="BC10" s="377">
        <v>1.9199262875000001</v>
      </c>
      <c r="BD10" s="377">
        <v>1.9137766073</v>
      </c>
      <c r="BE10" s="377">
        <v>1.9021740532</v>
      </c>
      <c r="BF10" s="377">
        <v>1.9003794280999999</v>
      </c>
      <c r="BG10" s="377">
        <v>1.8959335878000001</v>
      </c>
      <c r="BH10" s="377">
        <v>1.8809973775</v>
      </c>
      <c r="BI10" s="377">
        <v>1.8675207508</v>
      </c>
      <c r="BJ10" s="377">
        <v>1.8659318203999999</v>
      </c>
      <c r="BK10" s="377">
        <v>1.8739218684000001</v>
      </c>
      <c r="BL10" s="377">
        <v>1.8755857016999999</v>
      </c>
      <c r="BM10" s="377">
        <v>1.8714086926</v>
      </c>
      <c r="BN10" s="377">
        <v>1.8548613088000001</v>
      </c>
      <c r="BO10" s="377">
        <v>1.8480398306000001</v>
      </c>
      <c r="BP10" s="377">
        <v>1.8431003229</v>
      </c>
      <c r="BQ10" s="377">
        <v>1.8325473609</v>
      </c>
      <c r="BR10" s="377">
        <v>1.8317106622999999</v>
      </c>
      <c r="BS10" s="377">
        <v>1.8281331632</v>
      </c>
      <c r="BT10" s="377">
        <v>1.8139957769999999</v>
      </c>
      <c r="BU10" s="377">
        <v>1.8012686505</v>
      </c>
      <c r="BV10" s="377">
        <v>1.8003633512999999</v>
      </c>
    </row>
    <row r="11" spans="1:74" ht="11.1"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22.836110866999999</v>
      </c>
      <c r="AS11" s="308">
        <v>22.664932</v>
      </c>
      <c r="AT11" s="308">
        <v>23.039400967999999</v>
      </c>
      <c r="AU11" s="308">
        <v>22.9398871</v>
      </c>
      <c r="AV11" s="308">
        <v>23.307778097</v>
      </c>
      <c r="AW11" s="308">
        <v>22.879317956000001</v>
      </c>
      <c r="AX11" s="308">
        <v>23.073802437000001</v>
      </c>
      <c r="AY11" s="377">
        <v>22.808239700000001</v>
      </c>
      <c r="AZ11" s="377">
        <v>22.502307600000002</v>
      </c>
      <c r="BA11" s="377">
        <v>22.922173799999999</v>
      </c>
      <c r="BB11" s="377">
        <v>23.0423133</v>
      </c>
      <c r="BC11" s="377">
        <v>23.209022600000001</v>
      </c>
      <c r="BD11" s="377">
        <v>23.154116899999998</v>
      </c>
      <c r="BE11" s="377">
        <v>23.202746300000001</v>
      </c>
      <c r="BF11" s="377">
        <v>23.225543900000002</v>
      </c>
      <c r="BG11" s="377">
        <v>23.249551400000001</v>
      </c>
      <c r="BH11" s="377">
        <v>23.276304499999998</v>
      </c>
      <c r="BI11" s="377">
        <v>23.584474499999999</v>
      </c>
      <c r="BJ11" s="377">
        <v>23.470760299999998</v>
      </c>
      <c r="BK11" s="377">
        <v>23.310594200000001</v>
      </c>
      <c r="BL11" s="377">
        <v>22.974947700000001</v>
      </c>
      <c r="BM11" s="377">
        <v>23.448888799999999</v>
      </c>
      <c r="BN11" s="377">
        <v>23.512549400000001</v>
      </c>
      <c r="BO11" s="377">
        <v>23.630268000000001</v>
      </c>
      <c r="BP11" s="377">
        <v>23.5700942</v>
      </c>
      <c r="BQ11" s="377">
        <v>23.606356399999999</v>
      </c>
      <c r="BR11" s="377">
        <v>23.5562757</v>
      </c>
      <c r="BS11" s="377">
        <v>23.4690069</v>
      </c>
      <c r="BT11" s="377">
        <v>23.440832499999999</v>
      </c>
      <c r="BU11" s="377">
        <v>23.670865599999999</v>
      </c>
      <c r="BV11" s="377">
        <v>23.545481200000001</v>
      </c>
    </row>
    <row r="12" spans="1:74" ht="11.1"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1"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7.0804719865000001</v>
      </c>
      <c r="AN13" s="106">
        <v>6.9816770514000002</v>
      </c>
      <c r="AO13" s="106">
        <v>6.9735211393999998</v>
      </c>
      <c r="AP13" s="106">
        <v>7.1033899583000002</v>
      </c>
      <c r="AQ13" s="106">
        <v>7.6322947273999997</v>
      </c>
      <c r="AR13" s="106">
        <v>7.7610562006999997</v>
      </c>
      <c r="AS13" s="106">
        <v>7.4395769683999999</v>
      </c>
      <c r="AT13" s="106">
        <v>7.7925205260999997</v>
      </c>
      <c r="AU13" s="106">
        <v>7.9578550411000002</v>
      </c>
      <c r="AV13" s="106">
        <v>7.5305486877999996</v>
      </c>
      <c r="AW13" s="106">
        <v>7.3148119656999997</v>
      </c>
      <c r="AX13" s="106">
        <v>7.0996265352999997</v>
      </c>
      <c r="AY13" s="410">
        <v>7.0104626348999997</v>
      </c>
      <c r="AZ13" s="410">
        <v>7.2287739831</v>
      </c>
      <c r="BA13" s="410">
        <v>7.0081233532000002</v>
      </c>
      <c r="BB13" s="410">
        <v>7.3369447725999999</v>
      </c>
      <c r="BC13" s="410">
        <v>7.7079136690999999</v>
      </c>
      <c r="BD13" s="410">
        <v>8.0416951440000002</v>
      </c>
      <c r="BE13" s="410">
        <v>8.0815388650000006</v>
      </c>
      <c r="BF13" s="410">
        <v>8.1510139075999994</v>
      </c>
      <c r="BG13" s="410">
        <v>8.2440409157999994</v>
      </c>
      <c r="BH13" s="410">
        <v>7.9287462887000002</v>
      </c>
      <c r="BI13" s="410">
        <v>7.7671169313000004</v>
      </c>
      <c r="BJ13" s="410">
        <v>7.5142270874000001</v>
      </c>
      <c r="BK13" s="410">
        <v>7.3992190243999998</v>
      </c>
      <c r="BL13" s="410">
        <v>7.6871699369000002</v>
      </c>
      <c r="BM13" s="410">
        <v>7.4369104762999996</v>
      </c>
      <c r="BN13" s="410">
        <v>7.8091141313000003</v>
      </c>
      <c r="BO13" s="410">
        <v>8.0420348977000007</v>
      </c>
      <c r="BP13" s="410">
        <v>8.2450833435999993</v>
      </c>
      <c r="BQ13" s="410">
        <v>8.2730329249000008</v>
      </c>
      <c r="BR13" s="410">
        <v>8.3361255016999998</v>
      </c>
      <c r="BS13" s="410">
        <v>8.4101232552000003</v>
      </c>
      <c r="BT13" s="410">
        <v>8.1962176988</v>
      </c>
      <c r="BU13" s="410">
        <v>8.1215756460000001</v>
      </c>
      <c r="BV13" s="410">
        <v>7.9022190631000004</v>
      </c>
    </row>
    <row r="14" spans="1:74" ht="11.1"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0.92396382573000002</v>
      </c>
      <c r="AV14" s="308">
        <v>0.92394962124000002</v>
      </c>
      <c r="AW14" s="308">
        <v>0.93233028148999997</v>
      </c>
      <c r="AX14" s="308">
        <v>0.90969689923999997</v>
      </c>
      <c r="AY14" s="377">
        <v>0.91003220811999996</v>
      </c>
      <c r="AZ14" s="377">
        <v>0.95583458796999998</v>
      </c>
      <c r="BA14" s="377">
        <v>0.91535888961</v>
      </c>
      <c r="BB14" s="377">
        <v>0.93118512190000002</v>
      </c>
      <c r="BC14" s="377">
        <v>0.92307399275000002</v>
      </c>
      <c r="BD14" s="377">
        <v>0.93101327149000002</v>
      </c>
      <c r="BE14" s="377">
        <v>0.92926784473000001</v>
      </c>
      <c r="BF14" s="377">
        <v>0.93319014702000003</v>
      </c>
      <c r="BG14" s="377">
        <v>0.95288164321000002</v>
      </c>
      <c r="BH14" s="377">
        <v>0.95053155122999999</v>
      </c>
      <c r="BI14" s="377">
        <v>0.95978381113</v>
      </c>
      <c r="BJ14" s="377">
        <v>0.93507760211000002</v>
      </c>
      <c r="BK14" s="377">
        <v>0.93474131720999998</v>
      </c>
      <c r="BL14" s="377">
        <v>0.99324439591000002</v>
      </c>
      <c r="BM14" s="377">
        <v>0.93790501487</v>
      </c>
      <c r="BN14" s="377">
        <v>0.95205007527999996</v>
      </c>
      <c r="BO14" s="377">
        <v>0.93951455244000004</v>
      </c>
      <c r="BP14" s="377">
        <v>0.95732142352000005</v>
      </c>
      <c r="BQ14" s="377">
        <v>0.94548291011999996</v>
      </c>
      <c r="BR14" s="377">
        <v>0.95367339005999996</v>
      </c>
      <c r="BS14" s="377">
        <v>0.97752430347999997</v>
      </c>
      <c r="BT14" s="377">
        <v>0.96375910026</v>
      </c>
      <c r="BU14" s="377">
        <v>0.98043289295000002</v>
      </c>
      <c r="BV14" s="377">
        <v>0.96378413456000001</v>
      </c>
    </row>
    <row r="15" spans="1:74" ht="11.1"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3.9590999999999998</v>
      </c>
      <c r="AN15" s="308">
        <v>3.8885999999999998</v>
      </c>
      <c r="AO15" s="308">
        <v>3.8391999999999999</v>
      </c>
      <c r="AP15" s="308">
        <v>3.9969000000000001</v>
      </c>
      <c r="AQ15" s="308">
        <v>4.4619</v>
      </c>
      <c r="AR15" s="308">
        <v>4.7003000000000004</v>
      </c>
      <c r="AS15" s="308">
        <v>4.5191999999999997</v>
      </c>
      <c r="AT15" s="308">
        <v>4.6571999999999996</v>
      </c>
      <c r="AU15" s="308">
        <v>4.8257577533999996</v>
      </c>
      <c r="AV15" s="308">
        <v>4.3888670809999999</v>
      </c>
      <c r="AW15" s="308">
        <v>4.1523054819</v>
      </c>
      <c r="AX15" s="308">
        <v>3.9582035861999998</v>
      </c>
      <c r="AY15" s="377">
        <v>3.8863938803</v>
      </c>
      <c r="AZ15" s="377">
        <v>4.0689941833000001</v>
      </c>
      <c r="BA15" s="377">
        <v>3.8777602051</v>
      </c>
      <c r="BB15" s="377">
        <v>4.1821219525000002</v>
      </c>
      <c r="BC15" s="377">
        <v>4.5028148950000002</v>
      </c>
      <c r="BD15" s="377">
        <v>4.7152349356999999</v>
      </c>
      <c r="BE15" s="377">
        <v>4.7200044019999998</v>
      </c>
      <c r="BF15" s="377">
        <v>4.7838303289999997</v>
      </c>
      <c r="BG15" s="377">
        <v>4.8723749994999999</v>
      </c>
      <c r="BH15" s="377">
        <v>4.5592991036999999</v>
      </c>
      <c r="BI15" s="377">
        <v>4.3871085847</v>
      </c>
      <c r="BJ15" s="377">
        <v>4.1579829644000004</v>
      </c>
      <c r="BK15" s="377">
        <v>4.0749714693000003</v>
      </c>
      <c r="BL15" s="377">
        <v>4.3038145727000003</v>
      </c>
      <c r="BM15" s="377">
        <v>4.0953786411999999</v>
      </c>
      <c r="BN15" s="377">
        <v>4.4599356635999996</v>
      </c>
      <c r="BO15" s="377">
        <v>4.6887650166999997</v>
      </c>
      <c r="BP15" s="377">
        <v>4.8785135598</v>
      </c>
      <c r="BQ15" s="377">
        <v>4.9301357976000002</v>
      </c>
      <c r="BR15" s="377">
        <v>4.9714278535999998</v>
      </c>
      <c r="BS15" s="377">
        <v>5.0175725402999998</v>
      </c>
      <c r="BT15" s="377">
        <v>4.7554453291999996</v>
      </c>
      <c r="BU15" s="377">
        <v>4.6038979296000004</v>
      </c>
      <c r="BV15" s="377">
        <v>4.3268023179000004</v>
      </c>
    </row>
    <row r="16" spans="1:74" ht="11.1"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0.78151499475999997</v>
      </c>
      <c r="AV16" s="308">
        <v>0.79540731441000001</v>
      </c>
      <c r="AW16" s="308">
        <v>0.79010488806000001</v>
      </c>
      <c r="AX16" s="308">
        <v>0.79846327412999996</v>
      </c>
      <c r="AY16" s="377">
        <v>0.79424117718999998</v>
      </c>
      <c r="AZ16" s="377">
        <v>0.78913166942000001</v>
      </c>
      <c r="BA16" s="377">
        <v>0.79342317657999994</v>
      </c>
      <c r="BB16" s="377">
        <v>0.79335280429999999</v>
      </c>
      <c r="BC16" s="377">
        <v>0.79384269169999999</v>
      </c>
      <c r="BD16" s="377">
        <v>0.79011429330000005</v>
      </c>
      <c r="BE16" s="377">
        <v>0.78817721033999999</v>
      </c>
      <c r="BF16" s="377">
        <v>0.78548727462000001</v>
      </c>
      <c r="BG16" s="377">
        <v>0.77687405928999997</v>
      </c>
      <c r="BH16" s="377">
        <v>0.77773371094999999</v>
      </c>
      <c r="BI16" s="377">
        <v>0.77518223498000005</v>
      </c>
      <c r="BJ16" s="377">
        <v>0.77491911373</v>
      </c>
      <c r="BK16" s="377">
        <v>0.77329433308999995</v>
      </c>
      <c r="BL16" s="377">
        <v>0.76969624387000002</v>
      </c>
      <c r="BM16" s="377">
        <v>0.76766118673999995</v>
      </c>
      <c r="BN16" s="377">
        <v>0.76810736210999997</v>
      </c>
      <c r="BO16" s="377">
        <v>0.76738810332999996</v>
      </c>
      <c r="BP16" s="377">
        <v>0.76407312231000002</v>
      </c>
      <c r="BQ16" s="377">
        <v>0.76191835133999997</v>
      </c>
      <c r="BR16" s="377">
        <v>0.76261239312999995</v>
      </c>
      <c r="BS16" s="377">
        <v>0.76198702611000002</v>
      </c>
      <c r="BT16" s="377">
        <v>0.75866811479999996</v>
      </c>
      <c r="BU16" s="377">
        <v>0.75677007067000002</v>
      </c>
      <c r="BV16" s="377">
        <v>0.75703236203000002</v>
      </c>
    </row>
    <row r="17" spans="1:74" ht="11.1"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0.62</v>
      </c>
      <c r="AU17" s="308">
        <v>0.63</v>
      </c>
      <c r="AV17" s="308">
        <v>0.63</v>
      </c>
      <c r="AW17" s="308">
        <v>0.63</v>
      </c>
      <c r="AX17" s="308">
        <v>0.63</v>
      </c>
      <c r="AY17" s="377">
        <v>0.63</v>
      </c>
      <c r="AZ17" s="377">
        <v>0.63</v>
      </c>
      <c r="BA17" s="377">
        <v>0.63</v>
      </c>
      <c r="BB17" s="377">
        <v>0.63</v>
      </c>
      <c r="BC17" s="377">
        <v>0.7</v>
      </c>
      <c r="BD17" s="377">
        <v>0.83499999999999996</v>
      </c>
      <c r="BE17" s="377">
        <v>0.86499999999999999</v>
      </c>
      <c r="BF17" s="377">
        <v>0.86499999999999999</v>
      </c>
      <c r="BG17" s="377">
        <v>0.86499999999999999</v>
      </c>
      <c r="BH17" s="377">
        <v>0.86499999999999999</v>
      </c>
      <c r="BI17" s="377">
        <v>0.86499999999999999</v>
      </c>
      <c r="BJ17" s="377">
        <v>0.86499999999999999</v>
      </c>
      <c r="BK17" s="377">
        <v>0.85251380864000004</v>
      </c>
      <c r="BL17" s="377">
        <v>0.85551042541</v>
      </c>
      <c r="BM17" s="377">
        <v>0.87474483991999996</v>
      </c>
      <c r="BN17" s="377">
        <v>0.87002535186999996</v>
      </c>
      <c r="BO17" s="377">
        <v>0.88295375717000002</v>
      </c>
      <c r="BP17" s="377">
        <v>0.88293506241999997</v>
      </c>
      <c r="BQ17" s="377">
        <v>0.87514903161000002</v>
      </c>
      <c r="BR17" s="377">
        <v>0.89200186221</v>
      </c>
      <c r="BS17" s="377">
        <v>0.89671745558000004</v>
      </c>
      <c r="BT17" s="377">
        <v>0.95867269933999999</v>
      </c>
      <c r="BU17" s="377">
        <v>1.0196367223</v>
      </c>
      <c r="BV17" s="377">
        <v>1.1009077748</v>
      </c>
    </row>
    <row r="18" spans="1:74" ht="11.1"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197</v>
      </c>
      <c r="B19" s="423" t="s">
        <v>978</v>
      </c>
      <c r="C19" s="106">
        <v>4.359</v>
      </c>
      <c r="D19" s="106">
        <v>4.2782999999999998</v>
      </c>
      <c r="E19" s="106">
        <v>4.3569000000000004</v>
      </c>
      <c r="F19" s="106">
        <v>3.9815</v>
      </c>
      <c r="G19" s="106">
        <v>3.8157999999999999</v>
      </c>
      <c r="H19" s="106">
        <v>3.6964000000000001</v>
      </c>
      <c r="I19" s="106">
        <v>4.0773000000000001</v>
      </c>
      <c r="J19" s="106">
        <v>4.1773999999999996</v>
      </c>
      <c r="K19" s="106">
        <v>4.125</v>
      </c>
      <c r="L19" s="106">
        <v>4.1566000000000001</v>
      </c>
      <c r="M19" s="106">
        <v>4.0260999999999996</v>
      </c>
      <c r="N19" s="106">
        <v>4.1638999999999999</v>
      </c>
      <c r="O19" s="106">
        <v>4.0393999999999997</v>
      </c>
      <c r="P19" s="106">
        <v>4.1048999999999998</v>
      </c>
      <c r="Q19" s="106">
        <v>4.0079000000000002</v>
      </c>
      <c r="R19" s="106">
        <v>3.9319999999999999</v>
      </c>
      <c r="S19" s="106">
        <v>3.8258999999999999</v>
      </c>
      <c r="T19" s="106">
        <v>3.5169999999999999</v>
      </c>
      <c r="U19" s="106">
        <v>3.9205999999999999</v>
      </c>
      <c r="V19" s="106">
        <v>3.8287</v>
      </c>
      <c r="W19" s="106">
        <v>3.6796000000000002</v>
      </c>
      <c r="X19" s="106">
        <v>3.9022000000000001</v>
      </c>
      <c r="Y19" s="106">
        <v>3.9933000000000001</v>
      </c>
      <c r="Z19" s="106">
        <v>3.9392999999999998</v>
      </c>
      <c r="AA19" s="106">
        <v>3.915</v>
      </c>
      <c r="AB19" s="106">
        <v>4.0837000000000003</v>
      </c>
      <c r="AC19" s="106">
        <v>4.0781999999999998</v>
      </c>
      <c r="AD19" s="106">
        <v>3.9777</v>
      </c>
      <c r="AE19" s="106">
        <v>3.9380000000000002</v>
      </c>
      <c r="AF19" s="106">
        <v>3.9453</v>
      </c>
      <c r="AG19" s="106">
        <v>3.9744999999999999</v>
      </c>
      <c r="AH19" s="106">
        <v>3.8548</v>
      </c>
      <c r="AI19" s="106">
        <v>3.7050999999999998</v>
      </c>
      <c r="AJ19" s="106">
        <v>3.867</v>
      </c>
      <c r="AK19" s="106">
        <v>3.9742000000000002</v>
      </c>
      <c r="AL19" s="106">
        <v>4.0259999999999998</v>
      </c>
      <c r="AM19" s="106">
        <v>3.9152</v>
      </c>
      <c r="AN19" s="106">
        <v>3.8923999999999999</v>
      </c>
      <c r="AO19" s="106">
        <v>4.0194000000000001</v>
      </c>
      <c r="AP19" s="106">
        <v>3.9794</v>
      </c>
      <c r="AQ19" s="106">
        <v>3.8767999999999998</v>
      </c>
      <c r="AR19" s="106">
        <v>3.7648000000000001</v>
      </c>
      <c r="AS19" s="106">
        <v>3.9836999999999998</v>
      </c>
      <c r="AT19" s="106">
        <v>3.7214999999999998</v>
      </c>
      <c r="AU19" s="106">
        <v>3.573750805</v>
      </c>
      <c r="AV19" s="106">
        <v>3.8427339425000002</v>
      </c>
      <c r="AW19" s="106">
        <v>3.8292042388</v>
      </c>
      <c r="AX19" s="106">
        <v>3.9392274766000002</v>
      </c>
      <c r="AY19" s="410">
        <v>3.9727029234</v>
      </c>
      <c r="AZ19" s="410">
        <v>4.0072563592000003</v>
      </c>
      <c r="BA19" s="410">
        <v>4.0232424625999998</v>
      </c>
      <c r="BB19" s="410">
        <v>4.0157079209999997</v>
      </c>
      <c r="BC19" s="410">
        <v>3.914796221</v>
      </c>
      <c r="BD19" s="410">
        <v>3.9215541799000002</v>
      </c>
      <c r="BE19" s="410">
        <v>3.9953661651000001</v>
      </c>
      <c r="BF19" s="410">
        <v>3.9253736931000001</v>
      </c>
      <c r="BG19" s="410">
        <v>3.7797647971999999</v>
      </c>
      <c r="BH19" s="410">
        <v>4.0773885976999997</v>
      </c>
      <c r="BI19" s="410">
        <v>4.0852801163999999</v>
      </c>
      <c r="BJ19" s="410">
        <v>4.0945383980000001</v>
      </c>
      <c r="BK19" s="410">
        <v>4.0863792102999996</v>
      </c>
      <c r="BL19" s="410">
        <v>4.0893396987999999</v>
      </c>
      <c r="BM19" s="410">
        <v>4.0817734529000003</v>
      </c>
      <c r="BN19" s="410">
        <v>4.0540517249999999</v>
      </c>
      <c r="BO19" s="410">
        <v>3.9366728326999998</v>
      </c>
      <c r="BP19" s="410">
        <v>3.9260377756999998</v>
      </c>
      <c r="BQ19" s="410">
        <v>3.9651481297000002</v>
      </c>
      <c r="BR19" s="410">
        <v>3.8804711909999998</v>
      </c>
      <c r="BS19" s="410">
        <v>3.7167823144000001</v>
      </c>
      <c r="BT19" s="410">
        <v>3.986479557</v>
      </c>
      <c r="BU19" s="410">
        <v>3.9859994936000001</v>
      </c>
      <c r="BV19" s="410">
        <v>3.9732553445000001</v>
      </c>
    </row>
    <row r="20" spans="1:74" ht="11.1"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1.7393615934</v>
      </c>
      <c r="AV20" s="308">
        <v>2.0053979672</v>
      </c>
      <c r="AW20" s="308">
        <v>1.9802623174</v>
      </c>
      <c r="AX20" s="308">
        <v>2.0630932296000002</v>
      </c>
      <c r="AY20" s="377">
        <v>2.0799739141</v>
      </c>
      <c r="AZ20" s="377">
        <v>2.0971354004</v>
      </c>
      <c r="BA20" s="377">
        <v>2.1082895880999999</v>
      </c>
      <c r="BB20" s="377">
        <v>2.1195057661000001</v>
      </c>
      <c r="BC20" s="377">
        <v>2.0308146313000002</v>
      </c>
      <c r="BD20" s="377">
        <v>2.0421846021999999</v>
      </c>
      <c r="BE20" s="377">
        <v>2.1532543839999998</v>
      </c>
      <c r="BF20" s="377">
        <v>2.1643533343999999</v>
      </c>
      <c r="BG20" s="377">
        <v>1.9253991560999999</v>
      </c>
      <c r="BH20" s="377">
        <v>2.1863216086000001</v>
      </c>
      <c r="BI20" s="377">
        <v>2.1973868632000002</v>
      </c>
      <c r="BJ20" s="377">
        <v>2.1918454259</v>
      </c>
      <c r="BK20" s="377">
        <v>2.1861327164</v>
      </c>
      <c r="BL20" s="377">
        <v>2.1807406486000001</v>
      </c>
      <c r="BM20" s="377">
        <v>2.174946957</v>
      </c>
      <c r="BN20" s="377">
        <v>2.1691006116999998</v>
      </c>
      <c r="BO20" s="377">
        <v>2.0633334841000002</v>
      </c>
      <c r="BP20" s="377">
        <v>2.0576500048000002</v>
      </c>
      <c r="BQ20" s="377">
        <v>2.1474651667</v>
      </c>
      <c r="BR20" s="377">
        <v>2.1373377342</v>
      </c>
      <c r="BS20" s="377">
        <v>1.8773118902999999</v>
      </c>
      <c r="BT20" s="377">
        <v>2.1172499514999998</v>
      </c>
      <c r="BU20" s="377">
        <v>2.1073609871999999</v>
      </c>
      <c r="BV20" s="377">
        <v>2.0975564909000002</v>
      </c>
    </row>
    <row r="21" spans="1:74" ht="11.1" customHeight="1" x14ac:dyDescent="0.2">
      <c r="A21" s="345" t="s">
        <v>560</v>
      </c>
      <c r="B21" s="424" t="s">
        <v>970</v>
      </c>
      <c r="C21" s="308">
        <v>1.0873999999999999</v>
      </c>
      <c r="D21" s="308">
        <v>1.0297000000000001</v>
      </c>
      <c r="E21" s="308">
        <v>1.0974999999999999</v>
      </c>
      <c r="F21" s="308">
        <v>0.83130000000000004</v>
      </c>
      <c r="G21" s="308">
        <v>0.86639999999999995</v>
      </c>
      <c r="H21" s="308">
        <v>0.72599999999999998</v>
      </c>
      <c r="I21" s="308">
        <v>0.88570000000000004</v>
      </c>
      <c r="J21" s="308">
        <v>0.94510000000000005</v>
      </c>
      <c r="K21" s="308">
        <v>0.96040000000000003</v>
      </c>
      <c r="L21" s="308">
        <v>0.96830000000000005</v>
      </c>
      <c r="M21" s="308">
        <v>0.90080000000000005</v>
      </c>
      <c r="N21" s="308">
        <v>0.93600000000000005</v>
      </c>
      <c r="O21" s="308">
        <v>0.96970000000000001</v>
      </c>
      <c r="P21" s="308">
        <v>0.98839999999999995</v>
      </c>
      <c r="Q21" s="308">
        <v>0.94730000000000003</v>
      </c>
      <c r="R21" s="308">
        <v>0.94630000000000003</v>
      </c>
      <c r="S21" s="308">
        <v>0.90080000000000005</v>
      </c>
      <c r="T21" s="308">
        <v>0.85650000000000004</v>
      </c>
      <c r="U21" s="308">
        <v>0.94110000000000005</v>
      </c>
      <c r="V21" s="308">
        <v>0.71840000000000004</v>
      </c>
      <c r="W21" s="308">
        <v>0.74580000000000002</v>
      </c>
      <c r="X21" s="308">
        <v>0.84189999999999998</v>
      </c>
      <c r="Y21" s="308">
        <v>0.91210000000000002</v>
      </c>
      <c r="Z21" s="308">
        <v>0.83279999999999998</v>
      </c>
      <c r="AA21" s="308">
        <v>0.79379999999999995</v>
      </c>
      <c r="AB21" s="308">
        <v>0.94589999999999996</v>
      </c>
      <c r="AC21" s="308">
        <v>0.87860000000000005</v>
      </c>
      <c r="AD21" s="308">
        <v>0.80369999999999997</v>
      </c>
      <c r="AE21" s="308">
        <v>0.82450000000000001</v>
      </c>
      <c r="AF21" s="308">
        <v>0.77129999999999999</v>
      </c>
      <c r="AG21" s="308">
        <v>0.81299999999999994</v>
      </c>
      <c r="AH21" s="308">
        <v>0.6996</v>
      </c>
      <c r="AI21" s="308">
        <v>0.71419999999999995</v>
      </c>
      <c r="AJ21" s="308">
        <v>0.76680000000000004</v>
      </c>
      <c r="AK21" s="308">
        <v>0.79379999999999995</v>
      </c>
      <c r="AL21" s="308">
        <v>0.7792</v>
      </c>
      <c r="AM21" s="308">
        <v>0.72360000000000002</v>
      </c>
      <c r="AN21" s="308">
        <v>0.7621</v>
      </c>
      <c r="AO21" s="308">
        <v>0.81030000000000002</v>
      </c>
      <c r="AP21" s="308">
        <v>0.77059999999999995</v>
      </c>
      <c r="AQ21" s="308">
        <v>0.8</v>
      </c>
      <c r="AR21" s="308">
        <v>0.65259999999999996</v>
      </c>
      <c r="AS21" s="308">
        <v>0.80940000000000001</v>
      </c>
      <c r="AT21" s="308">
        <v>0.61350000000000005</v>
      </c>
      <c r="AU21" s="308">
        <v>0.72111326388999997</v>
      </c>
      <c r="AV21" s="308">
        <v>0.72187422455000005</v>
      </c>
      <c r="AW21" s="308">
        <v>0.73115834120000001</v>
      </c>
      <c r="AX21" s="308">
        <v>0.74630503520000002</v>
      </c>
      <c r="AY21" s="377">
        <v>0.76599786609999998</v>
      </c>
      <c r="AZ21" s="377">
        <v>0.77670765712000001</v>
      </c>
      <c r="BA21" s="377">
        <v>0.78394746700999995</v>
      </c>
      <c r="BB21" s="377">
        <v>0.77352283074999995</v>
      </c>
      <c r="BC21" s="377">
        <v>0.76805089516000002</v>
      </c>
      <c r="BD21" s="377">
        <v>0.75690090984000002</v>
      </c>
      <c r="BE21" s="377">
        <v>0.71863179719000003</v>
      </c>
      <c r="BF21" s="377">
        <v>0.63135443024000004</v>
      </c>
      <c r="BG21" s="377">
        <v>0.7223515183</v>
      </c>
      <c r="BH21" s="377">
        <v>0.75920654889999994</v>
      </c>
      <c r="BI21" s="377">
        <v>0.77000425482000001</v>
      </c>
      <c r="BJ21" s="377">
        <v>0.76630842869000004</v>
      </c>
      <c r="BK21" s="377">
        <v>0.77198474924000005</v>
      </c>
      <c r="BL21" s="377">
        <v>0.77385422950000005</v>
      </c>
      <c r="BM21" s="377">
        <v>0.77574799878</v>
      </c>
      <c r="BN21" s="377">
        <v>0.76299505317000005</v>
      </c>
      <c r="BO21" s="377">
        <v>0.75960643569999997</v>
      </c>
      <c r="BP21" s="377">
        <v>0.74811854548000001</v>
      </c>
      <c r="BQ21" s="377">
        <v>0.69724415970999998</v>
      </c>
      <c r="BR21" s="377">
        <v>0.61664936777000001</v>
      </c>
      <c r="BS21" s="377">
        <v>0.71189765822999995</v>
      </c>
      <c r="BT21" s="377">
        <v>0.74310084589000003</v>
      </c>
      <c r="BU21" s="377">
        <v>0.74990033953000002</v>
      </c>
      <c r="BV21" s="377">
        <v>0.74533885173000003</v>
      </c>
    </row>
    <row r="22" spans="1:74" ht="11.1"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1"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13.263402875000001</v>
      </c>
      <c r="AV23" s="106">
        <v>13.081769510000001</v>
      </c>
      <c r="AW23" s="106">
        <v>13.300921834</v>
      </c>
      <c r="AX23" s="106">
        <v>13.274464991</v>
      </c>
      <c r="AY23" s="410">
        <v>13.311872991</v>
      </c>
      <c r="AZ23" s="410">
        <v>13.385684328</v>
      </c>
      <c r="BA23" s="410">
        <v>13.390789250999999</v>
      </c>
      <c r="BB23" s="410">
        <v>13.349220782</v>
      </c>
      <c r="BC23" s="410">
        <v>13.290377869</v>
      </c>
      <c r="BD23" s="410">
        <v>13.329558182</v>
      </c>
      <c r="BE23" s="410">
        <v>13.344451872</v>
      </c>
      <c r="BF23" s="410">
        <v>13.316551425</v>
      </c>
      <c r="BG23" s="410">
        <v>13.388045344</v>
      </c>
      <c r="BH23" s="410">
        <v>13.442163876</v>
      </c>
      <c r="BI23" s="410">
        <v>13.527846846999999</v>
      </c>
      <c r="BJ23" s="410">
        <v>13.566919048000001</v>
      </c>
      <c r="BK23" s="410">
        <v>13.594526370000001</v>
      </c>
      <c r="BL23" s="410">
        <v>13.615178482999999</v>
      </c>
      <c r="BM23" s="410">
        <v>13.623558577000001</v>
      </c>
      <c r="BN23" s="410">
        <v>13.613291339</v>
      </c>
      <c r="BO23" s="410">
        <v>13.538069556</v>
      </c>
      <c r="BP23" s="410">
        <v>13.579833259000001</v>
      </c>
      <c r="BQ23" s="410">
        <v>13.551074795</v>
      </c>
      <c r="BR23" s="410">
        <v>13.479386801</v>
      </c>
      <c r="BS23" s="410">
        <v>13.579269364</v>
      </c>
      <c r="BT23" s="410">
        <v>13.584916795</v>
      </c>
      <c r="BU23" s="410">
        <v>13.691704602</v>
      </c>
      <c r="BV23" s="410">
        <v>13.726597423999999</v>
      </c>
    </row>
    <row r="24" spans="1:74" ht="11.1"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0.58517360356000003</v>
      </c>
      <c r="AV24" s="308">
        <v>0.59500716813999999</v>
      </c>
      <c r="AW24" s="308">
        <v>0.59593091236999995</v>
      </c>
      <c r="AX24" s="308">
        <v>0.59526333795999997</v>
      </c>
      <c r="AY24" s="377">
        <v>0.60075646075</v>
      </c>
      <c r="AZ24" s="377">
        <v>0.60685693778000005</v>
      </c>
      <c r="BA24" s="377">
        <v>0.61472263878</v>
      </c>
      <c r="BB24" s="377">
        <v>0.61772749058999998</v>
      </c>
      <c r="BC24" s="377">
        <v>0.62456466007</v>
      </c>
      <c r="BD24" s="377">
        <v>0.63177314833999998</v>
      </c>
      <c r="BE24" s="377">
        <v>0.63897844761</v>
      </c>
      <c r="BF24" s="377">
        <v>0.64633246461000005</v>
      </c>
      <c r="BG24" s="377">
        <v>0.64312041527999997</v>
      </c>
      <c r="BH24" s="377">
        <v>0.64521752789999998</v>
      </c>
      <c r="BI24" s="377">
        <v>0.64232932671999998</v>
      </c>
      <c r="BJ24" s="377">
        <v>0.63955854703000004</v>
      </c>
      <c r="BK24" s="377">
        <v>0.63661585011999999</v>
      </c>
      <c r="BL24" s="377">
        <v>0.63401751443999999</v>
      </c>
      <c r="BM24" s="377">
        <v>0.63121651125</v>
      </c>
      <c r="BN24" s="377">
        <v>0.62346543314000002</v>
      </c>
      <c r="BO24" s="377">
        <v>0.62077414755000004</v>
      </c>
      <c r="BP24" s="377">
        <v>0.61817278550999999</v>
      </c>
      <c r="BQ24" s="377">
        <v>0.61551068963</v>
      </c>
      <c r="BR24" s="377">
        <v>0.61287278891999997</v>
      </c>
      <c r="BS24" s="377">
        <v>0.61030178859999995</v>
      </c>
      <c r="BT24" s="377">
        <v>0.61265004578000004</v>
      </c>
      <c r="BU24" s="377">
        <v>0.61014701042999997</v>
      </c>
      <c r="BV24" s="377">
        <v>0.60769799519000001</v>
      </c>
    </row>
    <row r="25" spans="1:74" ht="11.1"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1.9585217923</v>
      </c>
      <c r="AV25" s="308">
        <v>1.7143180794999999</v>
      </c>
      <c r="AW25" s="308">
        <v>1.8780251961000001</v>
      </c>
      <c r="AX25" s="308">
        <v>1.8318673077000001</v>
      </c>
      <c r="AY25" s="377">
        <v>1.8648274947000001</v>
      </c>
      <c r="AZ25" s="377">
        <v>1.9316165482000001</v>
      </c>
      <c r="BA25" s="377">
        <v>1.9265600519999999</v>
      </c>
      <c r="BB25" s="377">
        <v>1.8986339926</v>
      </c>
      <c r="BC25" s="377">
        <v>1.8592306992000001</v>
      </c>
      <c r="BD25" s="377">
        <v>1.8922862658999999</v>
      </c>
      <c r="BE25" s="377">
        <v>1.9024907127999999</v>
      </c>
      <c r="BF25" s="377">
        <v>1.8168548527999999</v>
      </c>
      <c r="BG25" s="377">
        <v>1.8505420656</v>
      </c>
      <c r="BH25" s="377">
        <v>1.8976072766000001</v>
      </c>
      <c r="BI25" s="377">
        <v>1.9451725698</v>
      </c>
      <c r="BJ25" s="377">
        <v>1.9563353952</v>
      </c>
      <c r="BK25" s="377">
        <v>1.9676611328</v>
      </c>
      <c r="BL25" s="377">
        <v>1.9794317589999999</v>
      </c>
      <c r="BM25" s="377">
        <v>1.9860796694</v>
      </c>
      <c r="BN25" s="377">
        <v>1.9984466089999999</v>
      </c>
      <c r="BO25" s="377">
        <v>1.9505500146000001</v>
      </c>
      <c r="BP25" s="377">
        <v>2.0192061181000001</v>
      </c>
      <c r="BQ25" s="377">
        <v>2.0175536598999999</v>
      </c>
      <c r="BR25" s="377">
        <v>1.8935739658999999</v>
      </c>
      <c r="BS25" s="377">
        <v>1.9554274040999999</v>
      </c>
      <c r="BT25" s="377">
        <v>1.954261993</v>
      </c>
      <c r="BU25" s="377">
        <v>2.0230598003</v>
      </c>
      <c r="BV25" s="377">
        <v>2.0202431032999999</v>
      </c>
    </row>
    <row r="26" spans="1:74" ht="11.1"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10.320573222</v>
      </c>
      <c r="AV26" s="308">
        <v>10.374359097999999</v>
      </c>
      <c r="AW26" s="308">
        <v>10.429536381</v>
      </c>
      <c r="AX26" s="308">
        <v>10.451033657</v>
      </c>
      <c r="AY26" s="377">
        <v>10.450943736999999</v>
      </c>
      <c r="AZ26" s="377">
        <v>10.452277902000001</v>
      </c>
      <c r="BA26" s="377">
        <v>10.455448282000001</v>
      </c>
      <c r="BB26" s="377">
        <v>10.439594898999999</v>
      </c>
      <c r="BC26" s="377">
        <v>10.414097539</v>
      </c>
      <c r="BD26" s="377">
        <v>10.413777645</v>
      </c>
      <c r="BE26" s="377">
        <v>10.411661995999999</v>
      </c>
      <c r="BF26" s="377">
        <v>10.462807355000001</v>
      </c>
      <c r="BG26" s="377">
        <v>10.504210484</v>
      </c>
      <c r="BH26" s="377">
        <v>10.510199375999999</v>
      </c>
      <c r="BI26" s="377">
        <v>10.551693016</v>
      </c>
      <c r="BJ26" s="377">
        <v>10.583350646</v>
      </c>
      <c r="BK26" s="377">
        <v>10.603369797999999</v>
      </c>
      <c r="BL26" s="377">
        <v>10.615038953000001</v>
      </c>
      <c r="BM26" s="377">
        <v>10.62044298</v>
      </c>
      <c r="BN26" s="377">
        <v>10.606217115</v>
      </c>
      <c r="BO26" s="377">
        <v>10.58225822</v>
      </c>
      <c r="BP26" s="377">
        <v>10.558592699</v>
      </c>
      <c r="BQ26" s="377">
        <v>10.534436914</v>
      </c>
      <c r="BR26" s="377">
        <v>10.590018039</v>
      </c>
      <c r="BS26" s="377">
        <v>10.630848388</v>
      </c>
      <c r="BT26" s="377">
        <v>10.636275898999999</v>
      </c>
      <c r="BU26" s="377">
        <v>10.677233525</v>
      </c>
      <c r="BV26" s="377">
        <v>10.718349024</v>
      </c>
    </row>
    <row r="27" spans="1:74" ht="11.1"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1"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3.1876000000000002</v>
      </c>
      <c r="AA28" s="106">
        <v>3.1433</v>
      </c>
      <c r="AB28" s="106">
        <v>3.1993</v>
      </c>
      <c r="AC28" s="106">
        <v>3.2397999999999998</v>
      </c>
      <c r="AD28" s="106">
        <v>3.234</v>
      </c>
      <c r="AE28" s="106">
        <v>3.2199</v>
      </c>
      <c r="AF28" s="106">
        <v>3.2269000000000001</v>
      </c>
      <c r="AG28" s="106">
        <v>3.1457000000000002</v>
      </c>
      <c r="AH28" s="106">
        <v>3.2248000000000001</v>
      </c>
      <c r="AI28" s="106">
        <v>3.2332000000000001</v>
      </c>
      <c r="AJ28" s="106">
        <v>3.2355</v>
      </c>
      <c r="AK28" s="106">
        <v>3.2290000000000001</v>
      </c>
      <c r="AL28" s="106">
        <v>3.1972999999999998</v>
      </c>
      <c r="AM28" s="106">
        <v>3.2212000000000001</v>
      </c>
      <c r="AN28" s="106">
        <v>3.1591999999999998</v>
      </c>
      <c r="AO28" s="106">
        <v>3.1680999999999999</v>
      </c>
      <c r="AP28" s="106">
        <v>3.2059000000000002</v>
      </c>
      <c r="AQ28" s="106">
        <v>3.202</v>
      </c>
      <c r="AR28" s="106">
        <v>3.2086000000000001</v>
      </c>
      <c r="AS28" s="106">
        <v>3.2065000000000001</v>
      </c>
      <c r="AT28" s="106">
        <v>3.1829000000000001</v>
      </c>
      <c r="AU28" s="106">
        <v>3.1782398384000001</v>
      </c>
      <c r="AV28" s="106">
        <v>3.1979476327</v>
      </c>
      <c r="AW28" s="106">
        <v>3.1993549674000001</v>
      </c>
      <c r="AX28" s="106">
        <v>3.1795522808999999</v>
      </c>
      <c r="AY28" s="410">
        <v>3.1863871052000001</v>
      </c>
      <c r="AZ28" s="410">
        <v>3.2021586690000001</v>
      </c>
      <c r="BA28" s="410">
        <v>3.2088321686999999</v>
      </c>
      <c r="BB28" s="410">
        <v>3.2357429998999998</v>
      </c>
      <c r="BC28" s="410">
        <v>3.2273499288999998</v>
      </c>
      <c r="BD28" s="410">
        <v>3.2365928091999998</v>
      </c>
      <c r="BE28" s="410">
        <v>3.2340445181000002</v>
      </c>
      <c r="BF28" s="410">
        <v>3.2677851820999999</v>
      </c>
      <c r="BG28" s="410">
        <v>3.2743325148000002</v>
      </c>
      <c r="BH28" s="410">
        <v>3.2738352529000001</v>
      </c>
      <c r="BI28" s="410">
        <v>3.2721541782000001</v>
      </c>
      <c r="BJ28" s="410">
        <v>3.2621231327000002</v>
      </c>
      <c r="BK28" s="410">
        <v>3.2444988196</v>
      </c>
      <c r="BL28" s="410">
        <v>3.3193234645</v>
      </c>
      <c r="BM28" s="410">
        <v>3.3179889190999998</v>
      </c>
      <c r="BN28" s="410">
        <v>3.3539280051999998</v>
      </c>
      <c r="BO28" s="410">
        <v>3.3658062535000002</v>
      </c>
      <c r="BP28" s="410">
        <v>3.4051745466000001</v>
      </c>
      <c r="BQ28" s="410">
        <v>3.3948736238000001</v>
      </c>
      <c r="BR28" s="410">
        <v>3.4084718184999998</v>
      </c>
      <c r="BS28" s="410">
        <v>3.4591741936</v>
      </c>
      <c r="BT28" s="410">
        <v>3.4867827016000001</v>
      </c>
      <c r="BU28" s="410">
        <v>3.5121158919000002</v>
      </c>
      <c r="BV28" s="410">
        <v>3.5200953228</v>
      </c>
    </row>
    <row r="29" spans="1:74" ht="11.1"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0.99867583985999997</v>
      </c>
      <c r="AV29" s="308">
        <v>0.99873446548</v>
      </c>
      <c r="AW29" s="308">
        <v>0.99197231070000003</v>
      </c>
      <c r="AX29" s="308">
        <v>0.99419636905999997</v>
      </c>
      <c r="AY29" s="377">
        <v>1.0076118315</v>
      </c>
      <c r="AZ29" s="377">
        <v>1.0075589273000001</v>
      </c>
      <c r="BA29" s="377">
        <v>1.0075101931999999</v>
      </c>
      <c r="BB29" s="377">
        <v>1.0094407517999999</v>
      </c>
      <c r="BC29" s="377">
        <v>1.0124288332</v>
      </c>
      <c r="BD29" s="377">
        <v>1.0144090553</v>
      </c>
      <c r="BE29" s="377">
        <v>1.0163829269</v>
      </c>
      <c r="BF29" s="377">
        <v>1.0193483273999999</v>
      </c>
      <c r="BG29" s="377">
        <v>1.0213923631999999</v>
      </c>
      <c r="BH29" s="377">
        <v>1.0233536376000001</v>
      </c>
      <c r="BI29" s="377">
        <v>1.0263468918</v>
      </c>
      <c r="BJ29" s="377">
        <v>1.0284575466999999</v>
      </c>
      <c r="BK29" s="377">
        <v>1.0208668257</v>
      </c>
      <c r="BL29" s="377">
        <v>1.0238228652000001</v>
      </c>
      <c r="BM29" s="377">
        <v>1.0257778752</v>
      </c>
      <c r="BN29" s="377">
        <v>1.0277149910000001</v>
      </c>
      <c r="BO29" s="377">
        <v>1.0307050522000001</v>
      </c>
      <c r="BP29" s="377">
        <v>1.0326928189</v>
      </c>
      <c r="BQ29" s="377">
        <v>1.0346699507999999</v>
      </c>
      <c r="BR29" s="377">
        <v>1.0376387200999999</v>
      </c>
      <c r="BS29" s="377">
        <v>1.0396855541000001</v>
      </c>
      <c r="BT29" s="377">
        <v>1.0396500479999999</v>
      </c>
      <c r="BU29" s="377">
        <v>1.0396476395000001</v>
      </c>
      <c r="BV29" s="377">
        <v>1.0397621977</v>
      </c>
    </row>
    <row r="30" spans="1:74" ht="11.1"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1.8784280968</v>
      </c>
      <c r="AV30" s="308">
        <v>1.8783930032</v>
      </c>
      <c r="AW30" s="308">
        <v>1.8784411569999999</v>
      </c>
      <c r="AX30" s="308">
        <v>1.8785526966999999</v>
      </c>
      <c r="AY30" s="377">
        <v>1.8783799198</v>
      </c>
      <c r="AZ30" s="377">
        <v>1.8785883332</v>
      </c>
      <c r="BA30" s="377">
        <v>1.8784852317</v>
      </c>
      <c r="BB30" s="377">
        <v>1.8784303537</v>
      </c>
      <c r="BC30" s="377">
        <v>1.8784707735999999</v>
      </c>
      <c r="BD30" s="377">
        <v>1.8785586968000001</v>
      </c>
      <c r="BE30" s="377">
        <v>1.8785377122</v>
      </c>
      <c r="BF30" s="377">
        <v>1.8785141641000001</v>
      </c>
      <c r="BG30" s="377">
        <v>1.8785596144000001</v>
      </c>
      <c r="BH30" s="377">
        <v>1.8784595438</v>
      </c>
      <c r="BI30" s="377">
        <v>1.8785292214</v>
      </c>
      <c r="BJ30" s="377">
        <v>1.8786427948</v>
      </c>
      <c r="BK30" s="377">
        <v>1.8784318578999999</v>
      </c>
      <c r="BL30" s="377">
        <v>1.9346625833</v>
      </c>
      <c r="BM30" s="377">
        <v>1.9245546673</v>
      </c>
      <c r="BN30" s="377">
        <v>1.9545111789</v>
      </c>
      <c r="BO30" s="377">
        <v>1.9745391515999999</v>
      </c>
      <c r="BP30" s="377">
        <v>2.0046456525999998</v>
      </c>
      <c r="BQ30" s="377">
        <v>2.0046209229</v>
      </c>
      <c r="BR30" s="377">
        <v>2.0045950518</v>
      </c>
      <c r="BS30" s="377">
        <v>2.0486358915</v>
      </c>
      <c r="BT30" s="377">
        <v>2.0785342615000002</v>
      </c>
      <c r="BU30" s="377">
        <v>2.1086091697999998</v>
      </c>
      <c r="BV30" s="377">
        <v>2.1287263367999998</v>
      </c>
    </row>
    <row r="31" spans="1:74" ht="11.1"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1" customHeight="1" x14ac:dyDescent="0.2">
      <c r="A32" s="417" t="s">
        <v>210</v>
      </c>
      <c r="B32" s="423" t="s">
        <v>981</v>
      </c>
      <c r="C32" s="106">
        <v>2.6581999999999999</v>
      </c>
      <c r="D32" s="106">
        <v>2.6434000000000002</v>
      </c>
      <c r="E32" s="106">
        <v>2.6698</v>
      </c>
      <c r="F32" s="106">
        <v>2.6579999999999999</v>
      </c>
      <c r="G32" s="106">
        <v>2.6135000000000002</v>
      </c>
      <c r="H32" s="106">
        <v>2.6019000000000001</v>
      </c>
      <c r="I32" s="106">
        <v>2.6023999999999998</v>
      </c>
      <c r="J32" s="106">
        <v>2.548</v>
      </c>
      <c r="K32" s="106">
        <v>2.6276000000000002</v>
      </c>
      <c r="L32" s="106">
        <v>2.5809000000000002</v>
      </c>
      <c r="M32" s="106">
        <v>2.6069</v>
      </c>
      <c r="N32" s="106">
        <v>2.6494</v>
      </c>
      <c r="O32" s="106">
        <v>2.5792999999999999</v>
      </c>
      <c r="P32" s="106">
        <v>2.6476000000000002</v>
      </c>
      <c r="Q32" s="106">
        <v>2.6166999999999998</v>
      </c>
      <c r="R32" s="106">
        <v>2.6602999999999999</v>
      </c>
      <c r="S32" s="106">
        <v>2.6827999999999999</v>
      </c>
      <c r="T32" s="106">
        <v>2.7195999999999998</v>
      </c>
      <c r="U32" s="106">
        <v>2.6356000000000002</v>
      </c>
      <c r="V32" s="106">
        <v>2.6823000000000001</v>
      </c>
      <c r="W32" s="106">
        <v>2.6528</v>
      </c>
      <c r="X32" s="106">
        <v>2.6089000000000002</v>
      </c>
      <c r="Y32" s="106">
        <v>2.5666000000000002</v>
      </c>
      <c r="Z32" s="106">
        <v>2.5996999999999999</v>
      </c>
      <c r="AA32" s="106">
        <v>2.6152000000000002</v>
      </c>
      <c r="AB32" s="106">
        <v>2.5444</v>
      </c>
      <c r="AC32" s="106">
        <v>2.4834999999999998</v>
      </c>
      <c r="AD32" s="106">
        <v>2.5729000000000002</v>
      </c>
      <c r="AE32" s="106">
        <v>2.6537000000000002</v>
      </c>
      <c r="AF32" s="106">
        <v>2.6415000000000002</v>
      </c>
      <c r="AG32" s="106">
        <v>2.6779000000000002</v>
      </c>
      <c r="AH32" s="106">
        <v>2.6213000000000002</v>
      </c>
      <c r="AI32" s="106">
        <v>2.613</v>
      </c>
      <c r="AJ32" s="106">
        <v>2.6829999999999998</v>
      </c>
      <c r="AK32" s="106">
        <v>2.6612</v>
      </c>
      <c r="AL32" s="106">
        <v>2.7461000000000002</v>
      </c>
      <c r="AM32" s="106">
        <v>2.6747999999999998</v>
      </c>
      <c r="AN32" s="106">
        <v>2.6877</v>
      </c>
      <c r="AO32" s="106">
        <v>2.5684999999999998</v>
      </c>
      <c r="AP32" s="106">
        <v>2.4923000000000002</v>
      </c>
      <c r="AQ32" s="106">
        <v>2.4887999999999999</v>
      </c>
      <c r="AR32" s="106">
        <v>2.5573999999999999</v>
      </c>
      <c r="AS32" s="106">
        <v>2.5167000000000002</v>
      </c>
      <c r="AT32" s="106">
        <v>2.6265999999999998</v>
      </c>
      <c r="AU32" s="106">
        <v>2.5480463378999998</v>
      </c>
      <c r="AV32" s="106">
        <v>2.5637252146999998</v>
      </c>
      <c r="AW32" s="106">
        <v>2.6498596741</v>
      </c>
      <c r="AX32" s="106">
        <v>2.6470560022999998</v>
      </c>
      <c r="AY32" s="410">
        <v>2.6552653987000001</v>
      </c>
      <c r="AZ32" s="410">
        <v>2.7717633298000002</v>
      </c>
      <c r="BA32" s="410">
        <v>2.7807679521000002</v>
      </c>
      <c r="BB32" s="410">
        <v>2.7768819596999998</v>
      </c>
      <c r="BC32" s="410">
        <v>2.7861972657999998</v>
      </c>
      <c r="BD32" s="410">
        <v>2.7856099348000001</v>
      </c>
      <c r="BE32" s="410">
        <v>2.7707793298999999</v>
      </c>
      <c r="BF32" s="410">
        <v>2.7699373897999999</v>
      </c>
      <c r="BG32" s="410">
        <v>2.7692402475</v>
      </c>
      <c r="BH32" s="410">
        <v>2.7442206140000001</v>
      </c>
      <c r="BI32" s="410">
        <v>2.7435656824999999</v>
      </c>
      <c r="BJ32" s="410">
        <v>2.7430013669000002</v>
      </c>
      <c r="BK32" s="410">
        <v>2.6654437919</v>
      </c>
      <c r="BL32" s="410">
        <v>2.6669284954000001</v>
      </c>
      <c r="BM32" s="410">
        <v>2.6678758128000002</v>
      </c>
      <c r="BN32" s="410">
        <v>2.6549582794000002</v>
      </c>
      <c r="BO32" s="410">
        <v>2.6561914137999998</v>
      </c>
      <c r="BP32" s="410">
        <v>2.6565908001</v>
      </c>
      <c r="BQ32" s="410">
        <v>2.6336995151</v>
      </c>
      <c r="BR32" s="410">
        <v>2.6348012097</v>
      </c>
      <c r="BS32" s="410">
        <v>2.6350439029000001</v>
      </c>
      <c r="BT32" s="410">
        <v>2.6229719092999999</v>
      </c>
      <c r="BU32" s="410">
        <v>2.6232805414000002</v>
      </c>
      <c r="BV32" s="410">
        <v>2.6246773209000001</v>
      </c>
    </row>
    <row r="33" spans="1:74" ht="11.1"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1.1335102075000001</v>
      </c>
      <c r="AV33" s="308">
        <v>1.1335145048999999</v>
      </c>
      <c r="AW33" s="308">
        <v>1.1535086081999999</v>
      </c>
      <c r="AX33" s="308">
        <v>1.1334949495</v>
      </c>
      <c r="AY33" s="377">
        <v>1.1336407914</v>
      </c>
      <c r="AZ33" s="377">
        <v>1.13361527</v>
      </c>
      <c r="BA33" s="377">
        <v>1.1336278954000001</v>
      </c>
      <c r="BB33" s="377">
        <v>1.1236346155000001</v>
      </c>
      <c r="BC33" s="377">
        <v>1.1236296658</v>
      </c>
      <c r="BD33" s="377">
        <v>1.1236188991</v>
      </c>
      <c r="BE33" s="377">
        <v>1.1136214687999999</v>
      </c>
      <c r="BF33" s="377">
        <v>1.1136243524</v>
      </c>
      <c r="BG33" s="377">
        <v>1.1136187868</v>
      </c>
      <c r="BH33" s="377">
        <v>1.0936310410000001</v>
      </c>
      <c r="BI33" s="377">
        <v>1.0936225086</v>
      </c>
      <c r="BJ33" s="377">
        <v>1.0936086008000001</v>
      </c>
      <c r="BK33" s="377">
        <v>1.0680899257000001</v>
      </c>
      <c r="BL33" s="377">
        <v>1.068061672</v>
      </c>
      <c r="BM33" s="377">
        <v>1.0680748870000001</v>
      </c>
      <c r="BN33" s="377">
        <v>1.0580802123999999</v>
      </c>
      <c r="BO33" s="377">
        <v>1.0580767870000001</v>
      </c>
      <c r="BP33" s="377">
        <v>1.0580637452999999</v>
      </c>
      <c r="BQ33" s="377">
        <v>1.0380667736</v>
      </c>
      <c r="BR33" s="377">
        <v>1.0380699417000001</v>
      </c>
      <c r="BS33" s="377">
        <v>1.0380649406</v>
      </c>
      <c r="BT33" s="377">
        <v>1.0280773858000001</v>
      </c>
      <c r="BU33" s="377">
        <v>1.0280682128</v>
      </c>
      <c r="BV33" s="377">
        <v>1.028053865</v>
      </c>
    </row>
    <row r="34" spans="1:74" ht="11.1"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0.62807330239000003</v>
      </c>
      <c r="AV34" s="308">
        <v>0.61856954037</v>
      </c>
      <c r="AW34" s="308">
        <v>0.65933640760000001</v>
      </c>
      <c r="AX34" s="308">
        <v>0.66102572002000004</v>
      </c>
      <c r="AY34" s="377">
        <v>0.65502523565000004</v>
      </c>
      <c r="AZ34" s="377">
        <v>0.65499947337999997</v>
      </c>
      <c r="BA34" s="377">
        <v>0.65501221789999997</v>
      </c>
      <c r="BB34" s="377">
        <v>0.65501900145000003</v>
      </c>
      <c r="BC34" s="377">
        <v>0.65501400508999996</v>
      </c>
      <c r="BD34" s="377">
        <v>0.65500313677999999</v>
      </c>
      <c r="BE34" s="377">
        <v>0.65500573072000001</v>
      </c>
      <c r="BF34" s="377">
        <v>0.65500864152000005</v>
      </c>
      <c r="BG34" s="377">
        <v>0.65500302335000005</v>
      </c>
      <c r="BH34" s="377">
        <v>0.65501539322000002</v>
      </c>
      <c r="BI34" s="377">
        <v>0.65500678027000003</v>
      </c>
      <c r="BJ34" s="377">
        <v>0.65499274129999996</v>
      </c>
      <c r="BK34" s="377">
        <v>0.61796877488000002</v>
      </c>
      <c r="BL34" s="377">
        <v>0.61794025459000002</v>
      </c>
      <c r="BM34" s="377">
        <v>0.61795359424999996</v>
      </c>
      <c r="BN34" s="377">
        <v>0.61795896989999999</v>
      </c>
      <c r="BO34" s="377">
        <v>0.61795551217</v>
      </c>
      <c r="BP34" s="377">
        <v>0.61794234742999998</v>
      </c>
      <c r="BQ34" s="377">
        <v>0.6179454043</v>
      </c>
      <c r="BR34" s="377">
        <v>0.61794860226000004</v>
      </c>
      <c r="BS34" s="377">
        <v>0.61794355400000001</v>
      </c>
      <c r="BT34" s="377">
        <v>0.61795611664000005</v>
      </c>
      <c r="BU34" s="377">
        <v>0.61794685710999997</v>
      </c>
      <c r="BV34" s="377">
        <v>0.61793237394</v>
      </c>
    </row>
    <row r="35" spans="1:74" ht="11.1"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1"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9.3665000000000003</v>
      </c>
      <c r="AN36" s="106">
        <v>9.3435000000000006</v>
      </c>
      <c r="AO36" s="106">
        <v>9.3834</v>
      </c>
      <c r="AP36" s="106">
        <v>9.3241999999999994</v>
      </c>
      <c r="AQ36" s="106">
        <v>9.3107000000000006</v>
      </c>
      <c r="AR36" s="106">
        <v>9.2817000000000007</v>
      </c>
      <c r="AS36" s="106">
        <v>9.2172000000000001</v>
      </c>
      <c r="AT36" s="106">
        <v>9.1220999999999997</v>
      </c>
      <c r="AU36" s="106">
        <v>9.2302749018999997</v>
      </c>
      <c r="AV36" s="106">
        <v>9.2922284153000003</v>
      </c>
      <c r="AW36" s="106">
        <v>9.3893008801000004</v>
      </c>
      <c r="AX36" s="106">
        <v>9.3416771400999998</v>
      </c>
      <c r="AY36" s="410">
        <v>9.3841710267000007</v>
      </c>
      <c r="AZ36" s="410">
        <v>9.3920292992000007</v>
      </c>
      <c r="BA36" s="410">
        <v>9.3697782093999997</v>
      </c>
      <c r="BB36" s="410">
        <v>9.3757424371999996</v>
      </c>
      <c r="BC36" s="410">
        <v>9.3945227014999997</v>
      </c>
      <c r="BD36" s="410">
        <v>9.4431210309000004</v>
      </c>
      <c r="BE36" s="410">
        <v>9.3697444610999998</v>
      </c>
      <c r="BF36" s="410">
        <v>9.4025281911</v>
      </c>
      <c r="BG36" s="410">
        <v>9.4293506535000002</v>
      </c>
      <c r="BH36" s="410">
        <v>9.4364903267999996</v>
      </c>
      <c r="BI36" s="410">
        <v>9.4599044127000003</v>
      </c>
      <c r="BJ36" s="410">
        <v>9.4263830203999994</v>
      </c>
      <c r="BK36" s="410">
        <v>9.3537530718999999</v>
      </c>
      <c r="BL36" s="410">
        <v>9.3671122829000009</v>
      </c>
      <c r="BM36" s="410">
        <v>9.3519042928000005</v>
      </c>
      <c r="BN36" s="410">
        <v>9.3555846713000008</v>
      </c>
      <c r="BO36" s="410">
        <v>9.3741982322999995</v>
      </c>
      <c r="BP36" s="410">
        <v>9.4182604060999999</v>
      </c>
      <c r="BQ36" s="410">
        <v>9.3377129518000004</v>
      </c>
      <c r="BR36" s="410">
        <v>9.3685786900999997</v>
      </c>
      <c r="BS36" s="410">
        <v>9.388129975</v>
      </c>
      <c r="BT36" s="410">
        <v>9.3931534055999997</v>
      </c>
      <c r="BU36" s="410">
        <v>9.4121073302999996</v>
      </c>
      <c r="BV36" s="410">
        <v>9.3722304969000003</v>
      </c>
    </row>
    <row r="37" spans="1:74" ht="11.1"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5.2531197723999998</v>
      </c>
      <c r="AV37" s="308">
        <v>5.2817963615999997</v>
      </c>
      <c r="AW37" s="308">
        <v>5.3711308994999998</v>
      </c>
      <c r="AX37" s="308">
        <v>5.3253460236999999</v>
      </c>
      <c r="AY37" s="377">
        <v>5.3300515833000004</v>
      </c>
      <c r="AZ37" s="377">
        <v>5.3201240928000004</v>
      </c>
      <c r="BA37" s="377">
        <v>5.3129824761000002</v>
      </c>
      <c r="BB37" s="377">
        <v>5.3192436033000003</v>
      </c>
      <c r="BC37" s="377">
        <v>5.3424518439000002</v>
      </c>
      <c r="BD37" s="377">
        <v>5.3762552869000002</v>
      </c>
      <c r="BE37" s="377">
        <v>5.3070938813000001</v>
      </c>
      <c r="BF37" s="377">
        <v>5.3426344650999997</v>
      </c>
      <c r="BG37" s="377">
        <v>5.3645491222999997</v>
      </c>
      <c r="BH37" s="377">
        <v>5.3821362861999997</v>
      </c>
      <c r="BI37" s="377">
        <v>5.3998643193999998</v>
      </c>
      <c r="BJ37" s="377">
        <v>5.3540693861999999</v>
      </c>
      <c r="BK37" s="377">
        <v>5.3288354331000001</v>
      </c>
      <c r="BL37" s="377">
        <v>5.3198302669000004</v>
      </c>
      <c r="BM37" s="377">
        <v>5.3125218908000003</v>
      </c>
      <c r="BN37" s="377">
        <v>5.3191746334000003</v>
      </c>
      <c r="BO37" s="377">
        <v>5.3418148258000002</v>
      </c>
      <c r="BP37" s="377">
        <v>5.3761801521999999</v>
      </c>
      <c r="BQ37" s="377">
        <v>5.3071885627000004</v>
      </c>
      <c r="BR37" s="377">
        <v>5.3424758134000001</v>
      </c>
      <c r="BS37" s="377">
        <v>5.3641247010999997</v>
      </c>
      <c r="BT37" s="377">
        <v>5.3815558750000001</v>
      </c>
      <c r="BU37" s="377">
        <v>5.3994124646000001</v>
      </c>
      <c r="BV37" s="377">
        <v>5.3539808739000003</v>
      </c>
    </row>
    <row r="38" spans="1:74" ht="11.1"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0.94748751923999996</v>
      </c>
      <c r="AV38" s="308">
        <v>0.94868890278999995</v>
      </c>
      <c r="AW38" s="308">
        <v>0.96352439731999995</v>
      </c>
      <c r="AX38" s="308">
        <v>0.95947084757000001</v>
      </c>
      <c r="AY38" s="377">
        <v>0.98398790062999997</v>
      </c>
      <c r="AZ38" s="377">
        <v>0.98931440940000004</v>
      </c>
      <c r="BA38" s="377">
        <v>0.98798402858000001</v>
      </c>
      <c r="BB38" s="377">
        <v>0.97938058116000004</v>
      </c>
      <c r="BC38" s="377">
        <v>0.97656130713</v>
      </c>
      <c r="BD38" s="377">
        <v>0.97955334310999997</v>
      </c>
      <c r="BE38" s="377">
        <v>0.97421173771000003</v>
      </c>
      <c r="BF38" s="377">
        <v>0.97178421544000004</v>
      </c>
      <c r="BG38" s="377">
        <v>0.97135400593999999</v>
      </c>
      <c r="BH38" s="377">
        <v>0.97052856136999999</v>
      </c>
      <c r="BI38" s="377">
        <v>0.97101258343999997</v>
      </c>
      <c r="BJ38" s="377">
        <v>0.97391672184</v>
      </c>
      <c r="BK38" s="377">
        <v>1.0036792766</v>
      </c>
      <c r="BL38" s="377">
        <v>1.0126979102</v>
      </c>
      <c r="BM38" s="377">
        <v>1.0147468039</v>
      </c>
      <c r="BN38" s="377">
        <v>1.0100667446</v>
      </c>
      <c r="BO38" s="377">
        <v>1.0113148768</v>
      </c>
      <c r="BP38" s="377">
        <v>1.0192075443999999</v>
      </c>
      <c r="BQ38" s="377">
        <v>1.0165633645000001</v>
      </c>
      <c r="BR38" s="377">
        <v>1.0150011801000001</v>
      </c>
      <c r="BS38" s="377">
        <v>1.0155401642999999</v>
      </c>
      <c r="BT38" s="377">
        <v>1.0154149213000001</v>
      </c>
      <c r="BU38" s="377">
        <v>1.0176605515999999</v>
      </c>
      <c r="BV38" s="377">
        <v>1.0225571850999999</v>
      </c>
    </row>
    <row r="39" spans="1:74" ht="11.1"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0.85205239799999999</v>
      </c>
      <c r="AV39" s="308">
        <v>0.86197655930999995</v>
      </c>
      <c r="AW39" s="308">
        <v>0.86572549338000004</v>
      </c>
      <c r="AX39" s="308">
        <v>0.86414986813000005</v>
      </c>
      <c r="AY39" s="377">
        <v>0.87762649076999999</v>
      </c>
      <c r="AZ39" s="377">
        <v>0.87692687998999996</v>
      </c>
      <c r="BA39" s="377">
        <v>0.87555407383999995</v>
      </c>
      <c r="BB39" s="377">
        <v>0.87428548031999997</v>
      </c>
      <c r="BC39" s="377">
        <v>0.87322282929999995</v>
      </c>
      <c r="BD39" s="377">
        <v>0.87326283457999998</v>
      </c>
      <c r="BE39" s="377">
        <v>0.87306748604999995</v>
      </c>
      <c r="BF39" s="377">
        <v>0.87286659782999998</v>
      </c>
      <c r="BG39" s="377">
        <v>0.87181481752000001</v>
      </c>
      <c r="BH39" s="377">
        <v>0.87044856127000003</v>
      </c>
      <c r="BI39" s="377">
        <v>0.86944913727999995</v>
      </c>
      <c r="BJ39" s="377">
        <v>0.86854457362000004</v>
      </c>
      <c r="BK39" s="377">
        <v>0.86693873103999997</v>
      </c>
      <c r="BL39" s="377">
        <v>0.86628733729999996</v>
      </c>
      <c r="BM39" s="377">
        <v>0.86490412668000005</v>
      </c>
      <c r="BN39" s="377">
        <v>0.86366014674000002</v>
      </c>
      <c r="BO39" s="377">
        <v>0.86257059663000002</v>
      </c>
      <c r="BP39" s="377">
        <v>0.86165074932999997</v>
      </c>
      <c r="BQ39" s="377">
        <v>0.86044730754999998</v>
      </c>
      <c r="BR39" s="377">
        <v>0.85924139919999998</v>
      </c>
      <c r="BS39" s="377">
        <v>0.85817965531999996</v>
      </c>
      <c r="BT39" s="377">
        <v>0.85681002896000003</v>
      </c>
      <c r="BU39" s="377">
        <v>0.85582190875999997</v>
      </c>
      <c r="BV39" s="377">
        <v>0.85492511091000001</v>
      </c>
    </row>
    <row r="40" spans="1:74" ht="11.1"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0.59989999999999999</v>
      </c>
      <c r="AN40" s="308">
        <v>0.59419999999999995</v>
      </c>
      <c r="AO40" s="308">
        <v>0.5827</v>
      </c>
      <c r="AP40" s="308">
        <v>0.5786</v>
      </c>
      <c r="AQ40" s="308">
        <v>0.58689999999999998</v>
      </c>
      <c r="AR40" s="308">
        <v>0.55620000000000003</v>
      </c>
      <c r="AS40" s="308">
        <v>0.53210000000000002</v>
      </c>
      <c r="AT40" s="308">
        <v>0.49669999999999997</v>
      </c>
      <c r="AU40" s="308">
        <v>0.5641847646</v>
      </c>
      <c r="AV40" s="308">
        <v>0.58628006112999997</v>
      </c>
      <c r="AW40" s="308">
        <v>0.58047546104000003</v>
      </c>
      <c r="AX40" s="308">
        <v>0.58134280347</v>
      </c>
      <c r="AY40" s="377">
        <v>0.58430749155999995</v>
      </c>
      <c r="AZ40" s="377">
        <v>0.58504514220000003</v>
      </c>
      <c r="BA40" s="377">
        <v>0.58547435128000003</v>
      </c>
      <c r="BB40" s="377">
        <v>0.58548297839999996</v>
      </c>
      <c r="BC40" s="377">
        <v>0.58821362612000005</v>
      </c>
      <c r="BD40" s="377">
        <v>0.59004393611999995</v>
      </c>
      <c r="BE40" s="377">
        <v>0.59264460193000001</v>
      </c>
      <c r="BF40" s="377">
        <v>0.59223953694999998</v>
      </c>
      <c r="BG40" s="377">
        <v>0.59197942102000001</v>
      </c>
      <c r="BH40" s="377">
        <v>0.59141260272999996</v>
      </c>
      <c r="BI40" s="377">
        <v>0.59120287662000004</v>
      </c>
      <c r="BJ40" s="377">
        <v>0.59528527453000002</v>
      </c>
      <c r="BK40" s="377">
        <v>0.55968007981000001</v>
      </c>
      <c r="BL40" s="377">
        <v>0.56164153247000004</v>
      </c>
      <c r="BM40" s="377">
        <v>0.56323713548999998</v>
      </c>
      <c r="BN40" s="377">
        <v>0.56644598819000003</v>
      </c>
      <c r="BO40" s="377">
        <v>0.56632639622000003</v>
      </c>
      <c r="BP40" s="377">
        <v>0.56437151920999995</v>
      </c>
      <c r="BQ40" s="377">
        <v>0.56213973642000004</v>
      </c>
      <c r="BR40" s="377">
        <v>0.55990496286000002</v>
      </c>
      <c r="BS40" s="377">
        <v>0.55781007537000005</v>
      </c>
      <c r="BT40" s="377">
        <v>0.55541466983999999</v>
      </c>
      <c r="BU40" s="377">
        <v>0.55339042038999997</v>
      </c>
      <c r="BV40" s="377">
        <v>0.55138162364999999</v>
      </c>
    </row>
    <row r="41" spans="1:74" ht="11.1"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1"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1"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0.41599999999999998</v>
      </c>
      <c r="AC43" s="107">
        <v>0.69</v>
      </c>
      <c r="AD43" s="107">
        <v>0.84199999999999997</v>
      </c>
      <c r="AE43" s="107">
        <v>1.119</v>
      </c>
      <c r="AF43" s="107">
        <v>1.0980000000000001</v>
      </c>
      <c r="AG43" s="107">
        <v>0.93899999999999995</v>
      </c>
      <c r="AH43" s="107">
        <v>0.91900000000000004</v>
      </c>
      <c r="AI43" s="107">
        <v>0.91600000000000004</v>
      </c>
      <c r="AJ43" s="107">
        <v>0.80100000000000005</v>
      </c>
      <c r="AK43" s="107">
        <v>1.0189999999999999</v>
      </c>
      <c r="AL43" s="107">
        <v>0.78800000000000003</v>
      </c>
      <c r="AM43" s="107">
        <v>1.385</v>
      </c>
      <c r="AN43" s="107">
        <v>0.79600000000000004</v>
      </c>
      <c r="AO43" s="107">
        <v>0.92600000000000005</v>
      </c>
      <c r="AP43" s="107">
        <v>1.046</v>
      </c>
      <c r="AQ43" s="107">
        <v>1.081</v>
      </c>
      <c r="AR43" s="107">
        <v>1.1926209999999999</v>
      </c>
      <c r="AS43" s="107">
        <v>1.3580000000000001</v>
      </c>
      <c r="AT43" s="107">
        <v>1.1659999999999999</v>
      </c>
      <c r="AU43" s="107">
        <v>1.4686999999999999</v>
      </c>
      <c r="AV43" s="107">
        <v>1.2150000000000001</v>
      </c>
      <c r="AW43" s="107">
        <v>1.4219999999999999</v>
      </c>
      <c r="AX43" s="107">
        <v>1.3260000000000001</v>
      </c>
      <c r="AY43" s="425" t="s">
        <v>1602</v>
      </c>
      <c r="AZ43" s="425" t="s">
        <v>1602</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2" customHeight="1" x14ac:dyDescent="0.25">
      <c r="B44" s="976" t="s">
        <v>843</v>
      </c>
      <c r="C44" s="965"/>
      <c r="D44" s="965"/>
      <c r="E44" s="965"/>
      <c r="F44" s="965"/>
      <c r="G44" s="965"/>
      <c r="H44" s="965"/>
      <c r="I44" s="965"/>
      <c r="J44" s="965"/>
      <c r="K44" s="965"/>
      <c r="L44" s="965"/>
      <c r="M44" s="965"/>
      <c r="N44" s="965"/>
      <c r="O44" s="965"/>
      <c r="P44" s="965"/>
      <c r="Q44" s="965"/>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AY44" s="663"/>
      <c r="AZ44" s="663"/>
      <c r="BA44" s="663"/>
      <c r="BB44" s="663"/>
      <c r="BC44" s="663"/>
      <c r="BD44" s="663"/>
      <c r="BE44" s="663"/>
      <c r="BF44" s="663"/>
    </row>
    <row r="45" spans="1:74" x14ac:dyDescent="0.2">
      <c r="B45" s="963" t="s">
        <v>837</v>
      </c>
      <c r="C45" s="963"/>
      <c r="D45" s="963"/>
      <c r="E45" s="963"/>
      <c r="F45" s="963"/>
      <c r="G45" s="963"/>
      <c r="H45" s="963"/>
      <c r="I45" s="963"/>
      <c r="J45" s="963"/>
      <c r="K45" s="963"/>
      <c r="L45" s="963"/>
      <c r="M45" s="963"/>
      <c r="N45" s="963"/>
      <c r="O45" s="963"/>
      <c r="P45" s="963"/>
      <c r="Q45" s="963"/>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Y45" s="663"/>
      <c r="AZ45" s="663"/>
      <c r="BA45" s="663"/>
      <c r="BB45" s="663"/>
      <c r="BC45" s="663"/>
      <c r="BD45" s="663"/>
      <c r="BE45" s="663"/>
      <c r="BF45" s="663"/>
    </row>
    <row r="46" spans="1:74" s="163" customFormat="1" ht="12"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2" customHeight="1" x14ac:dyDescent="0.25">
      <c r="A47" s="164"/>
      <c r="B47" s="940" t="str">
        <f>Dates!$G$2</f>
        <v>EIA completed modeling and analysis for this report on Thursday, January 9, 2025.</v>
      </c>
      <c r="C47" s="927"/>
      <c r="D47" s="927"/>
      <c r="E47" s="927"/>
      <c r="F47" s="927"/>
      <c r="G47" s="927"/>
      <c r="H47" s="927"/>
      <c r="I47" s="927"/>
      <c r="J47" s="927"/>
      <c r="K47" s="927"/>
      <c r="L47" s="927"/>
      <c r="M47" s="927"/>
      <c r="N47" s="927"/>
      <c r="O47" s="927"/>
      <c r="P47" s="927"/>
      <c r="Q47" s="927"/>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2" customHeight="1" x14ac:dyDescent="0.25">
      <c r="A48" s="164"/>
      <c r="B48" s="973" t="s">
        <v>483</v>
      </c>
      <c r="C48" s="974"/>
      <c r="D48" s="974"/>
      <c r="E48" s="974"/>
      <c r="F48" s="974"/>
      <c r="G48" s="974"/>
      <c r="H48" s="974"/>
      <c r="I48" s="974"/>
      <c r="J48" s="974"/>
      <c r="K48" s="974"/>
      <c r="L48" s="974"/>
      <c r="M48" s="974"/>
      <c r="N48" s="974"/>
      <c r="O48" s="974"/>
      <c r="P48" s="974"/>
      <c r="Q48" s="974"/>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75" customHeight="1" x14ac:dyDescent="0.25">
      <c r="A49" s="164"/>
      <c r="B49" s="949" t="s">
        <v>1442</v>
      </c>
      <c r="C49" s="936"/>
      <c r="D49" s="936"/>
      <c r="E49" s="936"/>
      <c r="F49" s="936"/>
      <c r="G49" s="936"/>
      <c r="H49" s="936"/>
      <c r="I49" s="936"/>
      <c r="J49" s="936"/>
      <c r="K49" s="936"/>
      <c r="L49" s="936"/>
      <c r="M49" s="936"/>
      <c r="N49" s="936"/>
      <c r="O49" s="936"/>
      <c r="P49" s="936"/>
      <c r="Q49" s="936"/>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2" customHeight="1" x14ac:dyDescent="0.25">
      <c r="A50" s="164"/>
      <c r="B50" s="944" t="s">
        <v>492</v>
      </c>
      <c r="C50" s="965"/>
      <c r="D50" s="965"/>
      <c r="E50" s="965"/>
      <c r="F50" s="965"/>
      <c r="G50" s="965"/>
      <c r="H50" s="965"/>
      <c r="I50" s="965"/>
      <c r="J50" s="965"/>
      <c r="K50" s="965"/>
      <c r="L50" s="965"/>
      <c r="M50" s="965"/>
      <c r="N50" s="965"/>
      <c r="O50" s="965"/>
      <c r="P50" s="965"/>
      <c r="Q50" s="965"/>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2" customHeight="1" x14ac:dyDescent="0.25">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 customHeight="1" x14ac:dyDescent="0.25">
      <c r="B52" s="966" t="s">
        <v>841</v>
      </c>
      <c r="C52" s="965"/>
      <c r="D52" s="965"/>
      <c r="E52" s="965"/>
      <c r="F52" s="965"/>
      <c r="G52" s="965"/>
      <c r="H52" s="965"/>
      <c r="I52" s="965"/>
      <c r="J52" s="965"/>
      <c r="K52" s="965"/>
      <c r="L52" s="965"/>
      <c r="M52" s="965"/>
      <c r="N52" s="965"/>
      <c r="O52" s="965"/>
      <c r="P52" s="965"/>
      <c r="Q52" s="965"/>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3"/>
      <c r="AZ52" s="663"/>
      <c r="BA52" s="663"/>
      <c r="BB52" s="663"/>
      <c r="BC52" s="663"/>
      <c r="BD52" s="663"/>
      <c r="BE52" s="663"/>
      <c r="BF52" s="663"/>
      <c r="BK52" s="153"/>
      <c r="BL52" s="153"/>
      <c r="BM52" s="153"/>
      <c r="BN52" s="153"/>
      <c r="BO52" s="153"/>
      <c r="BP52" s="153"/>
      <c r="BQ52" s="153"/>
      <c r="BR52" s="153"/>
      <c r="BS52" s="153"/>
      <c r="BT52" s="153"/>
      <c r="BU52" s="153"/>
      <c r="BV52" s="153"/>
    </row>
    <row r="53" spans="1:74" ht="13.2" x14ac:dyDescent="0.25">
      <c r="B53" s="951" t="s">
        <v>842</v>
      </c>
      <c r="C53" s="965"/>
      <c r="D53" s="965"/>
      <c r="E53" s="965"/>
      <c r="F53" s="965"/>
      <c r="G53" s="965"/>
      <c r="H53" s="965"/>
      <c r="I53" s="965"/>
      <c r="J53" s="965"/>
      <c r="K53" s="965"/>
      <c r="L53" s="965"/>
      <c r="M53" s="965"/>
      <c r="N53" s="965"/>
      <c r="O53" s="965"/>
      <c r="P53" s="965"/>
      <c r="Q53" s="965"/>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3.2" x14ac:dyDescent="0.2">
      <c r="B60" s="977"/>
      <c r="C60" s="978"/>
      <c r="D60" s="978"/>
      <c r="E60" s="978"/>
      <c r="F60" s="978"/>
      <c r="G60" s="978"/>
      <c r="H60" s="978"/>
      <c r="I60" s="978"/>
      <c r="J60" s="978"/>
      <c r="K60" s="978"/>
      <c r="L60" s="978"/>
      <c r="M60" s="978"/>
      <c r="N60" s="978"/>
      <c r="O60" s="978"/>
      <c r="P60" s="978"/>
      <c r="Q60" s="978"/>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AY32" sqref="AY32"/>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5" ht="13.35" customHeight="1" x14ac:dyDescent="0.25">
      <c r="A1" s="924" t="s">
        <v>479</v>
      </c>
      <c r="B1" s="967" t="s">
        <v>908</v>
      </c>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row>
    <row r="2" spans="1:75" ht="13.2" x14ac:dyDescent="0.25">
      <c r="A2" s="925"/>
      <c r="B2" s="228" t="str">
        <f>"U.S. Energy Information Administration  |  Short-Term Energy Outlook  - "&amp;Dates!D1</f>
        <v>U.S. Energy Information Administration  |  Short-Term Energy Outlook  - January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3.2" x14ac:dyDescent="0.25">
      <c r="A3" s="338" t="s">
        <v>777</v>
      </c>
      <c r="B3" s="329"/>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5" s="7" customFormat="1" x14ac:dyDescent="0.2">
      <c r="A4" s="344" t="str">
        <f>TEXT(Dates!$D$2,"dddd, mmmm d, yyyy")</f>
        <v>Thursday, January 9,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77"/>
      <c r="AZ5" s="377"/>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1"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101.16303275999999</v>
      </c>
      <c r="AB6" s="106">
        <v>101.68871875000001</v>
      </c>
      <c r="AC6" s="106">
        <v>101.94056433</v>
      </c>
      <c r="AD6" s="106">
        <v>101.67336981</v>
      </c>
      <c r="AE6" s="106">
        <v>101.10226483</v>
      </c>
      <c r="AF6" s="106">
        <v>102.16756091000001</v>
      </c>
      <c r="AG6" s="106">
        <v>101.66880143</v>
      </c>
      <c r="AH6" s="106">
        <v>101.47825209</v>
      </c>
      <c r="AI6" s="106">
        <v>102.47084776</v>
      </c>
      <c r="AJ6" s="106">
        <v>102.5671442</v>
      </c>
      <c r="AK6" s="106">
        <v>103.36424187999999</v>
      </c>
      <c r="AL6" s="106">
        <v>103.43357306999999</v>
      </c>
      <c r="AM6" s="106">
        <v>101.03338118000001</v>
      </c>
      <c r="AN6" s="106">
        <v>102.23949257</v>
      </c>
      <c r="AO6" s="106">
        <v>102.95965595</v>
      </c>
      <c r="AP6" s="106">
        <v>102.78676188999999</v>
      </c>
      <c r="AQ6" s="106">
        <v>102.43708873</v>
      </c>
      <c r="AR6" s="106">
        <v>102.41606707</v>
      </c>
      <c r="AS6" s="106">
        <v>102.64280897</v>
      </c>
      <c r="AT6" s="106">
        <v>102.89862149</v>
      </c>
      <c r="AU6" s="106">
        <v>102.28505097</v>
      </c>
      <c r="AV6" s="106">
        <v>103.11186248</v>
      </c>
      <c r="AW6" s="106">
        <v>103.05968550999999</v>
      </c>
      <c r="AX6" s="106">
        <v>103.25227063</v>
      </c>
      <c r="AY6" s="410">
        <v>103.02882169</v>
      </c>
      <c r="AZ6" s="410">
        <v>103.12878462</v>
      </c>
      <c r="BA6" s="410">
        <v>103.30957409</v>
      </c>
      <c r="BB6" s="410">
        <v>103.63204227999999</v>
      </c>
      <c r="BC6" s="410">
        <v>103.92524404</v>
      </c>
      <c r="BD6" s="410">
        <v>104.43671929</v>
      </c>
      <c r="BE6" s="410">
        <v>104.79657754999999</v>
      </c>
      <c r="BF6" s="410">
        <v>104.92647826</v>
      </c>
      <c r="BG6" s="410">
        <v>104.91119217000001</v>
      </c>
      <c r="BH6" s="410">
        <v>105.15856079</v>
      </c>
      <c r="BI6" s="410">
        <v>105.5995403</v>
      </c>
      <c r="BJ6" s="410">
        <v>105.33279674000001</v>
      </c>
      <c r="BK6" s="410">
        <v>104.9603877</v>
      </c>
      <c r="BL6" s="410">
        <v>105.10861838</v>
      </c>
      <c r="BM6" s="410">
        <v>105.31834071</v>
      </c>
      <c r="BN6" s="410">
        <v>105.54152517999999</v>
      </c>
      <c r="BO6" s="410">
        <v>105.61729781</v>
      </c>
      <c r="BP6" s="410">
        <v>106.02563891</v>
      </c>
      <c r="BQ6" s="410">
        <v>106.23088129</v>
      </c>
      <c r="BR6" s="410">
        <v>106.18129442999999</v>
      </c>
      <c r="BS6" s="410">
        <v>106.08406093000001</v>
      </c>
      <c r="BT6" s="410">
        <v>106.30365987</v>
      </c>
      <c r="BU6" s="410">
        <v>106.75906007</v>
      </c>
      <c r="BV6" s="410">
        <v>106.46386262999999</v>
      </c>
      <c r="BW6" s="420"/>
    </row>
    <row r="7" spans="1:75" ht="11.1" customHeight="1" x14ac:dyDescent="0.2">
      <c r="A7" s="345" t="s">
        <v>852</v>
      </c>
      <c r="B7" s="413" t="s">
        <v>867</v>
      </c>
      <c r="C7" s="308">
        <v>41.562199999999997</v>
      </c>
      <c r="D7" s="308">
        <v>40.900199999999998</v>
      </c>
      <c r="E7" s="308">
        <v>40.984999999999999</v>
      </c>
      <c r="F7" s="308">
        <v>41.168999999999997</v>
      </c>
      <c r="G7" s="308">
        <v>41.675400000000003</v>
      </c>
      <c r="H7" s="308">
        <v>42.142299999999999</v>
      </c>
      <c r="I7" s="308">
        <v>42.818199999999997</v>
      </c>
      <c r="J7" s="308">
        <v>42.590499999999999</v>
      </c>
      <c r="K7" s="308">
        <v>43.358600000000003</v>
      </c>
      <c r="L7" s="308">
        <v>44.0092</v>
      </c>
      <c r="M7" s="308">
        <v>44.385100000000001</v>
      </c>
      <c r="N7" s="308">
        <v>44.527200000000001</v>
      </c>
      <c r="O7" s="308">
        <v>44.8033</v>
      </c>
      <c r="P7" s="308">
        <v>45.374200000000002</v>
      </c>
      <c r="Q7" s="308">
        <v>44.931699999999999</v>
      </c>
      <c r="R7" s="308">
        <v>44.245100000000001</v>
      </c>
      <c r="S7" s="308">
        <v>44.354900000000001</v>
      </c>
      <c r="T7" s="308">
        <v>44.792200000000001</v>
      </c>
      <c r="U7" s="308">
        <v>45.3782</v>
      </c>
      <c r="V7" s="308">
        <v>45.4497</v>
      </c>
      <c r="W7" s="308">
        <v>45.661999999999999</v>
      </c>
      <c r="X7" s="308">
        <v>45.302700000000002</v>
      </c>
      <c r="Y7" s="308">
        <v>45.477200000000003</v>
      </c>
      <c r="Z7" s="308">
        <v>45.489699999999999</v>
      </c>
      <c r="AA7" s="308">
        <v>44.829099999999997</v>
      </c>
      <c r="AB7" s="308">
        <v>45.259300000000003</v>
      </c>
      <c r="AC7" s="308">
        <v>45.098999999999997</v>
      </c>
      <c r="AD7" s="308">
        <v>44.926499999999997</v>
      </c>
      <c r="AE7" s="308">
        <v>43.997599999999998</v>
      </c>
      <c r="AF7" s="308">
        <v>44.162799999999997</v>
      </c>
      <c r="AG7" s="308">
        <v>42.9801</v>
      </c>
      <c r="AH7" s="308">
        <v>42.547899999999998</v>
      </c>
      <c r="AI7" s="308">
        <v>43.443600000000004</v>
      </c>
      <c r="AJ7" s="308">
        <v>43.481900000000003</v>
      </c>
      <c r="AK7" s="308">
        <v>43.338700000000003</v>
      </c>
      <c r="AL7" s="308">
        <v>43.241599999999998</v>
      </c>
      <c r="AM7" s="308">
        <v>43.244900000000001</v>
      </c>
      <c r="AN7" s="308">
        <v>43.197400000000002</v>
      </c>
      <c r="AO7" s="308">
        <v>43.370199999999997</v>
      </c>
      <c r="AP7" s="308">
        <v>43.113900000000001</v>
      </c>
      <c r="AQ7" s="308">
        <v>42.618699999999997</v>
      </c>
      <c r="AR7" s="308">
        <v>42.144100000000002</v>
      </c>
      <c r="AS7" s="308">
        <v>42.619599999999998</v>
      </c>
      <c r="AT7" s="308">
        <v>42.457000000000001</v>
      </c>
      <c r="AU7" s="308">
        <v>42.363660949</v>
      </c>
      <c r="AV7" s="308">
        <v>42.188339093000003</v>
      </c>
      <c r="AW7" s="308">
        <v>42.252870266999999</v>
      </c>
      <c r="AX7" s="308">
        <v>42.158546719999997</v>
      </c>
      <c r="AY7" s="377">
        <v>42.460235423999997</v>
      </c>
      <c r="AZ7" s="377">
        <v>42.652641928000001</v>
      </c>
      <c r="BA7" s="377">
        <v>42.653121315</v>
      </c>
      <c r="BB7" s="377">
        <v>42.736213112999998</v>
      </c>
      <c r="BC7" s="377">
        <v>42.703639913000004</v>
      </c>
      <c r="BD7" s="377">
        <v>42.785668106000003</v>
      </c>
      <c r="BE7" s="377">
        <v>42.830938287999999</v>
      </c>
      <c r="BF7" s="377">
        <v>42.876886763999998</v>
      </c>
      <c r="BG7" s="377">
        <v>42.985452807999998</v>
      </c>
      <c r="BH7" s="377">
        <v>43.078834467999997</v>
      </c>
      <c r="BI7" s="377">
        <v>43.178184563999999</v>
      </c>
      <c r="BJ7" s="377">
        <v>43.246066224000003</v>
      </c>
      <c r="BK7" s="377">
        <v>43.277274681000002</v>
      </c>
      <c r="BL7" s="377">
        <v>43.361461411000001</v>
      </c>
      <c r="BM7" s="377">
        <v>43.400277969000001</v>
      </c>
      <c r="BN7" s="377">
        <v>43.422830001999998</v>
      </c>
      <c r="BO7" s="377">
        <v>43.361392340000002</v>
      </c>
      <c r="BP7" s="377">
        <v>43.462515992999997</v>
      </c>
      <c r="BQ7" s="377">
        <v>43.435161663000002</v>
      </c>
      <c r="BR7" s="377">
        <v>43.413345276000001</v>
      </c>
      <c r="BS7" s="377">
        <v>43.547733024999999</v>
      </c>
      <c r="BT7" s="377">
        <v>43.550743277999999</v>
      </c>
      <c r="BU7" s="377">
        <v>43.635252258999998</v>
      </c>
      <c r="BV7" s="377">
        <v>43.653352480000002</v>
      </c>
      <c r="BW7" s="197"/>
    </row>
    <row r="8" spans="1:75" ht="11.1"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22.836110866999999</v>
      </c>
      <c r="AS8" s="308">
        <v>22.664932</v>
      </c>
      <c r="AT8" s="308">
        <v>23.039400967999999</v>
      </c>
      <c r="AU8" s="308">
        <v>22.9398871</v>
      </c>
      <c r="AV8" s="308">
        <v>23.307778097</v>
      </c>
      <c r="AW8" s="308">
        <v>22.879317956000001</v>
      </c>
      <c r="AX8" s="308">
        <v>23.073802437000001</v>
      </c>
      <c r="AY8" s="377">
        <v>22.808239700000001</v>
      </c>
      <c r="AZ8" s="377">
        <v>22.502307600000002</v>
      </c>
      <c r="BA8" s="377">
        <v>22.922173799999999</v>
      </c>
      <c r="BB8" s="377">
        <v>23.0423133</v>
      </c>
      <c r="BC8" s="377">
        <v>23.209022600000001</v>
      </c>
      <c r="BD8" s="377">
        <v>23.154116899999998</v>
      </c>
      <c r="BE8" s="377">
        <v>23.202746300000001</v>
      </c>
      <c r="BF8" s="377">
        <v>23.225543900000002</v>
      </c>
      <c r="BG8" s="377">
        <v>23.249551400000001</v>
      </c>
      <c r="BH8" s="377">
        <v>23.276304499999998</v>
      </c>
      <c r="BI8" s="377">
        <v>23.584474499999999</v>
      </c>
      <c r="BJ8" s="377">
        <v>23.470760299999998</v>
      </c>
      <c r="BK8" s="377">
        <v>23.310594200000001</v>
      </c>
      <c r="BL8" s="377">
        <v>22.974947700000001</v>
      </c>
      <c r="BM8" s="377">
        <v>23.448888799999999</v>
      </c>
      <c r="BN8" s="377">
        <v>23.512549400000001</v>
      </c>
      <c r="BO8" s="377">
        <v>23.630268000000001</v>
      </c>
      <c r="BP8" s="377">
        <v>23.5700942</v>
      </c>
      <c r="BQ8" s="377">
        <v>23.606356399999999</v>
      </c>
      <c r="BR8" s="377">
        <v>23.5562757</v>
      </c>
      <c r="BS8" s="377">
        <v>23.4690069</v>
      </c>
      <c r="BT8" s="377">
        <v>23.440832499999999</v>
      </c>
      <c r="BU8" s="377">
        <v>23.670865599999999</v>
      </c>
      <c r="BV8" s="377">
        <v>23.545481200000001</v>
      </c>
      <c r="BW8" s="197"/>
    </row>
    <row r="9" spans="1:75" ht="11.1" customHeight="1" x14ac:dyDescent="0.2">
      <c r="A9" s="345" t="s">
        <v>853</v>
      </c>
      <c r="B9" s="413" t="s">
        <v>985</v>
      </c>
      <c r="C9" s="308">
        <v>33.682584978000001</v>
      </c>
      <c r="D9" s="308">
        <v>33.590728288000001</v>
      </c>
      <c r="E9" s="308">
        <v>34.108780801999998</v>
      </c>
      <c r="F9" s="308">
        <v>33.780150648999999</v>
      </c>
      <c r="G9" s="308">
        <v>33.982566302000002</v>
      </c>
      <c r="H9" s="308">
        <v>34.008023647000002</v>
      </c>
      <c r="I9" s="308">
        <v>34.980468840999997</v>
      </c>
      <c r="J9" s="308">
        <v>34.669453793999999</v>
      </c>
      <c r="K9" s="308">
        <v>34.649625288000003</v>
      </c>
      <c r="L9" s="308">
        <v>34.326731172999999</v>
      </c>
      <c r="M9" s="308">
        <v>34.356428649999998</v>
      </c>
      <c r="N9" s="308">
        <v>33.699049191999997</v>
      </c>
      <c r="O9" s="308">
        <v>34.106589698999997</v>
      </c>
      <c r="P9" s="308">
        <v>34.537067506</v>
      </c>
      <c r="Q9" s="308">
        <v>34.545529852999998</v>
      </c>
      <c r="R9" s="308">
        <v>34.512184361999999</v>
      </c>
      <c r="S9" s="308">
        <v>34.321645674999999</v>
      </c>
      <c r="T9" s="308">
        <v>34.098828296000001</v>
      </c>
      <c r="U9" s="308">
        <v>34.567682003000002</v>
      </c>
      <c r="V9" s="308">
        <v>35.199597502000003</v>
      </c>
      <c r="W9" s="308">
        <v>35.054790935</v>
      </c>
      <c r="X9" s="308">
        <v>35.429044062000003</v>
      </c>
      <c r="Y9" s="308">
        <v>35.344990893999999</v>
      </c>
      <c r="Z9" s="308">
        <v>34.793061827000002</v>
      </c>
      <c r="AA9" s="308">
        <v>35.202820017999997</v>
      </c>
      <c r="AB9" s="308">
        <v>35.333377388999999</v>
      </c>
      <c r="AC9" s="308">
        <v>35.305058035000002</v>
      </c>
      <c r="AD9" s="308">
        <v>35.167470215000002</v>
      </c>
      <c r="AE9" s="308">
        <v>35.502083024999997</v>
      </c>
      <c r="AF9" s="308">
        <v>36.112649476999998</v>
      </c>
      <c r="AG9" s="308">
        <v>36.662298849000003</v>
      </c>
      <c r="AH9" s="308">
        <v>36.651527989999998</v>
      </c>
      <c r="AI9" s="308">
        <v>36.434055764</v>
      </c>
      <c r="AJ9" s="308">
        <v>36.567183978999999</v>
      </c>
      <c r="AK9" s="308">
        <v>37.331568109999999</v>
      </c>
      <c r="AL9" s="308">
        <v>37.526172262999999</v>
      </c>
      <c r="AM9" s="308">
        <v>36.707471986000002</v>
      </c>
      <c r="AN9" s="308">
        <v>36.887777051</v>
      </c>
      <c r="AO9" s="308">
        <v>37.091121139000002</v>
      </c>
      <c r="AP9" s="308">
        <v>36.953789958000002</v>
      </c>
      <c r="AQ9" s="308">
        <v>37.069594727000002</v>
      </c>
      <c r="AR9" s="308">
        <v>37.435856201</v>
      </c>
      <c r="AS9" s="308">
        <v>37.358276967999998</v>
      </c>
      <c r="AT9" s="308">
        <v>37.402220526000001</v>
      </c>
      <c r="AU9" s="308">
        <v>36.981502923999997</v>
      </c>
      <c r="AV9" s="308">
        <v>37.615745285999999</v>
      </c>
      <c r="AW9" s="308">
        <v>37.927497283000001</v>
      </c>
      <c r="AX9" s="308">
        <v>38.019921476</v>
      </c>
      <c r="AY9" s="377">
        <v>37.760346566999999</v>
      </c>
      <c r="AZ9" s="377">
        <v>37.973835090999998</v>
      </c>
      <c r="BA9" s="377">
        <v>37.734278975000002</v>
      </c>
      <c r="BB9" s="377">
        <v>37.853515864999999</v>
      </c>
      <c r="BC9" s="377">
        <v>38.012581529000002</v>
      </c>
      <c r="BD9" s="377">
        <v>38.496934289000002</v>
      </c>
      <c r="BE9" s="377">
        <v>38.762892958999998</v>
      </c>
      <c r="BF9" s="377">
        <v>38.824047595000003</v>
      </c>
      <c r="BG9" s="377">
        <v>38.676187959000004</v>
      </c>
      <c r="BH9" s="377">
        <v>38.803421819</v>
      </c>
      <c r="BI9" s="377">
        <v>38.836881239</v>
      </c>
      <c r="BJ9" s="377">
        <v>38.615970220000001</v>
      </c>
      <c r="BK9" s="377">
        <v>38.372518820000003</v>
      </c>
      <c r="BL9" s="377">
        <v>38.772209267999997</v>
      </c>
      <c r="BM9" s="377">
        <v>38.469173943999998</v>
      </c>
      <c r="BN9" s="377">
        <v>38.606145781000002</v>
      </c>
      <c r="BO9" s="377">
        <v>38.625637474000001</v>
      </c>
      <c r="BP9" s="377">
        <v>38.993028715999998</v>
      </c>
      <c r="BQ9" s="377">
        <v>39.189363227000001</v>
      </c>
      <c r="BR9" s="377">
        <v>39.211673455000003</v>
      </c>
      <c r="BS9" s="377">
        <v>39.067321006999997</v>
      </c>
      <c r="BT9" s="377">
        <v>39.312084097000003</v>
      </c>
      <c r="BU9" s="377">
        <v>39.452942208000003</v>
      </c>
      <c r="BV9" s="377">
        <v>39.265028950999998</v>
      </c>
      <c r="BW9" s="197"/>
    </row>
    <row r="10" spans="1:75" ht="11.1"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1" customHeight="1" x14ac:dyDescent="0.2">
      <c r="A11" s="417" t="s">
        <v>177</v>
      </c>
      <c r="B11" s="427" t="s">
        <v>854</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32.552999999999997</v>
      </c>
      <c r="AB11" s="106">
        <v>32.754399999999997</v>
      </c>
      <c r="AC11" s="106">
        <v>32.938400000000001</v>
      </c>
      <c r="AD11" s="106">
        <v>32.859499999999997</v>
      </c>
      <c r="AE11" s="106">
        <v>32.187600000000003</v>
      </c>
      <c r="AF11" s="106">
        <v>32.410899999999998</v>
      </c>
      <c r="AG11" s="106">
        <v>31.587900000000001</v>
      </c>
      <c r="AH11" s="106">
        <v>31.403500000000001</v>
      </c>
      <c r="AI11" s="106">
        <v>32.028399999999998</v>
      </c>
      <c r="AJ11" s="106">
        <v>31.914400000000001</v>
      </c>
      <c r="AK11" s="106">
        <v>31.993500000000001</v>
      </c>
      <c r="AL11" s="106">
        <v>32.000799999999998</v>
      </c>
      <c r="AM11" s="106">
        <v>31.972200000000001</v>
      </c>
      <c r="AN11" s="106">
        <v>32.180799999999998</v>
      </c>
      <c r="AO11" s="106">
        <v>32.482999999999997</v>
      </c>
      <c r="AP11" s="106">
        <v>32.386299999999999</v>
      </c>
      <c r="AQ11" s="106">
        <v>32.2166</v>
      </c>
      <c r="AR11" s="106">
        <v>31.810600000000001</v>
      </c>
      <c r="AS11" s="106">
        <v>32.299999999999997</v>
      </c>
      <c r="AT11" s="106">
        <v>32.209699999999998</v>
      </c>
      <c r="AU11" s="106">
        <v>31.839442956999999</v>
      </c>
      <c r="AV11" s="106">
        <v>32.318268662999998</v>
      </c>
      <c r="AW11" s="106">
        <v>32.342547811999999</v>
      </c>
      <c r="AX11" s="106">
        <v>32.426172203999997</v>
      </c>
      <c r="AY11" s="410">
        <v>32.469985524000002</v>
      </c>
      <c r="AZ11" s="410">
        <v>32.365912160000001</v>
      </c>
      <c r="BA11" s="410">
        <v>32.359147561999997</v>
      </c>
      <c r="BB11" s="410">
        <v>32.496653422000001</v>
      </c>
      <c r="BC11" s="410">
        <v>32.537185100999999</v>
      </c>
      <c r="BD11" s="410">
        <v>32.573795173000001</v>
      </c>
      <c r="BE11" s="410">
        <v>32.628300017000001</v>
      </c>
      <c r="BF11" s="410">
        <v>32.691350452000002</v>
      </c>
      <c r="BG11" s="410">
        <v>32.726739592999998</v>
      </c>
      <c r="BH11" s="410">
        <v>32.781036825000001</v>
      </c>
      <c r="BI11" s="410">
        <v>32.810570284000001</v>
      </c>
      <c r="BJ11" s="410">
        <v>32.847348916999998</v>
      </c>
      <c r="BK11" s="410">
        <v>32.951652633999998</v>
      </c>
      <c r="BL11" s="410">
        <v>32.994227068999997</v>
      </c>
      <c r="BM11" s="410">
        <v>33.017964249000002</v>
      </c>
      <c r="BN11" s="410">
        <v>33.058058920999997</v>
      </c>
      <c r="BO11" s="410">
        <v>33.087549303999999</v>
      </c>
      <c r="BP11" s="410">
        <v>33.143785846</v>
      </c>
      <c r="BQ11" s="410">
        <v>33.168297291000002</v>
      </c>
      <c r="BR11" s="410">
        <v>33.208860813000001</v>
      </c>
      <c r="BS11" s="410">
        <v>33.243749313999999</v>
      </c>
      <c r="BT11" s="410">
        <v>33.260564258000002</v>
      </c>
      <c r="BU11" s="410">
        <v>33.258651147999998</v>
      </c>
      <c r="BV11" s="410">
        <v>33.256974016999997</v>
      </c>
      <c r="BW11" s="420"/>
    </row>
    <row r="12" spans="1:75" ht="11.1"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1.3811538388</v>
      </c>
      <c r="AV12" s="308">
        <v>1.3811483874999999</v>
      </c>
      <c r="AW12" s="308">
        <v>1.3761558675000001</v>
      </c>
      <c r="AX12" s="308">
        <v>1.3911731934</v>
      </c>
      <c r="AY12" s="377" t="s">
        <v>1602</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1"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0.25080231244000001</v>
      </c>
      <c r="AV13" s="308">
        <v>0.25080327274000003</v>
      </c>
      <c r="AW13" s="308">
        <v>0.23080196720999999</v>
      </c>
      <c r="AX13" s="308">
        <v>0.24979893638</v>
      </c>
      <c r="AY13" s="377" t="s">
        <v>1602</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1"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9.7830281887999998E-2</v>
      </c>
      <c r="AV14" s="308">
        <v>8.7764761031000005E-2</v>
      </c>
      <c r="AW14" s="308">
        <v>9.7699353653999996E-2</v>
      </c>
      <c r="AX14" s="308">
        <v>9.7634059561000006E-2</v>
      </c>
      <c r="AY14" s="377" t="s">
        <v>1602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1"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0.20969679542</v>
      </c>
      <c r="AV15" s="308">
        <v>0.21969822789999999</v>
      </c>
      <c r="AW15" s="308">
        <v>0.21969626232</v>
      </c>
      <c r="AX15" s="308">
        <v>0.21969170942999999</v>
      </c>
      <c r="AY15" s="377" t="s">
        <v>1602</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1" customHeight="1" x14ac:dyDescent="0.2">
      <c r="A16" s="345" t="s">
        <v>859</v>
      </c>
      <c r="B16" s="415" t="s">
        <v>990</v>
      </c>
      <c r="C16" s="308">
        <v>3.0922999999999998</v>
      </c>
      <c r="D16" s="308">
        <v>3.2423000000000002</v>
      </c>
      <c r="E16" s="308">
        <v>3.3422999999999998</v>
      </c>
      <c r="F16" s="308">
        <v>3.5023</v>
      </c>
      <c r="G16" s="308">
        <v>3.5023</v>
      </c>
      <c r="H16" s="308">
        <v>3.5522999999999998</v>
      </c>
      <c r="I16" s="308">
        <v>3.5522999999999998</v>
      </c>
      <c r="J16" s="308">
        <v>3.5019999999999998</v>
      </c>
      <c r="K16" s="308">
        <v>3.5019999999999998</v>
      </c>
      <c r="L16" s="308">
        <v>3.5019999999999998</v>
      </c>
      <c r="M16" s="308">
        <v>3.5541</v>
      </c>
      <c r="N16" s="308">
        <v>3.6313</v>
      </c>
      <c r="O16" s="308">
        <v>3.7602000000000002</v>
      </c>
      <c r="P16" s="308">
        <v>3.7233000000000001</v>
      </c>
      <c r="Q16" s="308">
        <v>3.7473000000000001</v>
      </c>
      <c r="R16" s="308">
        <v>3.6667000000000001</v>
      </c>
      <c r="S16" s="308">
        <v>3.5556999999999999</v>
      </c>
      <c r="T16" s="308">
        <v>3.5684</v>
      </c>
      <c r="U16" s="308">
        <v>3.5884999999999998</v>
      </c>
      <c r="V16" s="308">
        <v>3.6581999999999999</v>
      </c>
      <c r="W16" s="308">
        <v>3.6032999999999999</v>
      </c>
      <c r="X16" s="308">
        <v>3.6103000000000001</v>
      </c>
      <c r="Y16" s="308">
        <v>3.6842000000000001</v>
      </c>
      <c r="Z16" s="308">
        <v>3.7614000000000001</v>
      </c>
      <c r="AA16" s="308">
        <v>3.8102</v>
      </c>
      <c r="AB16" s="308">
        <v>3.7734999999999999</v>
      </c>
      <c r="AC16" s="308">
        <v>3.7974000000000001</v>
      </c>
      <c r="AD16" s="308">
        <v>3.7467999999999999</v>
      </c>
      <c r="AE16" s="308">
        <v>3.8058000000000001</v>
      </c>
      <c r="AF16" s="308">
        <v>3.8485999999999998</v>
      </c>
      <c r="AG16" s="308">
        <v>3.9386999999999999</v>
      </c>
      <c r="AH16" s="308">
        <v>4.1083999999999996</v>
      </c>
      <c r="AI16" s="308">
        <v>4.1234999999999999</v>
      </c>
      <c r="AJ16" s="308">
        <v>4.1604000000000001</v>
      </c>
      <c r="AK16" s="308">
        <v>4.3243999999999998</v>
      </c>
      <c r="AL16" s="308">
        <v>4.4516999999999998</v>
      </c>
      <c r="AM16" s="308">
        <v>4.4802999999999997</v>
      </c>
      <c r="AN16" s="308">
        <v>4.3936999999999999</v>
      </c>
      <c r="AO16" s="308">
        <v>4.4275000000000002</v>
      </c>
      <c r="AP16" s="308">
        <v>4.3269000000000002</v>
      </c>
      <c r="AQ16" s="308">
        <v>4.3159000000000001</v>
      </c>
      <c r="AR16" s="308">
        <v>4.3285999999999998</v>
      </c>
      <c r="AS16" s="308">
        <v>4.3883999999999999</v>
      </c>
      <c r="AT16" s="308">
        <v>4.4379999999999997</v>
      </c>
      <c r="AU16" s="308">
        <v>4.7153353355999998</v>
      </c>
      <c r="AV16" s="308">
        <v>4.6653006801999997</v>
      </c>
      <c r="AW16" s="308">
        <v>4.7353482326999998</v>
      </c>
      <c r="AX16" s="308">
        <v>4.7354583794999998</v>
      </c>
      <c r="AY16" s="377" t="s">
        <v>1602</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1"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4.4274905787999996</v>
      </c>
      <c r="AV17" s="308">
        <v>4.3775505805000003</v>
      </c>
      <c r="AW17" s="308">
        <v>4.3574682490000001</v>
      </c>
      <c r="AX17" s="308">
        <v>4.3572775430000004</v>
      </c>
      <c r="AY17" s="377" t="s">
        <v>1602</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1"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2.77067197</v>
      </c>
      <c r="AV18" s="308">
        <v>2.7706889582000001</v>
      </c>
      <c r="AW18" s="308">
        <v>2.7406656477000002</v>
      </c>
      <c r="AX18" s="308">
        <v>2.7706116533</v>
      </c>
      <c r="AY18" s="377" t="s">
        <v>1602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1"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0.66698073420000004</v>
      </c>
      <c r="AV19" s="308">
        <v>1.1669855496999999</v>
      </c>
      <c r="AW19" s="308">
        <v>1.2769789421</v>
      </c>
      <c r="AX19" s="308">
        <v>1.3669636369</v>
      </c>
      <c r="AY19" s="377" t="s">
        <v>1602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1"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1.5399774098000001</v>
      </c>
      <c r="AV20" s="308">
        <v>1.5490312718999999</v>
      </c>
      <c r="AW20" s="308">
        <v>1.5481243961</v>
      </c>
      <c r="AX20" s="308">
        <v>1.6272474151</v>
      </c>
      <c r="AY20" s="377" t="s">
        <v>1602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1" customHeight="1" x14ac:dyDescent="0.2">
      <c r="A21" s="345" t="s">
        <v>864</v>
      </c>
      <c r="B21" s="415" t="s">
        <v>995</v>
      </c>
      <c r="C21" s="308">
        <v>10.839</v>
      </c>
      <c r="D21" s="308">
        <v>9.8940000000000001</v>
      </c>
      <c r="E21" s="308">
        <v>9.8539999999999992</v>
      </c>
      <c r="F21" s="308">
        <v>9.8740000000000006</v>
      </c>
      <c r="G21" s="308">
        <v>10.236000000000001</v>
      </c>
      <c r="H21" s="308">
        <v>10.701000000000001</v>
      </c>
      <c r="I21" s="308">
        <v>11.21</v>
      </c>
      <c r="J21" s="308">
        <v>11.311199999999999</v>
      </c>
      <c r="K21" s="308">
        <v>11.4133</v>
      </c>
      <c r="L21" s="308">
        <v>11.5655</v>
      </c>
      <c r="M21" s="308">
        <v>11.518599999999999</v>
      </c>
      <c r="N21" s="308">
        <v>11.5207</v>
      </c>
      <c r="O21" s="308">
        <v>11.71</v>
      </c>
      <c r="P21" s="308">
        <v>11.96</v>
      </c>
      <c r="Q21" s="308">
        <v>11.71</v>
      </c>
      <c r="R21" s="308">
        <v>12.01</v>
      </c>
      <c r="S21" s="308">
        <v>11.96</v>
      </c>
      <c r="T21" s="308">
        <v>12.06</v>
      </c>
      <c r="U21" s="308">
        <v>12.31</v>
      </c>
      <c r="V21" s="308">
        <v>12.66</v>
      </c>
      <c r="W21" s="308">
        <v>12.71</v>
      </c>
      <c r="X21" s="308">
        <v>12.21</v>
      </c>
      <c r="Y21" s="308">
        <v>12.21</v>
      </c>
      <c r="Z21" s="308">
        <v>12.21</v>
      </c>
      <c r="AA21" s="308">
        <v>11.3994</v>
      </c>
      <c r="AB21" s="308">
        <v>11.5999</v>
      </c>
      <c r="AC21" s="308">
        <v>11.8497</v>
      </c>
      <c r="AD21" s="308">
        <v>12.1996</v>
      </c>
      <c r="AE21" s="308">
        <v>11.499700000000001</v>
      </c>
      <c r="AF21" s="308">
        <v>11.65</v>
      </c>
      <c r="AG21" s="308">
        <v>10.7699</v>
      </c>
      <c r="AH21" s="308">
        <v>10.299899999999999</v>
      </c>
      <c r="AI21" s="308">
        <v>10.8</v>
      </c>
      <c r="AJ21" s="308">
        <v>10.649699999999999</v>
      </c>
      <c r="AK21" s="308">
        <v>10.5999</v>
      </c>
      <c r="AL21" s="308">
        <v>10.350199999999999</v>
      </c>
      <c r="AM21" s="308">
        <v>10.569699999999999</v>
      </c>
      <c r="AN21" s="308">
        <v>10.770300000000001</v>
      </c>
      <c r="AO21" s="308">
        <v>10.87</v>
      </c>
      <c r="AP21" s="308">
        <v>10.87</v>
      </c>
      <c r="AQ21" s="308">
        <v>10.67</v>
      </c>
      <c r="AR21" s="308">
        <v>10.32</v>
      </c>
      <c r="AS21" s="308">
        <v>10.619</v>
      </c>
      <c r="AT21" s="308">
        <v>10.7188</v>
      </c>
      <c r="AU21" s="308">
        <v>10.640849911</v>
      </c>
      <c r="AV21" s="308">
        <v>10.720767245999999</v>
      </c>
      <c r="AW21" s="308">
        <v>10.680908935</v>
      </c>
      <c r="AX21" s="308">
        <v>10.561221409</v>
      </c>
      <c r="AY21" s="377" t="s">
        <v>1602</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1"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4.1792999999999996</v>
      </c>
      <c r="AQ22" s="308">
        <v>4.1692999999999998</v>
      </c>
      <c r="AR22" s="308">
        <v>4.1493000000000002</v>
      </c>
      <c r="AS22" s="308">
        <v>4.1783999999999999</v>
      </c>
      <c r="AT22" s="308">
        <v>4.1783000000000001</v>
      </c>
      <c r="AU22" s="308">
        <v>4.1994150484999997</v>
      </c>
      <c r="AV22" s="308">
        <v>4.1793346351</v>
      </c>
      <c r="AW22" s="308">
        <v>4.1894449745999998</v>
      </c>
      <c r="AX22" s="308">
        <v>4.1197005561999998</v>
      </c>
      <c r="AY22" s="377" t="s">
        <v>1602</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1"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0.93923874042</v>
      </c>
      <c r="AV23" s="308">
        <v>0.94919509248</v>
      </c>
      <c r="AW23" s="308">
        <v>0.88925498412000004</v>
      </c>
      <c r="AX23" s="308">
        <v>0.92939371224</v>
      </c>
      <c r="AY23" s="377" t="s">
        <v>1602</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1"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1" customHeight="1" x14ac:dyDescent="0.2">
      <c r="A25" s="417" t="s">
        <v>852</v>
      </c>
      <c r="B25" s="414" t="s">
        <v>867</v>
      </c>
      <c r="C25" s="106">
        <v>41.562199999999997</v>
      </c>
      <c r="D25" s="106">
        <v>40.900199999999998</v>
      </c>
      <c r="E25" s="106">
        <v>40.984999999999999</v>
      </c>
      <c r="F25" s="106">
        <v>41.168999999999997</v>
      </c>
      <c r="G25" s="106">
        <v>41.675400000000003</v>
      </c>
      <c r="H25" s="106">
        <v>42.142299999999999</v>
      </c>
      <c r="I25" s="106">
        <v>42.818199999999997</v>
      </c>
      <c r="J25" s="106">
        <v>42.590499999999999</v>
      </c>
      <c r="K25" s="106">
        <v>43.358600000000003</v>
      </c>
      <c r="L25" s="106">
        <v>44.0092</v>
      </c>
      <c r="M25" s="106">
        <v>44.385100000000001</v>
      </c>
      <c r="N25" s="106">
        <v>44.527200000000001</v>
      </c>
      <c r="O25" s="106">
        <v>44.8033</v>
      </c>
      <c r="P25" s="106">
        <v>45.374200000000002</v>
      </c>
      <c r="Q25" s="106">
        <v>44.931699999999999</v>
      </c>
      <c r="R25" s="106">
        <v>44.245100000000001</v>
      </c>
      <c r="S25" s="106">
        <v>44.354900000000001</v>
      </c>
      <c r="T25" s="106">
        <v>44.792200000000001</v>
      </c>
      <c r="U25" s="106">
        <v>45.3782</v>
      </c>
      <c r="V25" s="106">
        <v>45.4497</v>
      </c>
      <c r="W25" s="106">
        <v>45.661999999999999</v>
      </c>
      <c r="X25" s="106">
        <v>45.302700000000002</v>
      </c>
      <c r="Y25" s="106">
        <v>45.477200000000003</v>
      </c>
      <c r="Z25" s="106">
        <v>45.489699999999999</v>
      </c>
      <c r="AA25" s="106">
        <v>44.829099999999997</v>
      </c>
      <c r="AB25" s="106">
        <v>45.259300000000003</v>
      </c>
      <c r="AC25" s="106">
        <v>45.098999999999997</v>
      </c>
      <c r="AD25" s="106">
        <v>44.926499999999997</v>
      </c>
      <c r="AE25" s="106">
        <v>43.997599999999998</v>
      </c>
      <c r="AF25" s="106">
        <v>44.162799999999997</v>
      </c>
      <c r="AG25" s="106">
        <v>42.9801</v>
      </c>
      <c r="AH25" s="106">
        <v>42.547899999999998</v>
      </c>
      <c r="AI25" s="106">
        <v>43.443600000000004</v>
      </c>
      <c r="AJ25" s="106">
        <v>43.481900000000003</v>
      </c>
      <c r="AK25" s="106">
        <v>43.338700000000003</v>
      </c>
      <c r="AL25" s="106">
        <v>43.241599999999998</v>
      </c>
      <c r="AM25" s="106">
        <v>43.244900000000001</v>
      </c>
      <c r="AN25" s="106">
        <v>43.197400000000002</v>
      </c>
      <c r="AO25" s="106">
        <v>43.370199999999997</v>
      </c>
      <c r="AP25" s="106">
        <v>43.113900000000001</v>
      </c>
      <c r="AQ25" s="106">
        <v>42.618699999999997</v>
      </c>
      <c r="AR25" s="106">
        <v>42.144100000000002</v>
      </c>
      <c r="AS25" s="106">
        <v>42.619599999999998</v>
      </c>
      <c r="AT25" s="106">
        <v>42.457000000000001</v>
      </c>
      <c r="AU25" s="106">
        <v>42.363660949</v>
      </c>
      <c r="AV25" s="106">
        <v>42.188339093000003</v>
      </c>
      <c r="AW25" s="106">
        <v>42.252870266999999</v>
      </c>
      <c r="AX25" s="106">
        <v>42.158546719999997</v>
      </c>
      <c r="AY25" s="410">
        <v>42.460235423999997</v>
      </c>
      <c r="AZ25" s="410">
        <v>42.652641928000001</v>
      </c>
      <c r="BA25" s="410">
        <v>42.653121315</v>
      </c>
      <c r="BB25" s="410">
        <v>42.736213112999998</v>
      </c>
      <c r="BC25" s="410">
        <v>42.703639913000004</v>
      </c>
      <c r="BD25" s="410">
        <v>42.785668106000003</v>
      </c>
      <c r="BE25" s="410">
        <v>42.830938287999999</v>
      </c>
      <c r="BF25" s="410">
        <v>42.876886763999998</v>
      </c>
      <c r="BG25" s="410">
        <v>42.985452807999998</v>
      </c>
      <c r="BH25" s="410">
        <v>43.078834467999997</v>
      </c>
      <c r="BI25" s="410">
        <v>43.178184563999999</v>
      </c>
      <c r="BJ25" s="410">
        <v>43.246066224000003</v>
      </c>
      <c r="BK25" s="410">
        <v>43.277274681000002</v>
      </c>
      <c r="BL25" s="410">
        <v>43.361461411000001</v>
      </c>
      <c r="BM25" s="410">
        <v>43.400277969000001</v>
      </c>
      <c r="BN25" s="410">
        <v>43.422830001999998</v>
      </c>
      <c r="BO25" s="410">
        <v>43.361392340000002</v>
      </c>
      <c r="BP25" s="410">
        <v>43.462515992999997</v>
      </c>
      <c r="BQ25" s="410">
        <v>43.435161663000002</v>
      </c>
      <c r="BR25" s="410">
        <v>43.413345276000001</v>
      </c>
      <c r="BS25" s="410">
        <v>43.547733024999999</v>
      </c>
      <c r="BT25" s="410">
        <v>43.550743277999999</v>
      </c>
      <c r="BU25" s="410">
        <v>43.635252258999998</v>
      </c>
      <c r="BV25" s="410">
        <v>43.653352480000002</v>
      </c>
      <c r="BW25" s="420"/>
    </row>
    <row r="26" spans="1:75" s="280" customFormat="1" ht="11.1" customHeight="1" x14ac:dyDescent="0.2">
      <c r="A26" s="417" t="s">
        <v>868</v>
      </c>
      <c r="B26" s="430" t="s">
        <v>983</v>
      </c>
      <c r="C26" s="106">
        <v>24.5001</v>
      </c>
      <c r="D26" s="106">
        <v>23.7958</v>
      </c>
      <c r="E26" s="106">
        <v>23.803100000000001</v>
      </c>
      <c r="F26" s="106">
        <v>23.848800000000001</v>
      </c>
      <c r="G26" s="106">
        <v>24.307600000000001</v>
      </c>
      <c r="H26" s="106">
        <v>24.791799999999999</v>
      </c>
      <c r="I26" s="106">
        <v>25.474599999999999</v>
      </c>
      <c r="J26" s="106">
        <v>25.576699999999999</v>
      </c>
      <c r="K26" s="106">
        <v>25.930399999999999</v>
      </c>
      <c r="L26" s="106">
        <v>26.186199999999999</v>
      </c>
      <c r="M26" s="106">
        <v>26.321999999999999</v>
      </c>
      <c r="N26" s="106">
        <v>26.446999999999999</v>
      </c>
      <c r="O26" s="106">
        <v>26.645299999999999</v>
      </c>
      <c r="P26" s="106">
        <v>27.103200000000001</v>
      </c>
      <c r="Q26" s="106">
        <v>26.741099999999999</v>
      </c>
      <c r="R26" s="106">
        <v>27.2164</v>
      </c>
      <c r="S26" s="106">
        <v>27.084199999999999</v>
      </c>
      <c r="T26" s="106">
        <v>27.359000000000002</v>
      </c>
      <c r="U26" s="106">
        <v>27.7639</v>
      </c>
      <c r="V26" s="106">
        <v>28.0809</v>
      </c>
      <c r="W26" s="106">
        <v>28.252600000000001</v>
      </c>
      <c r="X26" s="106">
        <v>27.761500000000002</v>
      </c>
      <c r="Y26" s="106">
        <v>27.426600000000001</v>
      </c>
      <c r="Z26" s="106">
        <v>27.379300000000001</v>
      </c>
      <c r="AA26" s="106">
        <v>26.726900000000001</v>
      </c>
      <c r="AB26" s="106">
        <v>26.9847</v>
      </c>
      <c r="AC26" s="106">
        <v>27.134899999999998</v>
      </c>
      <c r="AD26" s="106">
        <v>27.066700000000001</v>
      </c>
      <c r="AE26" s="106">
        <v>26.363700000000001</v>
      </c>
      <c r="AF26" s="106">
        <v>26.4861</v>
      </c>
      <c r="AG26" s="106">
        <v>25.562999999999999</v>
      </c>
      <c r="AH26" s="106">
        <v>25.2089</v>
      </c>
      <c r="AI26" s="106">
        <v>25.843699999999998</v>
      </c>
      <c r="AJ26" s="106">
        <v>25.7029</v>
      </c>
      <c r="AK26" s="106">
        <v>25.562899999999999</v>
      </c>
      <c r="AL26" s="106">
        <v>25.4529</v>
      </c>
      <c r="AM26" s="106">
        <v>25.535799999999998</v>
      </c>
      <c r="AN26" s="106">
        <v>25.675799999999999</v>
      </c>
      <c r="AO26" s="106">
        <v>25.944299999999998</v>
      </c>
      <c r="AP26" s="106">
        <v>25.8932</v>
      </c>
      <c r="AQ26" s="106">
        <v>25.714500000000001</v>
      </c>
      <c r="AR26" s="106">
        <v>25.285799999999998</v>
      </c>
      <c r="AS26" s="106">
        <v>25.735800000000001</v>
      </c>
      <c r="AT26" s="106">
        <v>25.826000000000001</v>
      </c>
      <c r="AU26" s="106">
        <v>25.517888147000001</v>
      </c>
      <c r="AV26" s="106">
        <v>25.536787341</v>
      </c>
      <c r="AW26" s="106">
        <v>25.440965652999999</v>
      </c>
      <c r="AX26" s="106">
        <v>25.394356475999999</v>
      </c>
      <c r="AY26" s="410">
        <v>25.646531598999999</v>
      </c>
      <c r="AZ26" s="410">
        <v>25.642021806999999</v>
      </c>
      <c r="BA26" s="410">
        <v>25.635473108999999</v>
      </c>
      <c r="BB26" s="410">
        <v>25.773093886000002</v>
      </c>
      <c r="BC26" s="410">
        <v>25.813540923000001</v>
      </c>
      <c r="BD26" s="410">
        <v>25.84996688</v>
      </c>
      <c r="BE26" s="410">
        <v>25.904515666999998</v>
      </c>
      <c r="BF26" s="410">
        <v>25.967615413000001</v>
      </c>
      <c r="BG26" s="410">
        <v>26.002909378999998</v>
      </c>
      <c r="BH26" s="410">
        <v>26.057416163999999</v>
      </c>
      <c r="BI26" s="410">
        <v>26.086803713999998</v>
      </c>
      <c r="BJ26" s="410">
        <v>26.123344519</v>
      </c>
      <c r="BK26" s="410">
        <v>26.178089948</v>
      </c>
      <c r="BL26" s="410">
        <v>26.220181232000002</v>
      </c>
      <c r="BM26" s="410">
        <v>26.244144393999999</v>
      </c>
      <c r="BN26" s="410">
        <v>26.284330133000001</v>
      </c>
      <c r="BO26" s="410">
        <v>26.313761938999999</v>
      </c>
      <c r="BP26" s="410">
        <v>26.369775463</v>
      </c>
      <c r="BQ26" s="410">
        <v>26.394338694000002</v>
      </c>
      <c r="BR26" s="410">
        <v>26.434956391</v>
      </c>
      <c r="BS26" s="410">
        <v>26.469759370999999</v>
      </c>
      <c r="BT26" s="410">
        <v>26.486787134</v>
      </c>
      <c r="BU26" s="410">
        <v>26.484717161999999</v>
      </c>
      <c r="BV26" s="410">
        <v>26.482794677000001</v>
      </c>
      <c r="BW26" s="420"/>
    </row>
    <row r="27" spans="1:75" s="280" customFormat="1" ht="11.1"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17.709099999999999</v>
      </c>
      <c r="AN27" s="106">
        <v>17.521599999999999</v>
      </c>
      <c r="AO27" s="106">
        <v>17.425899999999999</v>
      </c>
      <c r="AP27" s="106">
        <v>17.220700000000001</v>
      </c>
      <c r="AQ27" s="106">
        <v>16.904199999999999</v>
      </c>
      <c r="AR27" s="106">
        <v>16.8583</v>
      </c>
      <c r="AS27" s="106">
        <v>16.883800000000001</v>
      </c>
      <c r="AT27" s="106">
        <v>16.631</v>
      </c>
      <c r="AU27" s="106">
        <v>16.845772801999999</v>
      </c>
      <c r="AV27" s="106">
        <v>16.651551752</v>
      </c>
      <c r="AW27" s="106">
        <v>16.811904613999999</v>
      </c>
      <c r="AX27" s="106">
        <v>16.764190244000002</v>
      </c>
      <c r="AY27" s="410">
        <v>16.813703825000001</v>
      </c>
      <c r="AZ27" s="410">
        <v>17.010620120999999</v>
      </c>
      <c r="BA27" s="410">
        <v>17.017648207000001</v>
      </c>
      <c r="BB27" s="410">
        <v>16.963119227</v>
      </c>
      <c r="BC27" s="410">
        <v>16.890098989999998</v>
      </c>
      <c r="BD27" s="410">
        <v>16.935701225999999</v>
      </c>
      <c r="BE27" s="410">
        <v>16.926422621</v>
      </c>
      <c r="BF27" s="410">
        <v>16.909271351000001</v>
      </c>
      <c r="BG27" s="410">
        <v>16.982543429</v>
      </c>
      <c r="BH27" s="410">
        <v>17.021418305000001</v>
      </c>
      <c r="BI27" s="410">
        <v>17.09138085</v>
      </c>
      <c r="BJ27" s="410">
        <v>17.122721705</v>
      </c>
      <c r="BK27" s="410">
        <v>17.099184733000001</v>
      </c>
      <c r="BL27" s="410">
        <v>17.141280178999999</v>
      </c>
      <c r="BM27" s="410">
        <v>17.156133574999998</v>
      </c>
      <c r="BN27" s="410">
        <v>17.138499869</v>
      </c>
      <c r="BO27" s="410">
        <v>17.047630399999999</v>
      </c>
      <c r="BP27" s="410">
        <v>17.092740529</v>
      </c>
      <c r="BQ27" s="410">
        <v>17.040822970000001</v>
      </c>
      <c r="BR27" s="410">
        <v>16.978388885000001</v>
      </c>
      <c r="BS27" s="410">
        <v>17.077973654000001</v>
      </c>
      <c r="BT27" s="410">
        <v>17.063956143999999</v>
      </c>
      <c r="BU27" s="410">
        <v>17.150535097999999</v>
      </c>
      <c r="BV27" s="410">
        <v>17.170557803000001</v>
      </c>
      <c r="BW27" s="420"/>
    </row>
    <row r="28" spans="1:75" ht="11.1"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0.58517360356000003</v>
      </c>
      <c r="AV28" s="308">
        <v>0.59500716813999999</v>
      </c>
      <c r="AW28" s="308">
        <v>0.59593091236999995</v>
      </c>
      <c r="AX28" s="308">
        <v>0.59526333795999997</v>
      </c>
      <c r="AY28" s="377">
        <v>0.60075646075</v>
      </c>
      <c r="AZ28" s="377">
        <v>0.60685693778000005</v>
      </c>
      <c r="BA28" s="377">
        <v>0.61472263878</v>
      </c>
      <c r="BB28" s="377">
        <v>0.61772749058999998</v>
      </c>
      <c r="BC28" s="377">
        <v>0.62456466007</v>
      </c>
      <c r="BD28" s="377">
        <v>0.63177314833999998</v>
      </c>
      <c r="BE28" s="377">
        <v>0.63897844761</v>
      </c>
      <c r="BF28" s="377">
        <v>0.64633246461000005</v>
      </c>
      <c r="BG28" s="377">
        <v>0.64312041527999997</v>
      </c>
      <c r="BH28" s="377">
        <v>0.64521752789999998</v>
      </c>
      <c r="BI28" s="377">
        <v>0.64232932671999998</v>
      </c>
      <c r="BJ28" s="377">
        <v>0.63955854703000004</v>
      </c>
      <c r="BK28" s="377">
        <v>0.63661585011999999</v>
      </c>
      <c r="BL28" s="377">
        <v>0.63401751443999999</v>
      </c>
      <c r="BM28" s="377">
        <v>0.63121651125</v>
      </c>
      <c r="BN28" s="377">
        <v>0.62346543314000002</v>
      </c>
      <c r="BO28" s="377">
        <v>0.62077414755000004</v>
      </c>
      <c r="BP28" s="377">
        <v>0.61817278550999999</v>
      </c>
      <c r="BQ28" s="377">
        <v>0.61551068963</v>
      </c>
      <c r="BR28" s="377">
        <v>0.61287278891999997</v>
      </c>
      <c r="BS28" s="377">
        <v>0.61030178859999995</v>
      </c>
      <c r="BT28" s="377">
        <v>0.61265004578000004</v>
      </c>
      <c r="BU28" s="377">
        <v>0.61014701042999997</v>
      </c>
      <c r="BV28" s="377">
        <v>0.60769799519000001</v>
      </c>
      <c r="BW28" s="197"/>
    </row>
    <row r="29" spans="1:75" ht="11.1"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0.17013445953</v>
      </c>
      <c r="AV29" s="308">
        <v>0.19012645846000001</v>
      </c>
      <c r="AW29" s="308">
        <v>0.19815403878000001</v>
      </c>
      <c r="AX29" s="308">
        <v>0.17618518457999999</v>
      </c>
      <c r="AY29" s="377">
        <v>0.16474947968</v>
      </c>
      <c r="AZ29" s="377">
        <v>0.18083903864</v>
      </c>
      <c r="BA29" s="377">
        <v>0.18802754494000001</v>
      </c>
      <c r="BB29" s="377">
        <v>0.19278524591999999</v>
      </c>
      <c r="BC29" s="377">
        <v>0.18176389178999999</v>
      </c>
      <c r="BD29" s="377">
        <v>0.18895961148000001</v>
      </c>
      <c r="BE29" s="377">
        <v>0.1767202061</v>
      </c>
      <c r="BF29" s="377">
        <v>0.18738959094999999</v>
      </c>
      <c r="BG29" s="377">
        <v>0.19197754151999999</v>
      </c>
      <c r="BH29" s="377">
        <v>0.18978466865999999</v>
      </c>
      <c r="BI29" s="377">
        <v>0.18499305877</v>
      </c>
      <c r="BJ29" s="377">
        <v>0.17266269801</v>
      </c>
      <c r="BK29" s="377">
        <v>0.16121024581999999</v>
      </c>
      <c r="BL29" s="377">
        <v>0.17730939897</v>
      </c>
      <c r="BM29" s="377">
        <v>0.18449569961000001</v>
      </c>
      <c r="BN29" s="377">
        <v>0.18925826022</v>
      </c>
      <c r="BO29" s="377">
        <v>0.17823139621</v>
      </c>
      <c r="BP29" s="377">
        <v>0.18543512257</v>
      </c>
      <c r="BQ29" s="377">
        <v>0.17319401198000001</v>
      </c>
      <c r="BR29" s="377">
        <v>0.18386231759999999</v>
      </c>
      <c r="BS29" s="377">
        <v>0.18844819913999999</v>
      </c>
      <c r="BT29" s="377">
        <v>0.18625459129999999</v>
      </c>
      <c r="BU29" s="377">
        <v>0.18146520798999999</v>
      </c>
      <c r="BV29" s="377">
        <v>0.16913636564000001</v>
      </c>
      <c r="BW29" s="197"/>
    </row>
    <row r="30" spans="1:75" ht="11.1"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0.11344386628</v>
      </c>
      <c r="AV30" s="308">
        <v>0.10232961691</v>
      </c>
      <c r="AW30" s="308">
        <v>9.6284349465000002E-2</v>
      </c>
      <c r="AX30" s="308">
        <v>9.6463575324999995E-2</v>
      </c>
      <c r="AY30" s="377">
        <v>9.6530237709999994E-2</v>
      </c>
      <c r="AZ30" s="377">
        <v>9.6516871793999995E-2</v>
      </c>
      <c r="BA30" s="377">
        <v>9.6750525589000005E-2</v>
      </c>
      <c r="BB30" s="377">
        <v>9.5301893829999998E-2</v>
      </c>
      <c r="BC30" s="377">
        <v>9.4710089314000004E-2</v>
      </c>
      <c r="BD30" s="377">
        <v>9.6489003744999996E-2</v>
      </c>
      <c r="BE30" s="377">
        <v>9.7187869883000003E-2</v>
      </c>
      <c r="BF30" s="377">
        <v>9.6742819558000001E-2</v>
      </c>
      <c r="BG30" s="377">
        <v>9.7198560678999998E-2</v>
      </c>
      <c r="BH30" s="377">
        <v>9.7680523403E-2</v>
      </c>
      <c r="BI30" s="377">
        <v>9.7939196699999995E-2</v>
      </c>
      <c r="BJ30" s="377">
        <v>9.7928060198000003E-2</v>
      </c>
      <c r="BK30" s="377">
        <v>9.7654205516000001E-2</v>
      </c>
      <c r="BL30" s="377">
        <v>9.7170304085999998E-2</v>
      </c>
      <c r="BM30" s="377">
        <v>9.7238427217999995E-2</v>
      </c>
      <c r="BN30" s="377">
        <v>9.6863416689000004E-2</v>
      </c>
      <c r="BO30" s="377">
        <v>9.6510977604000001E-2</v>
      </c>
      <c r="BP30" s="377">
        <v>9.7907971689000006E-2</v>
      </c>
      <c r="BQ30" s="377">
        <v>9.8514849639999999E-2</v>
      </c>
      <c r="BR30" s="377">
        <v>9.7557326393999999E-2</v>
      </c>
      <c r="BS30" s="377">
        <v>9.7058371912999999E-2</v>
      </c>
      <c r="BT30" s="377">
        <v>9.6216731198999997E-2</v>
      </c>
      <c r="BU30" s="377">
        <v>9.6067571392999998E-2</v>
      </c>
      <c r="BV30" s="377">
        <v>9.6339668444000007E-2</v>
      </c>
      <c r="BW30" s="197"/>
    </row>
    <row r="31" spans="1:75" ht="11.1"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1.9585217923</v>
      </c>
      <c r="AV31" s="308">
        <v>1.7143180794999999</v>
      </c>
      <c r="AW31" s="308">
        <v>1.8780251961000001</v>
      </c>
      <c r="AX31" s="308">
        <v>1.8318673077000001</v>
      </c>
      <c r="AY31" s="377">
        <v>1.8648274947000001</v>
      </c>
      <c r="AZ31" s="377">
        <v>1.9316165482000001</v>
      </c>
      <c r="BA31" s="377">
        <v>1.9265600519999999</v>
      </c>
      <c r="BB31" s="377">
        <v>1.8986339926</v>
      </c>
      <c r="BC31" s="377">
        <v>1.8592306992000001</v>
      </c>
      <c r="BD31" s="377">
        <v>1.8922862658999999</v>
      </c>
      <c r="BE31" s="377">
        <v>1.9024907127999999</v>
      </c>
      <c r="BF31" s="377">
        <v>1.8168548527999999</v>
      </c>
      <c r="BG31" s="377">
        <v>1.8505420656</v>
      </c>
      <c r="BH31" s="377">
        <v>1.8976072766000001</v>
      </c>
      <c r="BI31" s="377">
        <v>1.9451725698</v>
      </c>
      <c r="BJ31" s="377">
        <v>1.9563353952</v>
      </c>
      <c r="BK31" s="377">
        <v>1.9676611328</v>
      </c>
      <c r="BL31" s="377">
        <v>1.9794317589999999</v>
      </c>
      <c r="BM31" s="377">
        <v>1.9860796694</v>
      </c>
      <c r="BN31" s="377">
        <v>1.9984466089999999</v>
      </c>
      <c r="BO31" s="377">
        <v>1.9505500146000001</v>
      </c>
      <c r="BP31" s="377">
        <v>2.0192061181000001</v>
      </c>
      <c r="BQ31" s="377">
        <v>2.0175536598999999</v>
      </c>
      <c r="BR31" s="377">
        <v>1.8935739658999999</v>
      </c>
      <c r="BS31" s="377">
        <v>1.9554274040999999</v>
      </c>
      <c r="BT31" s="377">
        <v>1.954261993</v>
      </c>
      <c r="BU31" s="377">
        <v>2.0230598003</v>
      </c>
      <c r="BV31" s="377">
        <v>2.0202431032999999</v>
      </c>
      <c r="BW31" s="197"/>
    </row>
    <row r="32" spans="1:75" ht="11.1"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0.59989999999999999</v>
      </c>
      <c r="AN32" s="308">
        <v>0.59419999999999995</v>
      </c>
      <c r="AO32" s="308">
        <v>0.5827</v>
      </c>
      <c r="AP32" s="308">
        <v>0.5786</v>
      </c>
      <c r="AQ32" s="308">
        <v>0.58689999999999998</v>
      </c>
      <c r="AR32" s="308">
        <v>0.55620000000000003</v>
      </c>
      <c r="AS32" s="308">
        <v>0.53210000000000002</v>
      </c>
      <c r="AT32" s="308">
        <v>0.49669999999999997</v>
      </c>
      <c r="AU32" s="308">
        <v>0.5641847646</v>
      </c>
      <c r="AV32" s="308">
        <v>0.58628006112999997</v>
      </c>
      <c r="AW32" s="308">
        <v>0.58047546104000003</v>
      </c>
      <c r="AX32" s="308">
        <v>0.58134280347</v>
      </c>
      <c r="AY32" s="377">
        <v>0.58430749155999995</v>
      </c>
      <c r="AZ32" s="377">
        <v>0.58504514220000003</v>
      </c>
      <c r="BA32" s="377">
        <v>0.58547435128000003</v>
      </c>
      <c r="BB32" s="377">
        <v>0.58548297839999996</v>
      </c>
      <c r="BC32" s="377">
        <v>0.58821362612000005</v>
      </c>
      <c r="BD32" s="377">
        <v>0.59004393611999995</v>
      </c>
      <c r="BE32" s="377">
        <v>0.59264460193000001</v>
      </c>
      <c r="BF32" s="377">
        <v>0.59223953694999998</v>
      </c>
      <c r="BG32" s="377">
        <v>0.59197942102000001</v>
      </c>
      <c r="BH32" s="377">
        <v>0.59141260272999996</v>
      </c>
      <c r="BI32" s="377">
        <v>0.59120287662000004</v>
      </c>
      <c r="BJ32" s="377">
        <v>0.59528527453000002</v>
      </c>
      <c r="BK32" s="377">
        <v>0.55968007981000001</v>
      </c>
      <c r="BL32" s="377">
        <v>0.56164153247000004</v>
      </c>
      <c r="BM32" s="377">
        <v>0.56323713548999998</v>
      </c>
      <c r="BN32" s="377">
        <v>0.56644598819000003</v>
      </c>
      <c r="BO32" s="377">
        <v>0.56632639622000003</v>
      </c>
      <c r="BP32" s="377">
        <v>0.56437151920999995</v>
      </c>
      <c r="BQ32" s="377">
        <v>0.56213973642000004</v>
      </c>
      <c r="BR32" s="377">
        <v>0.55990496286000002</v>
      </c>
      <c r="BS32" s="377">
        <v>0.55781007537000005</v>
      </c>
      <c r="BT32" s="377">
        <v>0.55541466983999999</v>
      </c>
      <c r="BU32" s="377">
        <v>0.55339042038999997</v>
      </c>
      <c r="BV32" s="377">
        <v>0.55138162364999999</v>
      </c>
      <c r="BW32" s="197"/>
    </row>
    <row r="33" spans="1:75" ht="11.1"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2.0429314207</v>
      </c>
      <c r="AV33" s="308">
        <v>1.9982702006999999</v>
      </c>
      <c r="AW33" s="308">
        <v>1.9493862797999999</v>
      </c>
      <c r="AX33" s="308">
        <v>1.9456697948999999</v>
      </c>
      <c r="AY33" s="377">
        <v>1.9518408839000001</v>
      </c>
      <c r="AZ33" s="377">
        <v>1.9517201641999999</v>
      </c>
      <c r="BA33" s="377">
        <v>1.9459900209000001</v>
      </c>
      <c r="BB33" s="377">
        <v>1.9279996297999999</v>
      </c>
      <c r="BC33" s="377">
        <v>1.9199262875000001</v>
      </c>
      <c r="BD33" s="377">
        <v>1.9137766073</v>
      </c>
      <c r="BE33" s="377">
        <v>1.9021740532</v>
      </c>
      <c r="BF33" s="377">
        <v>1.9003794280999999</v>
      </c>
      <c r="BG33" s="377">
        <v>1.8959335878000001</v>
      </c>
      <c r="BH33" s="377">
        <v>1.8809973775</v>
      </c>
      <c r="BI33" s="377">
        <v>1.8675207508</v>
      </c>
      <c r="BJ33" s="377">
        <v>1.8659318203999999</v>
      </c>
      <c r="BK33" s="377">
        <v>1.8739218684000001</v>
      </c>
      <c r="BL33" s="377">
        <v>1.8755857016999999</v>
      </c>
      <c r="BM33" s="377">
        <v>1.8714086926</v>
      </c>
      <c r="BN33" s="377">
        <v>1.8548613088000001</v>
      </c>
      <c r="BO33" s="377">
        <v>1.8480398306000001</v>
      </c>
      <c r="BP33" s="377">
        <v>1.8431003229</v>
      </c>
      <c r="BQ33" s="377">
        <v>1.8325473609</v>
      </c>
      <c r="BR33" s="377">
        <v>1.8317106622999999</v>
      </c>
      <c r="BS33" s="377">
        <v>1.8281331632</v>
      </c>
      <c r="BT33" s="377">
        <v>1.8139957769999999</v>
      </c>
      <c r="BU33" s="377">
        <v>1.8012686505</v>
      </c>
      <c r="BV33" s="377">
        <v>1.8003633512999999</v>
      </c>
      <c r="BW33" s="197"/>
    </row>
    <row r="34" spans="1:75" ht="11.1"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0.99867583985999997</v>
      </c>
      <c r="AV34" s="308">
        <v>0.99873446548</v>
      </c>
      <c r="AW34" s="308">
        <v>0.99197231070000003</v>
      </c>
      <c r="AX34" s="308">
        <v>0.99419636905999997</v>
      </c>
      <c r="AY34" s="377">
        <v>1.0076118315</v>
      </c>
      <c r="AZ34" s="377">
        <v>1.0075589273000001</v>
      </c>
      <c r="BA34" s="377">
        <v>1.0075101931999999</v>
      </c>
      <c r="BB34" s="377">
        <v>1.0094407517999999</v>
      </c>
      <c r="BC34" s="377">
        <v>1.0124288332</v>
      </c>
      <c r="BD34" s="377">
        <v>1.0144090553</v>
      </c>
      <c r="BE34" s="377">
        <v>1.0163829269</v>
      </c>
      <c r="BF34" s="377">
        <v>1.0193483273999999</v>
      </c>
      <c r="BG34" s="377">
        <v>1.0213923631999999</v>
      </c>
      <c r="BH34" s="377">
        <v>1.0233536376000001</v>
      </c>
      <c r="BI34" s="377">
        <v>1.0263468918</v>
      </c>
      <c r="BJ34" s="377">
        <v>1.0284575466999999</v>
      </c>
      <c r="BK34" s="377">
        <v>1.0208668257</v>
      </c>
      <c r="BL34" s="377">
        <v>1.0238228652000001</v>
      </c>
      <c r="BM34" s="377">
        <v>1.0257778752</v>
      </c>
      <c r="BN34" s="377">
        <v>1.0277149910000001</v>
      </c>
      <c r="BO34" s="377">
        <v>1.0307050522000001</v>
      </c>
      <c r="BP34" s="377">
        <v>1.0326928189</v>
      </c>
      <c r="BQ34" s="377">
        <v>1.0346699507999999</v>
      </c>
      <c r="BR34" s="377">
        <v>1.0376387200999999</v>
      </c>
      <c r="BS34" s="377">
        <v>1.0396855541000001</v>
      </c>
      <c r="BT34" s="377">
        <v>1.0396500479999999</v>
      </c>
      <c r="BU34" s="377">
        <v>1.0396476395000001</v>
      </c>
      <c r="BV34" s="377">
        <v>1.0397621977</v>
      </c>
      <c r="BW34" s="197"/>
    </row>
    <row r="35" spans="1:75" ht="11.1"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10.320573222</v>
      </c>
      <c r="AV35" s="308">
        <v>10.374359097999999</v>
      </c>
      <c r="AW35" s="308">
        <v>10.429536381</v>
      </c>
      <c r="AX35" s="308">
        <v>10.451033657</v>
      </c>
      <c r="AY35" s="377">
        <v>10.450943736999999</v>
      </c>
      <c r="AZ35" s="377">
        <v>10.452277902000001</v>
      </c>
      <c r="BA35" s="377">
        <v>10.455448282000001</v>
      </c>
      <c r="BB35" s="377">
        <v>10.439594898999999</v>
      </c>
      <c r="BC35" s="377">
        <v>10.414097539</v>
      </c>
      <c r="BD35" s="377">
        <v>10.413777645</v>
      </c>
      <c r="BE35" s="377">
        <v>10.411661995999999</v>
      </c>
      <c r="BF35" s="377">
        <v>10.462807355000001</v>
      </c>
      <c r="BG35" s="377">
        <v>10.504210484</v>
      </c>
      <c r="BH35" s="377">
        <v>10.510199375999999</v>
      </c>
      <c r="BI35" s="377">
        <v>10.551693016</v>
      </c>
      <c r="BJ35" s="377">
        <v>10.583350646</v>
      </c>
      <c r="BK35" s="377">
        <v>10.603369797999999</v>
      </c>
      <c r="BL35" s="377">
        <v>10.615038953000001</v>
      </c>
      <c r="BM35" s="377">
        <v>10.62044298</v>
      </c>
      <c r="BN35" s="377">
        <v>10.606217115</v>
      </c>
      <c r="BO35" s="377">
        <v>10.58225822</v>
      </c>
      <c r="BP35" s="377">
        <v>10.558592699</v>
      </c>
      <c r="BQ35" s="377">
        <v>10.534436914</v>
      </c>
      <c r="BR35" s="377">
        <v>10.590018039</v>
      </c>
      <c r="BS35" s="377">
        <v>10.630848388</v>
      </c>
      <c r="BT35" s="377">
        <v>10.636275898999999</v>
      </c>
      <c r="BU35" s="377">
        <v>10.677233525</v>
      </c>
      <c r="BV35" s="377">
        <v>10.718349024</v>
      </c>
      <c r="BW35" s="197"/>
    </row>
    <row r="36" spans="1:75" ht="11.1"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377">
        <v>0.06</v>
      </c>
      <c r="AZ36" s="377">
        <v>0.14499999999999999</v>
      </c>
      <c r="BA36" s="377">
        <v>0.14499999999999999</v>
      </c>
      <c r="BB36" s="377">
        <v>0.14499999999999999</v>
      </c>
      <c r="BC36" s="377">
        <v>0.14499999999999999</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1"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3.2133833493000002E-2</v>
      </c>
      <c r="AV37" s="351">
        <v>3.2126604097000001E-2</v>
      </c>
      <c r="AW37" s="351">
        <v>3.2139684310999998E-2</v>
      </c>
      <c r="AX37" s="351">
        <v>3.2168214313000001E-2</v>
      </c>
      <c r="AY37" s="422">
        <v>3.2136208382999999E-2</v>
      </c>
      <c r="AZ37" s="422">
        <v>5.3188588614999997E-2</v>
      </c>
      <c r="BA37" s="422">
        <v>5.2164598176999998E-2</v>
      </c>
      <c r="BB37" s="422">
        <v>5.1152345606000002E-2</v>
      </c>
      <c r="BC37" s="422">
        <v>5.0163364187000001E-2</v>
      </c>
      <c r="BD37" s="422">
        <v>4.9185952377999997E-2</v>
      </c>
      <c r="BE37" s="422">
        <v>4.8181807016999999E-2</v>
      </c>
      <c r="BF37" s="422">
        <v>4.7176976570000001E-2</v>
      </c>
      <c r="BG37" s="422">
        <v>4.6188990637999999E-2</v>
      </c>
      <c r="BH37" s="422">
        <v>4.5165314105999999E-2</v>
      </c>
      <c r="BI37" s="422">
        <v>4.4183162955000001E-2</v>
      </c>
      <c r="BJ37" s="422">
        <v>4.3211717210999999E-2</v>
      </c>
      <c r="BK37" s="422">
        <v>4.8204726589999997E-2</v>
      </c>
      <c r="BL37" s="422">
        <v>4.7262150487999997E-2</v>
      </c>
      <c r="BM37" s="422">
        <v>4.6236584350999997E-2</v>
      </c>
      <c r="BN37" s="422">
        <v>4.5226747540000001E-2</v>
      </c>
      <c r="BO37" s="422">
        <v>4.4234365455000001E-2</v>
      </c>
      <c r="BP37" s="422">
        <v>4.3261171690000003E-2</v>
      </c>
      <c r="BQ37" s="422">
        <v>4.2255796350999998E-2</v>
      </c>
      <c r="BR37" s="422">
        <v>4.1250102224000003E-2</v>
      </c>
      <c r="BS37" s="422">
        <v>4.0260709350999999E-2</v>
      </c>
      <c r="BT37" s="422">
        <v>3.9236389121999997E-2</v>
      </c>
      <c r="BU37" s="422">
        <v>3.8255272356999999E-2</v>
      </c>
      <c r="BV37" s="422">
        <v>3.7284474248999999E-2</v>
      </c>
      <c r="BW37" s="197"/>
    </row>
    <row r="38" spans="1:75" ht="12" customHeight="1" x14ac:dyDescent="0.25">
      <c r="B38" s="976" t="s">
        <v>843</v>
      </c>
      <c r="C38" s="965"/>
      <c r="D38" s="965"/>
      <c r="E38" s="965"/>
      <c r="F38" s="965"/>
      <c r="G38" s="965"/>
      <c r="H38" s="965"/>
      <c r="I38" s="965"/>
      <c r="J38" s="965"/>
      <c r="K38" s="965"/>
      <c r="L38" s="965"/>
      <c r="M38" s="965"/>
      <c r="N38" s="965"/>
      <c r="O38" s="965"/>
      <c r="P38" s="965"/>
      <c r="Q38" s="965"/>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52"/>
      <c r="AZ38" s="152"/>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2" customHeight="1" x14ac:dyDescent="0.2">
      <c r="B39" s="963" t="s">
        <v>844</v>
      </c>
      <c r="C39" s="963"/>
      <c r="D39" s="963"/>
      <c r="E39" s="963"/>
      <c r="F39" s="963"/>
      <c r="G39" s="963"/>
      <c r="H39" s="963"/>
      <c r="I39" s="963"/>
      <c r="J39" s="963"/>
      <c r="K39" s="963"/>
      <c r="L39" s="963"/>
      <c r="M39" s="963"/>
      <c r="N39" s="963"/>
      <c r="O39" s="963"/>
      <c r="P39" s="963"/>
      <c r="Q39" s="963"/>
      <c r="BD39" s="663"/>
      <c r="BE39" s="197"/>
      <c r="BF39" s="663"/>
      <c r="BK39" s="197"/>
      <c r="BL39" s="197"/>
      <c r="BM39" s="197"/>
      <c r="BN39" s="197"/>
      <c r="BO39" s="197"/>
      <c r="BP39" s="197"/>
      <c r="BQ39" s="197"/>
      <c r="BR39" s="197"/>
      <c r="BS39" s="197"/>
      <c r="BT39" s="197"/>
      <c r="BU39" s="197"/>
      <c r="BV39" s="197"/>
      <c r="BW39" s="197"/>
    </row>
    <row r="40" spans="1:75" ht="12" customHeight="1" x14ac:dyDescent="0.2">
      <c r="B40" s="963" t="s">
        <v>845</v>
      </c>
      <c r="C40" s="963"/>
      <c r="D40" s="963"/>
      <c r="E40" s="963"/>
      <c r="F40" s="963"/>
      <c r="G40" s="963"/>
      <c r="H40" s="963"/>
      <c r="I40" s="963"/>
      <c r="J40" s="963"/>
      <c r="K40" s="963"/>
      <c r="L40" s="963"/>
      <c r="M40" s="963"/>
      <c r="N40" s="963"/>
      <c r="O40" s="963"/>
      <c r="P40" s="963"/>
      <c r="Q40" s="963"/>
      <c r="BD40" s="663"/>
      <c r="BE40" s="197"/>
      <c r="BF40" s="663"/>
      <c r="BK40" s="197"/>
      <c r="BL40" s="197"/>
      <c r="BM40" s="197"/>
      <c r="BN40" s="197"/>
      <c r="BO40" s="197"/>
      <c r="BP40" s="197"/>
      <c r="BQ40" s="197"/>
      <c r="BR40" s="197"/>
      <c r="BS40" s="197"/>
      <c r="BT40" s="197"/>
      <c r="BU40" s="197"/>
      <c r="BV40" s="197"/>
      <c r="BW40" s="197"/>
    </row>
    <row r="41" spans="1:75" s="162" customFormat="1" ht="12" customHeight="1" x14ac:dyDescent="0.25">
      <c r="A41" s="161"/>
      <c r="B41" s="976" t="s">
        <v>847</v>
      </c>
      <c r="C41" s="965"/>
      <c r="D41" s="965"/>
      <c r="E41" s="965"/>
      <c r="F41" s="965"/>
      <c r="G41" s="965"/>
      <c r="H41" s="965"/>
      <c r="I41" s="965"/>
      <c r="J41" s="965"/>
      <c r="K41" s="965"/>
      <c r="L41" s="965"/>
      <c r="M41" s="965"/>
      <c r="N41" s="965"/>
      <c r="O41" s="965"/>
      <c r="P41" s="965"/>
      <c r="Q41" s="965"/>
      <c r="R41" s="319"/>
      <c r="AY41" s="227"/>
      <c r="AZ41" s="227"/>
      <c r="BA41" s="227"/>
      <c r="BB41" s="227"/>
      <c r="BC41" s="227"/>
      <c r="BD41" s="658"/>
      <c r="BE41" s="283"/>
      <c r="BF41" s="658"/>
      <c r="BG41" s="849"/>
      <c r="BH41" s="849"/>
      <c r="BI41" s="849"/>
      <c r="BJ41" s="227"/>
    </row>
    <row r="42" spans="1:75" s="163" customFormat="1" ht="12" customHeight="1" x14ac:dyDescent="0.2">
      <c r="A42" s="164"/>
      <c r="B42" s="799" t="s">
        <v>826</v>
      </c>
      <c r="C42" s="814"/>
      <c r="D42" s="814"/>
      <c r="E42" s="814"/>
      <c r="F42" s="814"/>
      <c r="G42" s="814"/>
      <c r="H42" s="826"/>
      <c r="I42" s="814"/>
      <c r="J42" s="814"/>
      <c r="K42" s="814"/>
      <c r="L42" s="814"/>
      <c r="M42" s="814"/>
      <c r="N42" s="814"/>
      <c r="O42" s="814"/>
      <c r="P42" s="814"/>
      <c r="Q42" s="814"/>
      <c r="AY42" s="226"/>
      <c r="AZ42" s="226"/>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2" customHeight="1" x14ac:dyDescent="0.25">
      <c r="A43" s="164"/>
      <c r="B43" s="823" t="str">
        <f>Dates!$G$2</f>
        <v>EIA completed modeling and analysis for this report on Thursday, January 9, 2025.</v>
      </c>
      <c r="C43" s="812"/>
      <c r="D43" s="812"/>
      <c r="E43" s="812"/>
      <c r="F43" s="812"/>
      <c r="G43" s="812"/>
      <c r="H43" s="812"/>
      <c r="I43" s="812"/>
      <c r="J43" s="812"/>
      <c r="K43" s="812"/>
      <c r="L43" s="812"/>
      <c r="M43" s="812"/>
      <c r="N43" s="812"/>
      <c r="O43" s="812"/>
      <c r="P43" s="812"/>
      <c r="Q43" s="812"/>
      <c r="AY43" s="226"/>
      <c r="AZ43" s="226"/>
      <c r="BA43" s="226"/>
      <c r="BB43" s="226"/>
      <c r="BC43" s="226"/>
      <c r="BD43" s="662"/>
      <c r="BE43" s="282"/>
      <c r="BF43" s="662"/>
      <c r="BG43" s="664"/>
      <c r="BH43" s="664"/>
      <c r="BI43" s="664"/>
      <c r="BJ43" s="226"/>
    </row>
    <row r="44" spans="1:75" s="163" customFormat="1" ht="12" customHeight="1" x14ac:dyDescent="0.25">
      <c r="A44" s="164"/>
      <c r="B44" s="973" t="s">
        <v>483</v>
      </c>
      <c r="C44" s="974"/>
      <c r="D44" s="974"/>
      <c r="E44" s="974"/>
      <c r="F44" s="974"/>
      <c r="G44" s="974"/>
      <c r="H44" s="974"/>
      <c r="I44" s="974"/>
      <c r="J44" s="974"/>
      <c r="K44" s="974"/>
      <c r="L44" s="974"/>
      <c r="M44" s="974"/>
      <c r="N44" s="974"/>
      <c r="O44" s="974"/>
      <c r="P44" s="974"/>
      <c r="Q44" s="974"/>
      <c r="AY44" s="226"/>
      <c r="AZ44" s="226"/>
      <c r="BA44" s="226"/>
      <c r="BB44" s="226"/>
      <c r="BC44" s="226"/>
      <c r="BD44" s="662"/>
      <c r="BE44" s="282"/>
      <c r="BF44" s="662"/>
      <c r="BG44" s="664"/>
      <c r="BH44" s="664"/>
      <c r="BI44" s="664"/>
      <c r="BJ44" s="226"/>
    </row>
    <row r="45" spans="1:75" s="163" customFormat="1" ht="12" customHeight="1" x14ac:dyDescent="0.25">
      <c r="A45" s="164"/>
      <c r="B45" s="949" t="s">
        <v>1442</v>
      </c>
      <c r="C45" s="936"/>
      <c r="D45" s="936"/>
      <c r="E45" s="936"/>
      <c r="F45" s="936"/>
      <c r="G45" s="936"/>
      <c r="H45" s="936"/>
      <c r="I45" s="936"/>
      <c r="J45" s="936"/>
      <c r="K45" s="936"/>
      <c r="L45" s="936"/>
      <c r="M45" s="936"/>
      <c r="N45" s="936"/>
      <c r="O45" s="936"/>
      <c r="P45" s="936"/>
      <c r="Q45" s="936"/>
      <c r="AY45" s="226"/>
      <c r="AZ45" s="226"/>
      <c r="BA45" s="226"/>
      <c r="BB45" s="226"/>
      <c r="BC45" s="226"/>
      <c r="BD45" s="662"/>
      <c r="BE45" s="282"/>
      <c r="BF45" s="662"/>
      <c r="BG45" s="664"/>
      <c r="BH45" s="664"/>
      <c r="BI45" s="664"/>
      <c r="BJ45" s="226"/>
    </row>
    <row r="46" spans="1:75" s="163" customFormat="1" ht="12" customHeight="1" x14ac:dyDescent="0.25">
      <c r="A46" s="164"/>
      <c r="B46" s="944" t="s">
        <v>492</v>
      </c>
      <c r="C46" s="965"/>
      <c r="D46" s="965"/>
      <c r="E46" s="965"/>
      <c r="F46" s="965"/>
      <c r="G46" s="965"/>
      <c r="H46" s="965"/>
      <c r="I46" s="965"/>
      <c r="J46" s="965"/>
      <c r="K46" s="965"/>
      <c r="L46" s="965"/>
      <c r="M46" s="965"/>
      <c r="N46" s="965"/>
      <c r="O46" s="965"/>
      <c r="P46" s="965"/>
      <c r="Q46" s="965"/>
      <c r="AY46" s="226"/>
      <c r="AZ46" s="226"/>
      <c r="BA46" s="226"/>
      <c r="BB46" s="226"/>
      <c r="BC46" s="226"/>
      <c r="BD46" s="662"/>
      <c r="BE46" s="282"/>
      <c r="BF46" s="662"/>
      <c r="BG46" s="664"/>
      <c r="BH46" s="664"/>
      <c r="BI46" s="664"/>
      <c r="BJ46" s="226"/>
    </row>
    <row r="47" spans="1:75" s="163" customFormat="1" ht="12" customHeight="1" x14ac:dyDescent="0.25">
      <c r="A47" s="160"/>
      <c r="B47" s="816" t="s">
        <v>840</v>
      </c>
      <c r="C47" s="817"/>
      <c r="D47" s="817"/>
      <c r="E47" s="817"/>
      <c r="F47" s="817"/>
      <c r="G47" s="817"/>
      <c r="H47" s="827"/>
      <c r="I47" s="817"/>
      <c r="J47" s="817"/>
      <c r="K47" s="817"/>
      <c r="L47" s="817"/>
      <c r="M47" s="817"/>
      <c r="N47" s="817"/>
      <c r="O47" s="817"/>
      <c r="P47" s="817"/>
      <c r="Q47" s="815"/>
      <c r="AY47" s="226"/>
      <c r="AZ47" s="226"/>
      <c r="BA47" s="226"/>
      <c r="BB47" s="226"/>
      <c r="BC47" s="226"/>
      <c r="BD47" s="662"/>
      <c r="BE47" s="282"/>
      <c r="BF47" s="662"/>
      <c r="BG47" s="664"/>
      <c r="BH47" s="664"/>
      <c r="BI47" s="664"/>
      <c r="BJ47" s="226"/>
    </row>
    <row r="48" spans="1:75" ht="13.2" x14ac:dyDescent="0.25">
      <c r="B48" s="966" t="s">
        <v>841</v>
      </c>
      <c r="C48" s="965"/>
      <c r="D48" s="965"/>
      <c r="E48" s="965"/>
      <c r="F48" s="965"/>
      <c r="G48" s="965"/>
      <c r="H48" s="965"/>
      <c r="I48" s="965"/>
      <c r="J48" s="965"/>
      <c r="K48" s="965"/>
      <c r="L48" s="965"/>
      <c r="M48" s="965"/>
      <c r="N48" s="965"/>
      <c r="O48" s="965"/>
      <c r="P48" s="965"/>
      <c r="Q48" s="965"/>
      <c r="BK48" s="153"/>
      <c r="BL48" s="153"/>
      <c r="BM48" s="153"/>
      <c r="BN48" s="153"/>
      <c r="BO48" s="153"/>
      <c r="BP48" s="153"/>
      <c r="BQ48" s="153"/>
      <c r="BR48" s="153"/>
      <c r="BS48" s="153"/>
      <c r="BT48" s="153"/>
      <c r="BU48" s="153"/>
      <c r="BV48" s="153"/>
    </row>
    <row r="49" spans="2:74" ht="13.2" x14ac:dyDescent="0.25">
      <c r="B49" s="951" t="s">
        <v>842</v>
      </c>
      <c r="C49" s="965"/>
      <c r="D49" s="965"/>
      <c r="E49" s="965"/>
      <c r="F49" s="965"/>
      <c r="G49" s="965"/>
      <c r="H49" s="965"/>
      <c r="I49" s="965"/>
      <c r="J49" s="965"/>
      <c r="K49" s="965"/>
      <c r="L49" s="965"/>
      <c r="M49" s="965"/>
      <c r="N49" s="965"/>
      <c r="O49" s="965"/>
      <c r="P49" s="965"/>
      <c r="Q49" s="965"/>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P11" sqref="BP1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2.75" customHeight="1" x14ac:dyDescent="0.25">
      <c r="A1" s="924" t="s">
        <v>479</v>
      </c>
      <c r="B1" s="979" t="s">
        <v>910</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979"/>
      <c r="AO1" s="979"/>
      <c r="AP1" s="979"/>
      <c r="AQ1" s="979"/>
      <c r="AR1" s="979"/>
      <c r="AS1" s="979"/>
      <c r="AT1" s="979"/>
      <c r="AU1" s="979"/>
      <c r="AV1" s="979"/>
      <c r="AW1" s="979"/>
      <c r="AX1" s="979"/>
      <c r="AY1" s="979"/>
      <c r="AZ1" s="979"/>
      <c r="BA1" s="979"/>
      <c r="BB1" s="979"/>
      <c r="BC1" s="979"/>
      <c r="BD1" s="979"/>
      <c r="BE1" s="979"/>
      <c r="BF1" s="979"/>
      <c r="BG1" s="979"/>
      <c r="BH1" s="979"/>
      <c r="BI1" s="979"/>
      <c r="BJ1" s="979"/>
      <c r="BK1" s="979"/>
      <c r="BL1" s="979"/>
      <c r="BM1" s="979"/>
      <c r="BN1" s="979"/>
      <c r="BO1" s="979"/>
      <c r="BP1" s="979"/>
      <c r="BQ1" s="979"/>
      <c r="BR1" s="979"/>
      <c r="BS1" s="979"/>
      <c r="BT1" s="979"/>
      <c r="BU1" s="979"/>
      <c r="BV1" s="979"/>
    </row>
    <row r="2" spans="1:74" ht="12.75" customHeight="1" x14ac:dyDescent="0.25">
      <c r="A2" s="925"/>
      <c r="B2" s="228" t="str">
        <f>"U.S. Energy Information Administration  |  Short-Term Energy Outlook  - "&amp;Dates!D1</f>
        <v>U.S. Energy Information Administration  |  Short-Term Energy Outlook  - January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269"/>
      <c r="AZ2" s="269"/>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3.2" x14ac:dyDescent="0.25">
      <c r="A3" s="338" t="s">
        <v>777</v>
      </c>
      <c r="B3" s="195"/>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x14ac:dyDescent="0.2">
      <c r="A4" s="344" t="str">
        <f>TEXT(Dates!$D$2,"dddd, mmmm d, yyyy")</f>
        <v>Thursday, January 9,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7"/>
      <c r="B5" s="349" t="s">
        <v>882</v>
      </c>
      <c r="AY5" s="421"/>
      <c r="AZ5" s="880"/>
      <c r="BA5" s="880"/>
      <c r="BB5" s="880"/>
      <c r="BC5" s="880"/>
      <c r="BD5" s="881"/>
      <c r="BE5" s="881"/>
      <c r="BF5" s="881"/>
      <c r="BG5" s="881"/>
      <c r="BH5" s="881"/>
      <c r="BI5" s="881"/>
      <c r="BJ5" s="421"/>
      <c r="BK5" s="421"/>
      <c r="BL5" s="421"/>
      <c r="BM5" s="421"/>
      <c r="BN5" s="421"/>
      <c r="BO5" s="421"/>
      <c r="BP5" s="421"/>
      <c r="BQ5" s="421"/>
      <c r="BR5" s="421"/>
      <c r="BS5" s="421"/>
      <c r="BT5" s="421"/>
      <c r="BU5" s="421"/>
      <c r="BV5" s="421"/>
    </row>
    <row r="6" spans="1:74" s="280" customFormat="1" ht="11.1"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76.498981826999994</v>
      </c>
      <c r="AA6" s="106">
        <v>76.531600018000006</v>
      </c>
      <c r="AB6" s="106">
        <v>77.160492388999998</v>
      </c>
      <c r="AC6" s="106">
        <v>77.134231034999999</v>
      </c>
      <c r="AD6" s="106">
        <v>76.557398215000006</v>
      </c>
      <c r="AE6" s="106">
        <v>75.908021024999996</v>
      </c>
      <c r="AF6" s="106">
        <v>76.525124477000006</v>
      </c>
      <c r="AG6" s="106">
        <v>75.862692848999998</v>
      </c>
      <c r="AH6" s="106">
        <v>75.52750399</v>
      </c>
      <c r="AI6" s="106">
        <v>76.440317764</v>
      </c>
      <c r="AJ6" s="106">
        <v>76.529366979000002</v>
      </c>
      <c r="AK6" s="106">
        <v>77.244362109999997</v>
      </c>
      <c r="AL6" s="106">
        <v>77.478830263000006</v>
      </c>
      <c r="AM6" s="106">
        <v>76.081237986000005</v>
      </c>
      <c r="AN6" s="106">
        <v>76.765557051000002</v>
      </c>
      <c r="AO6" s="106">
        <v>77.261504138999996</v>
      </c>
      <c r="AP6" s="106">
        <v>76.733818958000001</v>
      </c>
      <c r="AQ6" s="106">
        <v>76.084722726999999</v>
      </c>
      <c r="AR6" s="106">
        <v>75.796411200999998</v>
      </c>
      <c r="AS6" s="106">
        <v>76.149203967999995</v>
      </c>
      <c r="AT6" s="106">
        <v>76.258065525999996</v>
      </c>
      <c r="AU6" s="106">
        <v>75.302143208000004</v>
      </c>
      <c r="AV6" s="106">
        <v>75.929577389000002</v>
      </c>
      <c r="AW6" s="106">
        <v>76.346165407000001</v>
      </c>
      <c r="AX6" s="106">
        <v>76.671947949</v>
      </c>
      <c r="AY6" s="410">
        <v>76.712209899000001</v>
      </c>
      <c r="AZ6" s="410">
        <v>76.847217771000004</v>
      </c>
      <c r="BA6" s="410">
        <v>76.852347703999996</v>
      </c>
      <c r="BB6" s="410">
        <v>76.824995537999996</v>
      </c>
      <c r="BC6" s="410">
        <v>76.722565074000002</v>
      </c>
      <c r="BD6" s="410">
        <v>77.208369775999998</v>
      </c>
      <c r="BE6" s="410">
        <v>77.486270003000001</v>
      </c>
      <c r="BF6" s="410">
        <v>77.568555411999995</v>
      </c>
      <c r="BG6" s="410">
        <v>77.730501121000003</v>
      </c>
      <c r="BH6" s="410">
        <v>77.901221203000006</v>
      </c>
      <c r="BI6" s="410">
        <v>78.325183306</v>
      </c>
      <c r="BJ6" s="410">
        <v>78.360949895000005</v>
      </c>
      <c r="BK6" s="410">
        <v>78.200669439999999</v>
      </c>
      <c r="BL6" s="410">
        <v>78.311330503999997</v>
      </c>
      <c r="BM6" s="410">
        <v>78.284443781999997</v>
      </c>
      <c r="BN6" s="410">
        <v>78.180226916999999</v>
      </c>
      <c r="BO6" s="410">
        <v>77.871366370999993</v>
      </c>
      <c r="BP6" s="410">
        <v>78.198990828999996</v>
      </c>
      <c r="BQ6" s="410">
        <v>78.301147322000006</v>
      </c>
      <c r="BR6" s="410">
        <v>78.238455501999994</v>
      </c>
      <c r="BS6" s="410">
        <v>78.324552128999997</v>
      </c>
      <c r="BT6" s="410">
        <v>78.494655930999997</v>
      </c>
      <c r="BU6" s="410">
        <v>78.857111429</v>
      </c>
      <c r="BV6" s="410">
        <v>78.826649719000002</v>
      </c>
    </row>
    <row r="7" spans="1:74" ht="11.1"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36.2273</v>
      </c>
      <c r="AO7" s="308">
        <v>36.4148</v>
      </c>
      <c r="AP7" s="308">
        <v>36.184699999999999</v>
      </c>
      <c r="AQ7" s="308">
        <v>35.758600000000001</v>
      </c>
      <c r="AR7" s="308">
        <v>35.3095</v>
      </c>
      <c r="AS7" s="308">
        <v>35.750399999999999</v>
      </c>
      <c r="AT7" s="308">
        <v>35.628999999999998</v>
      </c>
      <c r="AU7" s="308">
        <v>35.383517126999998</v>
      </c>
      <c r="AV7" s="308">
        <v>35.063406417000003</v>
      </c>
      <c r="AW7" s="308">
        <v>35.128287710000002</v>
      </c>
      <c r="AX7" s="308">
        <v>35.025269954999999</v>
      </c>
      <c r="AY7" s="377">
        <v>35.299217908999999</v>
      </c>
      <c r="AZ7" s="377">
        <v>35.495503071999998</v>
      </c>
      <c r="BA7" s="377">
        <v>35.504403422999999</v>
      </c>
      <c r="BB7" s="377">
        <v>35.606555557</v>
      </c>
      <c r="BC7" s="377">
        <v>35.616137917000003</v>
      </c>
      <c r="BD7" s="377">
        <v>35.734159632999997</v>
      </c>
      <c r="BE7" s="377">
        <v>35.822772082</v>
      </c>
      <c r="BF7" s="377">
        <v>35.830792395000003</v>
      </c>
      <c r="BG7" s="377">
        <v>35.969348504999999</v>
      </c>
      <c r="BH7" s="377">
        <v>36.015458011</v>
      </c>
      <c r="BI7" s="377">
        <v>36.048399177</v>
      </c>
      <c r="BJ7" s="377">
        <v>36.093025992000001</v>
      </c>
      <c r="BK7" s="377">
        <v>36.133281879999998</v>
      </c>
      <c r="BL7" s="377">
        <v>36.214250593999999</v>
      </c>
      <c r="BM7" s="377">
        <v>36.264148007999999</v>
      </c>
      <c r="BN7" s="377">
        <v>36.319904762999997</v>
      </c>
      <c r="BO7" s="377">
        <v>36.293133924999999</v>
      </c>
      <c r="BP7" s="377">
        <v>36.403106596000001</v>
      </c>
      <c r="BQ7" s="377">
        <v>36.412168281</v>
      </c>
      <c r="BR7" s="377">
        <v>36.345564115000002</v>
      </c>
      <c r="BS7" s="377">
        <v>36.506938239</v>
      </c>
      <c r="BT7" s="377">
        <v>36.496398609000003</v>
      </c>
      <c r="BU7" s="377">
        <v>36.478183798000003</v>
      </c>
      <c r="BV7" s="377">
        <v>36.471660772</v>
      </c>
    </row>
    <row r="8" spans="1:74" ht="11.1"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13.197900000000001</v>
      </c>
      <c r="AV8" s="308">
        <v>13.456725</v>
      </c>
      <c r="AW8" s="308">
        <v>13.327506912</v>
      </c>
      <c r="AX8" s="308">
        <v>13.510966525000001</v>
      </c>
      <c r="AY8" s="377">
        <v>13.457240000000001</v>
      </c>
      <c r="AZ8" s="377">
        <v>13.268470000000001</v>
      </c>
      <c r="BA8" s="377">
        <v>13.5016</v>
      </c>
      <c r="BB8" s="377">
        <v>13.53247</v>
      </c>
      <c r="BC8" s="377">
        <v>13.54406</v>
      </c>
      <c r="BD8" s="377">
        <v>13.544639999999999</v>
      </c>
      <c r="BE8" s="377">
        <v>13.55904</v>
      </c>
      <c r="BF8" s="377">
        <v>13.544079999999999</v>
      </c>
      <c r="BG8" s="377">
        <v>13.585129999999999</v>
      </c>
      <c r="BH8" s="377">
        <v>13.542289999999999</v>
      </c>
      <c r="BI8" s="377">
        <v>13.72566</v>
      </c>
      <c r="BJ8" s="377">
        <v>13.73058</v>
      </c>
      <c r="BK8" s="377">
        <v>13.69538</v>
      </c>
      <c r="BL8" s="377">
        <v>13.49436</v>
      </c>
      <c r="BM8" s="377">
        <v>13.700850000000001</v>
      </c>
      <c r="BN8" s="377">
        <v>13.690480000000001</v>
      </c>
      <c r="BO8" s="377">
        <v>13.66391</v>
      </c>
      <c r="BP8" s="377">
        <v>13.65301</v>
      </c>
      <c r="BQ8" s="377">
        <v>13.65466</v>
      </c>
      <c r="BR8" s="377">
        <v>13.59845</v>
      </c>
      <c r="BS8" s="377">
        <v>13.574109999999999</v>
      </c>
      <c r="BT8" s="377">
        <v>13.50286</v>
      </c>
      <c r="BU8" s="377">
        <v>13.635540000000001</v>
      </c>
      <c r="BV8" s="377">
        <v>13.621689999999999</v>
      </c>
    </row>
    <row r="9" spans="1:74" ht="11.1"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25.634461826999999</v>
      </c>
      <c r="AA9" s="308">
        <v>25.966320018000001</v>
      </c>
      <c r="AB9" s="308">
        <v>26.213077388999999</v>
      </c>
      <c r="AC9" s="308">
        <v>26.071858035000002</v>
      </c>
      <c r="AD9" s="308">
        <v>25.852170215000001</v>
      </c>
      <c r="AE9" s="308">
        <v>25.989783025000001</v>
      </c>
      <c r="AF9" s="308">
        <v>26.358049477000002</v>
      </c>
      <c r="AG9" s="308">
        <v>26.715298849</v>
      </c>
      <c r="AH9" s="308">
        <v>26.632227990000001</v>
      </c>
      <c r="AI9" s="308">
        <v>26.586855763999999</v>
      </c>
      <c r="AJ9" s="308">
        <v>26.794983979000001</v>
      </c>
      <c r="AK9" s="308">
        <v>27.573168110000001</v>
      </c>
      <c r="AL9" s="308">
        <v>27.893372263</v>
      </c>
      <c r="AM9" s="308">
        <v>27.274671986000001</v>
      </c>
      <c r="AN9" s="308">
        <v>27.436177051000001</v>
      </c>
      <c r="AO9" s="308">
        <v>27.675921139</v>
      </c>
      <c r="AP9" s="308">
        <v>27.300489958</v>
      </c>
      <c r="AQ9" s="308">
        <v>27.124994727000001</v>
      </c>
      <c r="AR9" s="308">
        <v>27.247056200999999</v>
      </c>
      <c r="AS9" s="308">
        <v>27.206876968</v>
      </c>
      <c r="AT9" s="308">
        <v>27.265520526</v>
      </c>
      <c r="AU9" s="308">
        <v>26.720726080999999</v>
      </c>
      <c r="AV9" s="308">
        <v>27.409445972</v>
      </c>
      <c r="AW9" s="308">
        <v>27.890370784000002</v>
      </c>
      <c r="AX9" s="308">
        <v>28.13571147</v>
      </c>
      <c r="AY9" s="377">
        <v>27.95575199</v>
      </c>
      <c r="AZ9" s="377">
        <v>28.083244699000002</v>
      </c>
      <c r="BA9" s="377">
        <v>27.846344281</v>
      </c>
      <c r="BB9" s="377">
        <v>27.685969981</v>
      </c>
      <c r="BC9" s="377">
        <v>27.562367158000001</v>
      </c>
      <c r="BD9" s="377">
        <v>27.929570142999999</v>
      </c>
      <c r="BE9" s="377">
        <v>28.104457921000002</v>
      </c>
      <c r="BF9" s="377">
        <v>28.193683016000001</v>
      </c>
      <c r="BG9" s="377">
        <v>28.176022615000001</v>
      </c>
      <c r="BH9" s="377">
        <v>28.343473192000001</v>
      </c>
      <c r="BI9" s="377">
        <v>28.551124130000002</v>
      </c>
      <c r="BJ9" s="377">
        <v>28.537343903</v>
      </c>
      <c r="BK9" s="377">
        <v>28.372007561</v>
      </c>
      <c r="BL9" s="377">
        <v>28.602719909000001</v>
      </c>
      <c r="BM9" s="377">
        <v>28.319445773999998</v>
      </c>
      <c r="BN9" s="377">
        <v>28.169842154000001</v>
      </c>
      <c r="BO9" s="377">
        <v>27.914322446</v>
      </c>
      <c r="BP9" s="377">
        <v>28.142874233000001</v>
      </c>
      <c r="BQ9" s="377">
        <v>28.234319040999999</v>
      </c>
      <c r="BR9" s="377">
        <v>28.294441386999999</v>
      </c>
      <c r="BS9" s="377">
        <v>28.24350389</v>
      </c>
      <c r="BT9" s="377">
        <v>28.495397321999999</v>
      </c>
      <c r="BU9" s="377">
        <v>28.743387631000001</v>
      </c>
      <c r="BV9" s="377">
        <v>28.733298947000002</v>
      </c>
    </row>
    <row r="10" spans="1:74" ht="11.1" customHeight="1" x14ac:dyDescent="0.2">
      <c r="A10" s="357"/>
      <c r="B10" s="435"/>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1"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27.07</v>
      </c>
      <c r="AQ11" s="106">
        <v>26.91</v>
      </c>
      <c r="AR11" s="106">
        <v>26.49</v>
      </c>
      <c r="AS11" s="106">
        <v>26.96</v>
      </c>
      <c r="AT11" s="106">
        <v>26.85</v>
      </c>
      <c r="AU11" s="106">
        <v>26.17</v>
      </c>
      <c r="AV11" s="106">
        <v>26.65</v>
      </c>
      <c r="AW11" s="106">
        <v>26.675000000000001</v>
      </c>
      <c r="AX11" s="106">
        <v>26.76</v>
      </c>
      <c r="AY11" s="410">
        <v>26.747714999999999</v>
      </c>
      <c r="AZ11" s="410">
        <v>26.645375000000001</v>
      </c>
      <c r="BA11" s="410">
        <v>26.642033999999999</v>
      </c>
      <c r="BB11" s="410">
        <v>26.762694</v>
      </c>
      <c r="BC11" s="410">
        <v>26.805854</v>
      </c>
      <c r="BD11" s="410">
        <v>26.844514</v>
      </c>
      <c r="BE11" s="410">
        <v>26.901672999999999</v>
      </c>
      <c r="BF11" s="410">
        <v>26.967333</v>
      </c>
      <c r="BG11" s="410">
        <v>27.004992999999999</v>
      </c>
      <c r="BH11" s="410">
        <v>27.042652</v>
      </c>
      <c r="BI11" s="410">
        <v>27.074311999999999</v>
      </c>
      <c r="BJ11" s="410">
        <v>27.111972000000002</v>
      </c>
      <c r="BK11" s="410">
        <v>27.146965999999999</v>
      </c>
      <c r="BL11" s="410">
        <v>27.190124999999998</v>
      </c>
      <c r="BM11" s="410">
        <v>27.216284999999999</v>
      </c>
      <c r="BN11" s="410">
        <v>27.258444999999998</v>
      </c>
      <c r="BO11" s="410">
        <v>27.289605000000002</v>
      </c>
      <c r="BP11" s="410">
        <v>27.326764000000001</v>
      </c>
      <c r="BQ11" s="410">
        <v>27.352924000000002</v>
      </c>
      <c r="BR11" s="410">
        <v>27.395084000000001</v>
      </c>
      <c r="BS11" s="410">
        <v>27.431242999999998</v>
      </c>
      <c r="BT11" s="410">
        <v>27.430402999999998</v>
      </c>
      <c r="BU11" s="410">
        <v>27.429563000000002</v>
      </c>
      <c r="BV11" s="410">
        <v>27.428723000000002</v>
      </c>
    </row>
    <row r="12" spans="1:74" ht="11.1"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377" t="s">
        <v>1602</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1"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377" t="s">
        <v>1602</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1"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0.06</v>
      </c>
      <c r="AY14" s="377" t="s">
        <v>1602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1"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377" t="s">
        <v>1602</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1"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3.42</v>
      </c>
      <c r="AY16" s="377" t="s">
        <v>1602</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1"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4.25</v>
      </c>
      <c r="AY17" s="377" t="s">
        <v>1602</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1"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377" t="s">
        <v>1602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1"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1.27</v>
      </c>
      <c r="AY19" s="377" t="s">
        <v>1602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1"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377" t="s">
        <v>1602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1"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v>
      </c>
      <c r="AU21" s="308">
        <v>8.92</v>
      </c>
      <c r="AV21" s="308">
        <v>9</v>
      </c>
      <c r="AW21" s="308">
        <v>8.9600000000000009</v>
      </c>
      <c r="AX21" s="308">
        <v>8.84</v>
      </c>
      <c r="AY21" s="377" t="s">
        <v>1602</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1"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2.94</v>
      </c>
      <c r="AQ22" s="308">
        <v>2.93</v>
      </c>
      <c r="AR22" s="308">
        <v>2.91</v>
      </c>
      <c r="AS22" s="308">
        <v>2.94</v>
      </c>
      <c r="AT22" s="308">
        <v>2.94</v>
      </c>
      <c r="AU22" s="308">
        <v>2.96</v>
      </c>
      <c r="AV22" s="308">
        <v>2.94</v>
      </c>
      <c r="AW22" s="308">
        <v>2.95</v>
      </c>
      <c r="AX22" s="308">
        <v>2.88</v>
      </c>
      <c r="AY22" s="377" t="s">
        <v>1602</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1"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377" t="s">
        <v>1602</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1"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1"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36.2273</v>
      </c>
      <c r="AO25" s="106">
        <v>36.4148</v>
      </c>
      <c r="AP25" s="106">
        <v>36.184699999999999</v>
      </c>
      <c r="AQ25" s="106">
        <v>35.758600000000001</v>
      </c>
      <c r="AR25" s="106">
        <v>35.3095</v>
      </c>
      <c r="AS25" s="106">
        <v>35.750399999999999</v>
      </c>
      <c r="AT25" s="106">
        <v>35.628999999999998</v>
      </c>
      <c r="AU25" s="106">
        <v>35.383517126999998</v>
      </c>
      <c r="AV25" s="106">
        <v>35.063406417000003</v>
      </c>
      <c r="AW25" s="106">
        <v>35.128287710000002</v>
      </c>
      <c r="AX25" s="106">
        <v>35.025269954999999</v>
      </c>
      <c r="AY25" s="410">
        <v>35.299217908999999</v>
      </c>
      <c r="AZ25" s="410">
        <v>35.495503071999998</v>
      </c>
      <c r="BA25" s="410">
        <v>35.504403422999999</v>
      </c>
      <c r="BB25" s="410">
        <v>35.606555557</v>
      </c>
      <c r="BC25" s="410">
        <v>35.616137917000003</v>
      </c>
      <c r="BD25" s="410">
        <v>35.734159632999997</v>
      </c>
      <c r="BE25" s="410">
        <v>35.822772082</v>
      </c>
      <c r="BF25" s="410">
        <v>35.830792395000003</v>
      </c>
      <c r="BG25" s="410">
        <v>35.969348504999999</v>
      </c>
      <c r="BH25" s="410">
        <v>36.015458011</v>
      </c>
      <c r="BI25" s="410">
        <v>36.048399177</v>
      </c>
      <c r="BJ25" s="410">
        <v>36.093025992000001</v>
      </c>
      <c r="BK25" s="410">
        <v>36.133281879999998</v>
      </c>
      <c r="BL25" s="410">
        <v>36.214250593999999</v>
      </c>
      <c r="BM25" s="410">
        <v>36.264148007999999</v>
      </c>
      <c r="BN25" s="410">
        <v>36.319904762999997</v>
      </c>
      <c r="BO25" s="410">
        <v>36.293133924999999</v>
      </c>
      <c r="BP25" s="410">
        <v>36.403106596000001</v>
      </c>
      <c r="BQ25" s="410">
        <v>36.412168281</v>
      </c>
      <c r="BR25" s="410">
        <v>36.345564115000002</v>
      </c>
      <c r="BS25" s="410">
        <v>36.506938239</v>
      </c>
      <c r="BT25" s="410">
        <v>36.496398609000003</v>
      </c>
      <c r="BU25" s="410">
        <v>36.478183798000003</v>
      </c>
      <c r="BV25" s="410">
        <v>36.471660772</v>
      </c>
    </row>
    <row r="26" spans="1:74" s="280" customFormat="1" ht="11.1"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21.81</v>
      </c>
      <c r="AQ26" s="106">
        <v>21.63</v>
      </c>
      <c r="AR26" s="106">
        <v>21.2</v>
      </c>
      <c r="AS26" s="106">
        <v>21.65</v>
      </c>
      <c r="AT26" s="106">
        <v>21.74</v>
      </c>
      <c r="AU26" s="106">
        <v>21.33</v>
      </c>
      <c r="AV26" s="106">
        <v>21.35</v>
      </c>
      <c r="AW26" s="106">
        <v>21.254999999999999</v>
      </c>
      <c r="AX26" s="106">
        <v>21.21</v>
      </c>
      <c r="AY26" s="410">
        <v>21.447714999999999</v>
      </c>
      <c r="AZ26" s="410">
        <v>21.445374999999999</v>
      </c>
      <c r="BA26" s="410">
        <v>21.442034</v>
      </c>
      <c r="BB26" s="410">
        <v>21.562694</v>
      </c>
      <c r="BC26" s="410">
        <v>21.605854000000001</v>
      </c>
      <c r="BD26" s="410">
        <v>21.644514000000001</v>
      </c>
      <c r="BE26" s="410">
        <v>21.701673</v>
      </c>
      <c r="BF26" s="410">
        <v>21.767333000000001</v>
      </c>
      <c r="BG26" s="410">
        <v>21.804993</v>
      </c>
      <c r="BH26" s="410">
        <v>21.842652000000001</v>
      </c>
      <c r="BI26" s="410">
        <v>21.874312</v>
      </c>
      <c r="BJ26" s="410">
        <v>21.911971999999999</v>
      </c>
      <c r="BK26" s="410">
        <v>21.946966</v>
      </c>
      <c r="BL26" s="410">
        <v>21.990124999999999</v>
      </c>
      <c r="BM26" s="410">
        <v>22.016285</v>
      </c>
      <c r="BN26" s="410">
        <v>22.058444999999999</v>
      </c>
      <c r="BO26" s="410">
        <v>22.089604999999999</v>
      </c>
      <c r="BP26" s="410">
        <v>22.126764000000001</v>
      </c>
      <c r="BQ26" s="410">
        <v>22.152923999999999</v>
      </c>
      <c r="BR26" s="410">
        <v>22.195084000000001</v>
      </c>
      <c r="BS26" s="410">
        <v>22.231242999999999</v>
      </c>
      <c r="BT26" s="410">
        <v>22.230402999999999</v>
      </c>
      <c r="BU26" s="410">
        <v>22.229562999999999</v>
      </c>
      <c r="BV26" s="410">
        <v>22.228722999999999</v>
      </c>
    </row>
    <row r="27" spans="1:74" s="280" customFormat="1" ht="11.1"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14.6373</v>
      </c>
      <c r="AO27" s="106">
        <v>14.5548</v>
      </c>
      <c r="AP27" s="106">
        <v>14.374700000000001</v>
      </c>
      <c r="AQ27" s="106">
        <v>14.1286</v>
      </c>
      <c r="AR27" s="106">
        <v>14.109500000000001</v>
      </c>
      <c r="AS27" s="106">
        <v>14.1004</v>
      </c>
      <c r="AT27" s="106">
        <v>13.888999999999999</v>
      </c>
      <c r="AU27" s="106">
        <v>14.053517126999999</v>
      </c>
      <c r="AV27" s="106">
        <v>13.713406417</v>
      </c>
      <c r="AW27" s="106">
        <v>13.87328771</v>
      </c>
      <c r="AX27" s="106">
        <v>13.815269955</v>
      </c>
      <c r="AY27" s="410">
        <v>13.851502909000001</v>
      </c>
      <c r="AZ27" s="410">
        <v>14.050128072</v>
      </c>
      <c r="BA27" s="410">
        <v>14.062369423</v>
      </c>
      <c r="BB27" s="410">
        <v>14.043861557</v>
      </c>
      <c r="BC27" s="410">
        <v>14.010283917000001</v>
      </c>
      <c r="BD27" s="410">
        <v>14.089645633</v>
      </c>
      <c r="BE27" s="410">
        <v>14.121099082000001</v>
      </c>
      <c r="BF27" s="410">
        <v>14.063459395000001</v>
      </c>
      <c r="BG27" s="410">
        <v>14.164355505</v>
      </c>
      <c r="BH27" s="410">
        <v>14.172806011</v>
      </c>
      <c r="BI27" s="410">
        <v>14.174087177000001</v>
      </c>
      <c r="BJ27" s="410">
        <v>14.181053992000001</v>
      </c>
      <c r="BK27" s="410">
        <v>14.18631588</v>
      </c>
      <c r="BL27" s="410">
        <v>14.224125594</v>
      </c>
      <c r="BM27" s="410">
        <v>14.247863007999999</v>
      </c>
      <c r="BN27" s="410">
        <v>14.261459763</v>
      </c>
      <c r="BO27" s="410">
        <v>14.203528925000001</v>
      </c>
      <c r="BP27" s="410">
        <v>14.276342595999999</v>
      </c>
      <c r="BQ27" s="410">
        <v>14.259244281000001</v>
      </c>
      <c r="BR27" s="410">
        <v>14.150480115000001</v>
      </c>
      <c r="BS27" s="410">
        <v>14.275695238999999</v>
      </c>
      <c r="BT27" s="410">
        <v>14.265995609000001</v>
      </c>
      <c r="BU27" s="410">
        <v>14.248620797999999</v>
      </c>
      <c r="BV27" s="410">
        <v>14.242937771999999</v>
      </c>
    </row>
    <row r="28" spans="1:74" ht="11.1"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0.48013131372000001</v>
      </c>
      <c r="AV28" s="308">
        <v>0.48038565290000002</v>
      </c>
      <c r="AW28" s="308">
        <v>0.48350791038000002</v>
      </c>
      <c r="AX28" s="308">
        <v>0.48316016334</v>
      </c>
      <c r="AY28" s="377" t="s">
        <v>1602</v>
      </c>
      <c r="AZ28" s="377" t="s">
        <v>1602</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1"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0.16197657118</v>
      </c>
      <c r="AY29" s="377" t="s">
        <v>1602</v>
      </c>
      <c r="AZ29" s="377" t="s">
        <v>1602</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1"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7.4902020833000002E-2</v>
      </c>
      <c r="AX30" s="308">
        <v>7.4868771700999995E-2</v>
      </c>
      <c r="AY30" s="377" t="s">
        <v>1602</v>
      </c>
      <c r="AZ30" s="377" t="s">
        <v>1602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1"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1.6050828131999999</v>
      </c>
      <c r="AV31" s="308">
        <v>1.290958764</v>
      </c>
      <c r="AW31" s="308">
        <v>1.4479322405999999</v>
      </c>
      <c r="AX31" s="308">
        <v>1.4105899099999999</v>
      </c>
      <c r="AY31" s="377" t="s">
        <v>1602</v>
      </c>
      <c r="AZ31" s="377" t="s">
        <v>1602</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1"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0.36799999999999999</v>
      </c>
      <c r="AO32" s="308">
        <v>0.375</v>
      </c>
      <c r="AP32" s="308">
        <v>0.35499999999999998</v>
      </c>
      <c r="AQ32" s="308">
        <v>0.36199999999999999</v>
      </c>
      <c r="AR32" s="308">
        <v>0.33900000000000002</v>
      </c>
      <c r="AS32" s="308">
        <v>0.31</v>
      </c>
      <c r="AT32" s="308">
        <v>0.27600000000000002</v>
      </c>
      <c r="AU32" s="308">
        <v>0.33300000000000002</v>
      </c>
      <c r="AV32" s="308">
        <v>0.35699999999999998</v>
      </c>
      <c r="AW32" s="308">
        <v>0.35046153846</v>
      </c>
      <c r="AX32" s="308">
        <v>0.35046153846</v>
      </c>
      <c r="AY32" s="377" t="s">
        <v>1602</v>
      </c>
      <c r="AZ32" s="377" t="s">
        <v>1602</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1"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1.5157389999999999</v>
      </c>
      <c r="AX33" s="308">
        <v>1.514705</v>
      </c>
      <c r="AY33" s="377" t="s">
        <v>1602</v>
      </c>
      <c r="AZ33" s="377" t="s">
        <v>1602</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1"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0.75930299999999995</v>
      </c>
      <c r="AV34" s="308">
        <v>0.75896200000000003</v>
      </c>
      <c r="AW34" s="308">
        <v>0.751745</v>
      </c>
      <c r="AX34" s="308">
        <v>0.75450799999999996</v>
      </c>
      <c r="AY34" s="377" t="s">
        <v>1602</v>
      </c>
      <c r="AZ34" s="377" t="s">
        <v>1602</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1"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377" t="s">
        <v>1602</v>
      </c>
      <c r="AZ35" s="377" t="s">
        <v>1602</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1"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377" t="s">
        <v>1602</v>
      </c>
      <c r="AZ36" s="377" t="s">
        <v>1602</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1"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377" t="s">
        <v>1602</v>
      </c>
      <c r="AZ37" s="377" t="s">
        <v>1602</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1"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1"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1"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30.344999999999999</v>
      </c>
      <c r="AB40" s="106">
        <v>30.45</v>
      </c>
      <c r="AC40" s="106">
        <v>30.5776</v>
      </c>
      <c r="AD40" s="106">
        <v>30.065000000000001</v>
      </c>
      <c r="AE40" s="106">
        <v>30.356000000000002</v>
      </c>
      <c r="AF40" s="106">
        <v>30.356999999999999</v>
      </c>
      <c r="AG40" s="106">
        <v>30.38</v>
      </c>
      <c r="AH40" s="106">
        <v>30.637</v>
      </c>
      <c r="AI40" s="106">
        <v>30.795000000000002</v>
      </c>
      <c r="AJ40" s="106">
        <v>30.864000000000001</v>
      </c>
      <c r="AK40" s="106">
        <v>31.009</v>
      </c>
      <c r="AL40" s="106">
        <v>31.158000000000001</v>
      </c>
      <c r="AM40" s="106">
        <v>31.027999999999999</v>
      </c>
      <c r="AN40" s="106">
        <v>31.155999999999999</v>
      </c>
      <c r="AO40" s="106">
        <v>31.302</v>
      </c>
      <c r="AP40" s="106">
        <v>31.254999999999999</v>
      </c>
      <c r="AQ40" s="106">
        <v>31.335000000000001</v>
      </c>
      <c r="AR40" s="106">
        <v>31.314</v>
      </c>
      <c r="AS40" s="106">
        <v>31.395</v>
      </c>
      <c r="AT40" s="106">
        <v>31.265000000000001</v>
      </c>
      <c r="AU40" s="106">
        <v>30.882999999999999</v>
      </c>
      <c r="AV40" s="106">
        <v>31.315000000000001</v>
      </c>
      <c r="AW40" s="106">
        <v>31.431000000000001</v>
      </c>
      <c r="AX40" s="106">
        <v>31.661000000000001</v>
      </c>
      <c r="AY40" s="410">
        <v>31.308714999999999</v>
      </c>
      <c r="AZ40" s="410">
        <v>31.207374999999999</v>
      </c>
      <c r="BA40" s="410">
        <v>31.205034000000001</v>
      </c>
      <c r="BB40" s="410">
        <v>31.202694000000001</v>
      </c>
      <c r="BC40" s="410">
        <v>31.201353999999998</v>
      </c>
      <c r="BD40" s="410">
        <v>31.199013999999998</v>
      </c>
      <c r="BE40" s="410">
        <v>31.196673000000001</v>
      </c>
      <c r="BF40" s="410">
        <v>31.195333000000002</v>
      </c>
      <c r="BG40" s="410">
        <v>31.194993</v>
      </c>
      <c r="BH40" s="410">
        <v>31.194652000000001</v>
      </c>
      <c r="BI40" s="410">
        <v>31.194312</v>
      </c>
      <c r="BJ40" s="410">
        <v>31.193971999999999</v>
      </c>
      <c r="BK40" s="410">
        <v>31.217966000000001</v>
      </c>
      <c r="BL40" s="410">
        <v>31.248125000000002</v>
      </c>
      <c r="BM40" s="410">
        <v>31.308285000000001</v>
      </c>
      <c r="BN40" s="410">
        <v>31.358445</v>
      </c>
      <c r="BO40" s="410">
        <v>31.408605000000001</v>
      </c>
      <c r="BP40" s="410">
        <v>31.458763999999999</v>
      </c>
      <c r="BQ40" s="410">
        <v>31.458924</v>
      </c>
      <c r="BR40" s="410">
        <v>31.459084000000001</v>
      </c>
      <c r="BS40" s="410">
        <v>31.459243000000001</v>
      </c>
      <c r="BT40" s="410">
        <v>31.459402999999998</v>
      </c>
      <c r="BU40" s="410">
        <v>31.459562999999999</v>
      </c>
      <c r="BV40" s="410">
        <v>31.459723</v>
      </c>
    </row>
    <row r="41" spans="1:74" ht="11.1"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25.75</v>
      </c>
      <c r="AB41" s="308">
        <v>25.8</v>
      </c>
      <c r="AC41" s="308">
        <v>25.942599999999999</v>
      </c>
      <c r="AD41" s="308">
        <v>25.565000000000001</v>
      </c>
      <c r="AE41" s="308">
        <v>25.640999999999998</v>
      </c>
      <c r="AF41" s="308">
        <v>25.652000000000001</v>
      </c>
      <c r="AG41" s="308">
        <v>25.77</v>
      </c>
      <c r="AH41" s="308">
        <v>25.972000000000001</v>
      </c>
      <c r="AI41" s="308">
        <v>26.07</v>
      </c>
      <c r="AJ41" s="308">
        <v>26.119</v>
      </c>
      <c r="AK41" s="308">
        <v>26.259</v>
      </c>
      <c r="AL41" s="308">
        <v>26.318000000000001</v>
      </c>
      <c r="AM41" s="308">
        <v>26.408000000000001</v>
      </c>
      <c r="AN41" s="308">
        <v>26.431000000000001</v>
      </c>
      <c r="AO41" s="308">
        <v>26.516999999999999</v>
      </c>
      <c r="AP41" s="308">
        <v>26.504999999999999</v>
      </c>
      <c r="AQ41" s="308">
        <v>26.515000000000001</v>
      </c>
      <c r="AR41" s="308">
        <v>26.494</v>
      </c>
      <c r="AS41" s="308">
        <v>26.555</v>
      </c>
      <c r="AT41" s="308">
        <v>26.585000000000001</v>
      </c>
      <c r="AU41" s="308">
        <v>26.652999999999999</v>
      </c>
      <c r="AV41" s="308">
        <v>26.565000000000001</v>
      </c>
      <c r="AW41" s="308">
        <v>26.640999999999998</v>
      </c>
      <c r="AX41" s="308">
        <v>26.640999999999998</v>
      </c>
      <c r="AY41" s="377">
        <v>26.521000000000001</v>
      </c>
      <c r="AZ41" s="377">
        <v>26.521000000000001</v>
      </c>
      <c r="BA41" s="377">
        <v>26.521000000000001</v>
      </c>
      <c r="BB41" s="377">
        <v>26.521000000000001</v>
      </c>
      <c r="BC41" s="377">
        <v>26.521000000000001</v>
      </c>
      <c r="BD41" s="377">
        <v>26.521000000000001</v>
      </c>
      <c r="BE41" s="377">
        <v>26.521000000000001</v>
      </c>
      <c r="BF41" s="377">
        <v>26.521000000000001</v>
      </c>
      <c r="BG41" s="377">
        <v>26.521000000000001</v>
      </c>
      <c r="BH41" s="377">
        <v>26.521000000000001</v>
      </c>
      <c r="BI41" s="377">
        <v>26.521000000000001</v>
      </c>
      <c r="BJ41" s="377">
        <v>26.521000000000001</v>
      </c>
      <c r="BK41" s="377">
        <v>26.541</v>
      </c>
      <c r="BL41" s="377">
        <v>26.571000000000002</v>
      </c>
      <c r="BM41" s="377">
        <v>26.631</v>
      </c>
      <c r="BN41" s="377">
        <v>26.681000000000001</v>
      </c>
      <c r="BO41" s="377">
        <v>26.731000000000002</v>
      </c>
      <c r="BP41" s="377">
        <v>26.780999999999999</v>
      </c>
      <c r="BQ41" s="377">
        <v>26.780999999999999</v>
      </c>
      <c r="BR41" s="377">
        <v>26.780999999999999</v>
      </c>
      <c r="BS41" s="377">
        <v>26.780999999999999</v>
      </c>
      <c r="BT41" s="377">
        <v>26.780999999999999</v>
      </c>
      <c r="BU41" s="377">
        <v>26.780999999999999</v>
      </c>
      <c r="BV41" s="377">
        <v>26.780999999999999</v>
      </c>
    </row>
    <row r="42" spans="1:74" ht="11.1"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5.0199999999999996</v>
      </c>
      <c r="AY42" s="377">
        <v>4.7877150000000004</v>
      </c>
      <c r="AZ42" s="377">
        <v>4.686375</v>
      </c>
      <c r="BA42" s="377">
        <v>4.6840339999999996</v>
      </c>
      <c r="BB42" s="377">
        <v>4.6816940000000002</v>
      </c>
      <c r="BC42" s="377">
        <v>4.6803540000000003</v>
      </c>
      <c r="BD42" s="377">
        <v>4.6780140000000001</v>
      </c>
      <c r="BE42" s="377">
        <v>4.6756729999999997</v>
      </c>
      <c r="BF42" s="377">
        <v>4.6743329999999998</v>
      </c>
      <c r="BG42" s="377">
        <v>4.6739930000000003</v>
      </c>
      <c r="BH42" s="377">
        <v>4.6736519999999997</v>
      </c>
      <c r="BI42" s="377">
        <v>4.6733120000000001</v>
      </c>
      <c r="BJ42" s="377">
        <v>4.6729719999999997</v>
      </c>
      <c r="BK42" s="377">
        <v>4.6769660000000002</v>
      </c>
      <c r="BL42" s="377">
        <v>4.6771250000000002</v>
      </c>
      <c r="BM42" s="377">
        <v>4.6772850000000004</v>
      </c>
      <c r="BN42" s="377">
        <v>4.6774449999999996</v>
      </c>
      <c r="BO42" s="377">
        <v>4.6776049999999998</v>
      </c>
      <c r="BP42" s="377">
        <v>4.6777639999999998</v>
      </c>
      <c r="BQ42" s="377">
        <v>4.677924</v>
      </c>
      <c r="BR42" s="377">
        <v>4.6780840000000001</v>
      </c>
      <c r="BS42" s="377">
        <v>4.6782430000000002</v>
      </c>
      <c r="BT42" s="377">
        <v>4.6784030000000003</v>
      </c>
      <c r="BU42" s="377">
        <v>4.6785629999999996</v>
      </c>
      <c r="BV42" s="377">
        <v>4.6787229999999997</v>
      </c>
    </row>
    <row r="43" spans="1:74" ht="11.1"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1"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1"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3.23</v>
      </c>
      <c r="AB45" s="106">
        <v>3.05</v>
      </c>
      <c r="AC45" s="106">
        <v>2.9626000000000001</v>
      </c>
      <c r="AD45" s="106">
        <v>2.4750000000000001</v>
      </c>
      <c r="AE45" s="106">
        <v>3.371</v>
      </c>
      <c r="AF45" s="106">
        <v>3.222</v>
      </c>
      <c r="AG45" s="106">
        <v>4.09</v>
      </c>
      <c r="AH45" s="106">
        <v>4.5519999999999996</v>
      </c>
      <c r="AI45" s="106">
        <v>4.05</v>
      </c>
      <c r="AJ45" s="106">
        <v>4.2190000000000003</v>
      </c>
      <c r="AK45" s="106">
        <v>4.3490000000000002</v>
      </c>
      <c r="AL45" s="106">
        <v>4.5679999999999996</v>
      </c>
      <c r="AM45" s="106">
        <v>4.5679999999999996</v>
      </c>
      <c r="AN45" s="106">
        <v>4.4009999999999998</v>
      </c>
      <c r="AO45" s="106">
        <v>4.2169999999999996</v>
      </c>
      <c r="AP45" s="106">
        <v>4.1849999999999996</v>
      </c>
      <c r="AQ45" s="106">
        <v>4.4249999999999998</v>
      </c>
      <c r="AR45" s="106">
        <v>4.8239999999999998</v>
      </c>
      <c r="AS45" s="106">
        <v>4.4349999999999996</v>
      </c>
      <c r="AT45" s="106">
        <v>4.415</v>
      </c>
      <c r="AU45" s="106">
        <v>4.7130000000000001</v>
      </c>
      <c r="AV45" s="106">
        <v>4.665</v>
      </c>
      <c r="AW45" s="106">
        <v>4.7560000000000002</v>
      </c>
      <c r="AX45" s="106">
        <v>4.9009999999999998</v>
      </c>
      <c r="AY45" s="410">
        <v>4.5609999999999999</v>
      </c>
      <c r="AZ45" s="410">
        <v>4.5620000000000003</v>
      </c>
      <c r="BA45" s="410">
        <v>4.5629999999999997</v>
      </c>
      <c r="BB45" s="410">
        <v>4.4400000000000004</v>
      </c>
      <c r="BC45" s="410">
        <v>4.3955000000000002</v>
      </c>
      <c r="BD45" s="410">
        <v>4.3544999999999998</v>
      </c>
      <c r="BE45" s="410">
        <v>4.2949999999999999</v>
      </c>
      <c r="BF45" s="410">
        <v>4.2279999999999998</v>
      </c>
      <c r="BG45" s="410">
        <v>4.1900000000000004</v>
      </c>
      <c r="BH45" s="410">
        <v>4.1520000000000001</v>
      </c>
      <c r="BI45" s="410">
        <v>4.12</v>
      </c>
      <c r="BJ45" s="410">
        <v>4.0819999999999999</v>
      </c>
      <c r="BK45" s="410">
        <v>4.0709999999999997</v>
      </c>
      <c r="BL45" s="410">
        <v>4.0579999999999998</v>
      </c>
      <c r="BM45" s="410">
        <v>4.0919999999999996</v>
      </c>
      <c r="BN45" s="410">
        <v>4.0999999999999996</v>
      </c>
      <c r="BO45" s="410">
        <v>4.1189999999999998</v>
      </c>
      <c r="BP45" s="410">
        <v>4.1319999999999997</v>
      </c>
      <c r="BQ45" s="410">
        <v>4.1059999999999999</v>
      </c>
      <c r="BR45" s="410">
        <v>4.0640000000000001</v>
      </c>
      <c r="BS45" s="410">
        <v>4.0279999999999996</v>
      </c>
      <c r="BT45" s="410">
        <v>4.0289999999999999</v>
      </c>
      <c r="BU45" s="410">
        <v>4.03</v>
      </c>
      <c r="BV45" s="410">
        <v>4.0309999999999997</v>
      </c>
    </row>
    <row r="46" spans="1:74" ht="11.1"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3.21</v>
      </c>
      <c r="AB46" s="308">
        <v>3.03</v>
      </c>
      <c r="AC46" s="308">
        <v>2.9325999999999999</v>
      </c>
      <c r="AD46" s="308">
        <v>2.4550000000000001</v>
      </c>
      <c r="AE46" s="308">
        <v>3.3210000000000002</v>
      </c>
      <c r="AF46" s="308">
        <v>3.1419999999999999</v>
      </c>
      <c r="AG46" s="308">
        <v>4.0199999999999996</v>
      </c>
      <c r="AH46" s="308">
        <v>4.4619999999999997</v>
      </c>
      <c r="AI46" s="308">
        <v>3.97</v>
      </c>
      <c r="AJ46" s="308">
        <v>4.149</v>
      </c>
      <c r="AK46" s="308">
        <v>4.2789999999999999</v>
      </c>
      <c r="AL46" s="308">
        <v>4.4880000000000004</v>
      </c>
      <c r="AM46" s="308">
        <v>4.468</v>
      </c>
      <c r="AN46" s="308">
        <v>4.2910000000000004</v>
      </c>
      <c r="AO46" s="308">
        <v>4.1070000000000002</v>
      </c>
      <c r="AP46" s="308">
        <v>4.0750000000000002</v>
      </c>
      <c r="AQ46" s="308">
        <v>4.3049999999999997</v>
      </c>
      <c r="AR46" s="308">
        <v>4.7039999999999997</v>
      </c>
      <c r="AS46" s="308">
        <v>4.3250000000000002</v>
      </c>
      <c r="AT46" s="308">
        <v>4.3049999999999997</v>
      </c>
      <c r="AU46" s="308">
        <v>4.6029999999999998</v>
      </c>
      <c r="AV46" s="308">
        <v>4.5549999999999997</v>
      </c>
      <c r="AW46" s="308">
        <v>4.641</v>
      </c>
      <c r="AX46" s="308">
        <v>4.8010000000000002</v>
      </c>
      <c r="AY46" s="377">
        <v>4.4509999999999996</v>
      </c>
      <c r="AZ46" s="377">
        <v>4.4509999999999996</v>
      </c>
      <c r="BA46" s="377">
        <v>4.4509999999999996</v>
      </c>
      <c r="BB46" s="377">
        <v>4.327</v>
      </c>
      <c r="BC46" s="377">
        <v>4.2865000000000002</v>
      </c>
      <c r="BD46" s="377">
        <v>4.2445000000000004</v>
      </c>
      <c r="BE46" s="377">
        <v>4.1890000000000001</v>
      </c>
      <c r="BF46" s="377">
        <v>4.1210000000000004</v>
      </c>
      <c r="BG46" s="377">
        <v>4.0869999999999997</v>
      </c>
      <c r="BH46" s="377">
        <v>4.0529999999999999</v>
      </c>
      <c r="BI46" s="377">
        <v>4.0199999999999996</v>
      </c>
      <c r="BJ46" s="377">
        <v>3.9860000000000002</v>
      </c>
      <c r="BK46" s="377">
        <v>3.9740000000000002</v>
      </c>
      <c r="BL46" s="377">
        <v>3.9649999999999999</v>
      </c>
      <c r="BM46" s="377">
        <v>3.9980000000000002</v>
      </c>
      <c r="BN46" s="377">
        <v>4.01</v>
      </c>
      <c r="BO46" s="377">
        <v>4.0330000000000004</v>
      </c>
      <c r="BP46" s="377">
        <v>4.0449999999999999</v>
      </c>
      <c r="BQ46" s="377">
        <v>4.0179999999999998</v>
      </c>
      <c r="BR46" s="377">
        <v>3.98</v>
      </c>
      <c r="BS46" s="377">
        <v>3.948</v>
      </c>
      <c r="BT46" s="377">
        <v>3.948</v>
      </c>
      <c r="BU46" s="377">
        <v>3.948</v>
      </c>
      <c r="BV46" s="377">
        <v>3.948</v>
      </c>
    </row>
    <row r="47" spans="1:74" ht="11.1"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377">
        <v>0.11</v>
      </c>
      <c r="AZ47" s="377">
        <v>0.111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1"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1"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1"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1.115</v>
      </c>
      <c r="AY50" s="425" t="s">
        <v>1602</v>
      </c>
      <c r="AZ50" s="425" t="s">
        <v>1602</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2" customHeight="1" x14ac:dyDescent="0.25">
      <c r="B51" s="818" t="s">
        <v>846</v>
      </c>
      <c r="C51" s="788"/>
      <c r="D51" s="788"/>
      <c r="E51" s="788"/>
      <c r="F51" s="788"/>
      <c r="G51" s="788"/>
      <c r="H51" s="788"/>
      <c r="I51" s="788"/>
      <c r="J51" s="788"/>
      <c r="K51" s="788"/>
      <c r="L51" s="788"/>
      <c r="M51" s="788"/>
      <c r="N51" s="788"/>
      <c r="O51" s="788"/>
      <c r="P51" s="788"/>
      <c r="Q51" s="788"/>
      <c r="BD51" s="663"/>
      <c r="BE51" s="197"/>
      <c r="BF51" s="663"/>
    </row>
    <row r="52" spans="1:74" ht="12"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3"/>
      <c r="AZ52" s="663"/>
      <c r="BA52" s="663"/>
      <c r="BB52" s="663"/>
      <c r="BC52" s="663"/>
      <c r="BD52" s="663"/>
      <c r="BE52" s="663"/>
      <c r="BF52" s="663"/>
    </row>
    <row r="53" spans="1:74" ht="12"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Y53" s="663"/>
      <c r="AZ53" s="663"/>
      <c r="BA53" s="663"/>
      <c r="BB53" s="663"/>
      <c r="BC53" s="663"/>
      <c r="BD53" s="663"/>
      <c r="BE53" s="663"/>
      <c r="BF53" s="663"/>
    </row>
    <row r="54" spans="1:74" ht="12" customHeight="1" x14ac:dyDescent="0.25">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AY54" s="663"/>
      <c r="AZ54" s="663"/>
      <c r="BA54" s="663"/>
      <c r="BB54" s="663"/>
      <c r="BC54" s="663"/>
      <c r="BD54" s="663"/>
      <c r="BE54" s="663"/>
      <c r="BF54" s="663"/>
    </row>
    <row r="55" spans="1:74" ht="12"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AY55" s="663"/>
      <c r="AZ55" s="663"/>
      <c r="BA55" s="663"/>
      <c r="BB55" s="663"/>
      <c r="BC55" s="663"/>
      <c r="BE55" s="660"/>
    </row>
    <row r="56" spans="1:74" ht="12" customHeight="1" x14ac:dyDescent="0.25">
      <c r="B56" s="823" t="str">
        <f>Dates!$G$2</f>
        <v>EIA completed modeling and analysis for this report on Thursday, January 9,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AY56" s="663"/>
      <c r="AZ56" s="663"/>
      <c r="BA56" s="663"/>
      <c r="BB56" s="663"/>
      <c r="BC56" s="663"/>
      <c r="BE56" s="660"/>
    </row>
    <row r="57" spans="1:74" ht="12" customHeight="1" x14ac:dyDescent="0.25">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AY57" s="663"/>
      <c r="AZ57" s="663"/>
      <c r="BA57" s="663"/>
      <c r="BB57" s="663"/>
      <c r="BC57" s="663"/>
      <c r="BE57" s="660"/>
    </row>
    <row r="58" spans="1:74" ht="12" customHeight="1" x14ac:dyDescent="0.25">
      <c r="B58" s="949" t="s">
        <v>1442</v>
      </c>
      <c r="C58" s="936"/>
      <c r="D58" s="936"/>
      <c r="E58" s="936"/>
      <c r="F58" s="936"/>
      <c r="G58" s="936"/>
      <c r="H58" s="936"/>
      <c r="I58" s="936"/>
      <c r="J58" s="936"/>
      <c r="K58" s="936"/>
      <c r="L58" s="936"/>
      <c r="M58" s="936"/>
      <c r="N58" s="936"/>
      <c r="O58" s="936"/>
      <c r="P58" s="936"/>
      <c r="Q58" s="936"/>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AY58" s="663"/>
      <c r="AZ58" s="663"/>
      <c r="BA58" s="663"/>
      <c r="BB58" s="663"/>
      <c r="BC58" s="663"/>
      <c r="BE58" s="660"/>
    </row>
    <row r="59" spans="1:74" ht="12" customHeight="1" x14ac:dyDescent="0.25">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Y59" s="663"/>
      <c r="AZ59" s="663"/>
      <c r="BA59" s="663"/>
      <c r="BB59" s="663"/>
      <c r="BC59" s="663"/>
      <c r="BE59" s="660"/>
    </row>
    <row r="60" spans="1:74" ht="12.6" customHeight="1" x14ac:dyDescent="0.25">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Y60" s="663"/>
      <c r="AZ60" s="663"/>
      <c r="BA60" s="663"/>
      <c r="BB60" s="663"/>
      <c r="BC60" s="663"/>
      <c r="BE60" s="660"/>
    </row>
    <row r="61" spans="1:74" ht="12.6" customHeight="1" x14ac:dyDescent="0.25">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AY61" s="663"/>
      <c r="AZ61" s="663"/>
      <c r="BA61" s="663"/>
      <c r="BB61" s="663"/>
      <c r="BC61" s="663"/>
      <c r="BE61" s="660"/>
    </row>
    <row r="62" spans="1:74" ht="12.6" customHeight="1" x14ac:dyDescent="0.25">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Y62" s="663"/>
      <c r="AZ62" s="663"/>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Y63" s="663"/>
      <c r="AZ63" s="663"/>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Y64" s="663"/>
      <c r="AZ64" s="663"/>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Y65" s="663"/>
      <c r="AZ65" s="663"/>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AY66" s="663"/>
      <c r="AZ66" s="663"/>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AX37" sqref="AX37"/>
    </sheetView>
  </sheetViews>
  <sheetFormatPr defaultColWidth="8.5546875" defaultRowHeight="10.199999999999999" x14ac:dyDescent="0.2"/>
  <cols>
    <col min="1" max="1" width="15" style="357" bestFit="1" customWidth="1"/>
    <col min="2" max="2" width="42.5546875" style="358" customWidth="1"/>
    <col min="3" max="55" width="6.5546875" style="358" customWidth="1"/>
    <col min="56" max="56" width="6.5546875" style="361" customWidth="1"/>
    <col min="57" max="57" width="6.5546875" style="358" customWidth="1"/>
    <col min="58" max="61" width="6.5546875" style="361" customWidth="1"/>
    <col min="62" max="74" width="6.5546875" style="358" customWidth="1"/>
    <col min="75" max="16384" width="8.5546875" style="358"/>
  </cols>
  <sheetData>
    <row r="1" spans="1:74" ht="12.75" customHeight="1" x14ac:dyDescent="0.25">
      <c r="B1" s="980" t="s">
        <v>902</v>
      </c>
      <c r="C1" s="981"/>
      <c r="D1" s="981"/>
      <c r="E1" s="981"/>
      <c r="F1" s="981"/>
      <c r="G1" s="981"/>
      <c r="H1" s="981"/>
      <c r="I1" s="981"/>
      <c r="J1" s="981"/>
      <c r="K1" s="981"/>
      <c r="L1" s="981"/>
      <c r="M1" s="981"/>
      <c r="N1" s="981"/>
      <c r="O1" s="981"/>
      <c r="P1" s="981"/>
      <c r="Q1" s="981"/>
    </row>
    <row r="2" spans="1:74" ht="13.2" x14ac:dyDescent="0.25">
      <c r="B2" s="982" t="str">
        <f>"U.S. Energy Information Administration  |  Short-Term Energy Outlook - "&amp;Dates!D1</f>
        <v>U.S. Energy Information Administration  |  Short-Term Energy Outlook - January 2025</v>
      </c>
      <c r="C2" s="983"/>
      <c r="D2" s="983"/>
      <c r="E2" s="983"/>
      <c r="F2" s="983"/>
      <c r="G2" s="983"/>
      <c r="H2" s="983"/>
      <c r="I2" s="983"/>
      <c r="J2" s="983"/>
      <c r="K2" s="983"/>
      <c r="L2" s="983"/>
      <c r="M2" s="983"/>
      <c r="N2" s="983"/>
      <c r="O2" s="983"/>
      <c r="P2" s="983"/>
      <c r="Q2" s="983"/>
    </row>
    <row r="3" spans="1:74" ht="13.2" x14ac:dyDescent="0.25">
      <c r="B3" s="195"/>
      <c r="C3" s="928">
        <f>Dates!D3</f>
        <v>2021</v>
      </c>
      <c r="D3" s="929"/>
      <c r="E3" s="929"/>
      <c r="F3" s="929"/>
      <c r="G3" s="929"/>
      <c r="H3" s="929"/>
      <c r="I3" s="929"/>
      <c r="J3" s="929"/>
      <c r="K3" s="929"/>
      <c r="L3" s="929"/>
      <c r="M3" s="929"/>
      <c r="N3" s="930"/>
      <c r="O3" s="928">
        <f>C3+1</f>
        <v>2022</v>
      </c>
      <c r="P3" s="931"/>
      <c r="Q3" s="931"/>
      <c r="R3" s="931"/>
      <c r="S3" s="931"/>
      <c r="T3" s="931"/>
      <c r="U3" s="931"/>
      <c r="V3" s="931"/>
      <c r="W3" s="931"/>
      <c r="X3" s="929"/>
      <c r="Y3" s="929"/>
      <c r="Z3" s="930"/>
      <c r="AA3" s="932">
        <f>O3+1</f>
        <v>2023</v>
      </c>
      <c r="AB3" s="929"/>
      <c r="AC3" s="929"/>
      <c r="AD3" s="929"/>
      <c r="AE3" s="929"/>
      <c r="AF3" s="929"/>
      <c r="AG3" s="929"/>
      <c r="AH3" s="929"/>
      <c r="AI3" s="929"/>
      <c r="AJ3" s="929"/>
      <c r="AK3" s="929"/>
      <c r="AL3" s="930"/>
      <c r="AM3" s="932">
        <f>AA3+1</f>
        <v>2024</v>
      </c>
      <c r="AN3" s="929"/>
      <c r="AO3" s="929"/>
      <c r="AP3" s="929"/>
      <c r="AQ3" s="929"/>
      <c r="AR3" s="929"/>
      <c r="AS3" s="929"/>
      <c r="AT3" s="929"/>
      <c r="AU3" s="929"/>
      <c r="AV3" s="929"/>
      <c r="AW3" s="929"/>
      <c r="AX3" s="930"/>
      <c r="AY3" s="932">
        <f>AM3+1</f>
        <v>2025</v>
      </c>
      <c r="AZ3" s="933"/>
      <c r="BA3" s="933"/>
      <c r="BB3" s="933"/>
      <c r="BC3" s="933"/>
      <c r="BD3" s="933"/>
      <c r="BE3" s="933"/>
      <c r="BF3" s="933"/>
      <c r="BG3" s="933"/>
      <c r="BH3" s="933"/>
      <c r="BI3" s="933"/>
      <c r="BJ3" s="934"/>
      <c r="BK3" s="932">
        <f>AY3+1</f>
        <v>2026</v>
      </c>
      <c r="BL3" s="929"/>
      <c r="BM3" s="929"/>
      <c r="BN3" s="929"/>
      <c r="BO3" s="929"/>
      <c r="BP3" s="929"/>
      <c r="BQ3" s="929"/>
      <c r="BR3" s="929"/>
      <c r="BS3" s="929"/>
      <c r="BT3" s="929"/>
      <c r="BU3" s="929"/>
      <c r="BV3" s="930"/>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AY5" s="445"/>
      <c r="AZ5" s="445"/>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96.953071070999997</v>
      </c>
      <c r="P6" s="106">
        <v>100.18319447</v>
      </c>
      <c r="Q6" s="106">
        <v>98.976784531000007</v>
      </c>
      <c r="R6" s="106">
        <v>97.671921029999993</v>
      </c>
      <c r="S6" s="106">
        <v>98.893779769999995</v>
      </c>
      <c r="T6" s="106">
        <v>100.69468455000001</v>
      </c>
      <c r="U6" s="106">
        <v>99.918020300999999</v>
      </c>
      <c r="V6" s="106">
        <v>100.52247362</v>
      </c>
      <c r="W6" s="106">
        <v>100.77338459000001</v>
      </c>
      <c r="X6" s="106">
        <v>98.506022227000003</v>
      </c>
      <c r="Y6" s="106">
        <v>100.09490955</v>
      </c>
      <c r="Z6" s="106">
        <v>100.71073538</v>
      </c>
      <c r="AA6" s="106">
        <v>98.322539047000006</v>
      </c>
      <c r="AB6" s="106">
        <v>101.91517165</v>
      </c>
      <c r="AC6" s="106">
        <v>101.40167104</v>
      </c>
      <c r="AD6" s="106">
        <v>100.44870050999999</v>
      </c>
      <c r="AE6" s="106">
        <v>102.05010446</v>
      </c>
      <c r="AF6" s="106">
        <v>103.4448302</v>
      </c>
      <c r="AG6" s="106">
        <v>102.23441656</v>
      </c>
      <c r="AH6" s="106">
        <v>102.50836671</v>
      </c>
      <c r="AI6" s="106">
        <v>102.56953876999999</v>
      </c>
      <c r="AJ6" s="106">
        <v>101.76983883</v>
      </c>
      <c r="AK6" s="106">
        <v>102.65815592</v>
      </c>
      <c r="AL6" s="106">
        <v>102.86250337</v>
      </c>
      <c r="AM6" s="106">
        <v>100.8622924</v>
      </c>
      <c r="AN6" s="106">
        <v>103.07342411</v>
      </c>
      <c r="AO6" s="106">
        <v>101.89910819000001</v>
      </c>
      <c r="AP6" s="106">
        <v>102.02830855000001</v>
      </c>
      <c r="AQ6" s="106">
        <v>102.98566574</v>
      </c>
      <c r="AR6" s="106">
        <v>103.30255403</v>
      </c>
      <c r="AS6" s="106">
        <v>103.32614096</v>
      </c>
      <c r="AT6" s="106">
        <v>102.66087689</v>
      </c>
      <c r="AU6" s="106">
        <v>102.92770848000001</v>
      </c>
      <c r="AV6" s="106">
        <v>102.44143206</v>
      </c>
      <c r="AW6" s="106">
        <v>103.10867764</v>
      </c>
      <c r="AX6" s="106">
        <v>104.65423117</v>
      </c>
      <c r="AY6" s="410">
        <v>102.26014176</v>
      </c>
      <c r="AZ6" s="410">
        <v>105.14802996</v>
      </c>
      <c r="BA6" s="410">
        <v>103.71940058</v>
      </c>
      <c r="BB6" s="410">
        <v>102.95898096000001</v>
      </c>
      <c r="BC6" s="410">
        <v>103.51906115</v>
      </c>
      <c r="BD6" s="410">
        <v>104.73737182000001</v>
      </c>
      <c r="BE6" s="410">
        <v>104.44659781999999</v>
      </c>
      <c r="BF6" s="410">
        <v>104.12030341000001</v>
      </c>
      <c r="BG6" s="410">
        <v>104.75008640999999</v>
      </c>
      <c r="BH6" s="410">
        <v>103.36345492</v>
      </c>
      <c r="BI6" s="410">
        <v>104.32894579000001</v>
      </c>
      <c r="BJ6" s="410">
        <v>105.90267955</v>
      </c>
      <c r="BK6" s="410">
        <v>102.97982448</v>
      </c>
      <c r="BL6" s="410">
        <v>106.17687954</v>
      </c>
      <c r="BM6" s="410">
        <v>104.68153694</v>
      </c>
      <c r="BN6" s="410">
        <v>104.07893909000001</v>
      </c>
      <c r="BO6" s="410">
        <v>104.46654279000001</v>
      </c>
      <c r="BP6" s="410">
        <v>105.94227807</v>
      </c>
      <c r="BQ6" s="410">
        <v>105.59961026000001</v>
      </c>
      <c r="BR6" s="410">
        <v>105.24112685999999</v>
      </c>
      <c r="BS6" s="410">
        <v>105.80702364</v>
      </c>
      <c r="BT6" s="410">
        <v>104.39878305000001</v>
      </c>
      <c r="BU6" s="410">
        <v>105.43675367</v>
      </c>
      <c r="BV6" s="410">
        <v>107.0602816</v>
      </c>
    </row>
    <row r="7" spans="1:74" ht="11.1"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44.343738113999997</v>
      </c>
      <c r="P7" s="308">
        <v>46.490534869999998</v>
      </c>
      <c r="Q7" s="308">
        <v>46.046755310999998</v>
      </c>
      <c r="R7" s="308">
        <v>44.397842271000002</v>
      </c>
      <c r="S7" s="308">
        <v>44.809108631000001</v>
      </c>
      <c r="T7" s="308">
        <v>45.989882780999999</v>
      </c>
      <c r="U7" s="308">
        <v>45.577342969</v>
      </c>
      <c r="V7" s="308">
        <v>46.436784377000002</v>
      </c>
      <c r="W7" s="308">
        <v>46.020044648000002</v>
      </c>
      <c r="X7" s="308">
        <v>44.864295132000002</v>
      </c>
      <c r="Y7" s="308">
        <v>45.886491683999999</v>
      </c>
      <c r="Z7" s="308">
        <v>45.871527503000003</v>
      </c>
      <c r="AA7" s="308">
        <v>43.925398319000003</v>
      </c>
      <c r="AB7" s="308">
        <v>46.116625225999996</v>
      </c>
      <c r="AC7" s="308">
        <v>45.808556244000002</v>
      </c>
      <c r="AD7" s="308">
        <v>44.475405078999998</v>
      </c>
      <c r="AE7" s="308">
        <v>45.621385724</v>
      </c>
      <c r="AF7" s="308">
        <v>46.478534975000002</v>
      </c>
      <c r="AG7" s="308">
        <v>45.69608728</v>
      </c>
      <c r="AH7" s="308">
        <v>46.321846690999998</v>
      </c>
      <c r="AI7" s="308">
        <v>45.728690253000003</v>
      </c>
      <c r="AJ7" s="308">
        <v>46.065622294000001</v>
      </c>
      <c r="AK7" s="308">
        <v>46.185154249999997</v>
      </c>
      <c r="AL7" s="308">
        <v>45.781899119000002</v>
      </c>
      <c r="AM7" s="308">
        <v>44.427607000000002</v>
      </c>
      <c r="AN7" s="308">
        <v>45.233561999999999</v>
      </c>
      <c r="AO7" s="308">
        <v>44.80865</v>
      </c>
      <c r="AP7" s="308">
        <v>45.200949000000001</v>
      </c>
      <c r="AQ7" s="308">
        <v>45.786617999999997</v>
      </c>
      <c r="AR7" s="308">
        <v>45.669457000000001</v>
      </c>
      <c r="AS7" s="308">
        <v>46.245431000000004</v>
      </c>
      <c r="AT7" s="308">
        <v>46.340969000000001</v>
      </c>
      <c r="AU7" s="308">
        <v>45.840065000000003</v>
      </c>
      <c r="AV7" s="308">
        <v>46.468959945999998</v>
      </c>
      <c r="AW7" s="308">
        <v>45.957484989999998</v>
      </c>
      <c r="AX7" s="308">
        <v>46.441112805000003</v>
      </c>
      <c r="AY7" s="377">
        <v>44.915658184000002</v>
      </c>
      <c r="AZ7" s="377">
        <v>46.352090247</v>
      </c>
      <c r="BA7" s="377">
        <v>45.667645116000003</v>
      </c>
      <c r="BB7" s="377">
        <v>45.154622494000002</v>
      </c>
      <c r="BC7" s="377">
        <v>45.278634085999997</v>
      </c>
      <c r="BD7" s="377">
        <v>45.808142613000001</v>
      </c>
      <c r="BE7" s="377">
        <v>46.265767746000002</v>
      </c>
      <c r="BF7" s="377">
        <v>46.309299287000002</v>
      </c>
      <c r="BG7" s="377">
        <v>46.163211916000002</v>
      </c>
      <c r="BH7" s="377">
        <v>46.237889565000003</v>
      </c>
      <c r="BI7" s="377">
        <v>46.095379112000003</v>
      </c>
      <c r="BJ7" s="377">
        <v>46.584119651999998</v>
      </c>
      <c r="BK7" s="377">
        <v>44.745157534999997</v>
      </c>
      <c r="BL7" s="377">
        <v>46.457269177000001</v>
      </c>
      <c r="BM7" s="377">
        <v>45.714768753000001</v>
      </c>
      <c r="BN7" s="377">
        <v>45.191308779000003</v>
      </c>
      <c r="BO7" s="377">
        <v>45.128417693000003</v>
      </c>
      <c r="BP7" s="377">
        <v>45.905817149999997</v>
      </c>
      <c r="BQ7" s="377">
        <v>46.247001287000003</v>
      </c>
      <c r="BR7" s="377">
        <v>46.285227870999996</v>
      </c>
      <c r="BS7" s="377">
        <v>46.045563524999999</v>
      </c>
      <c r="BT7" s="377">
        <v>46.135665209000003</v>
      </c>
      <c r="BU7" s="377">
        <v>46.030227914000001</v>
      </c>
      <c r="BV7" s="377">
        <v>46.562031531999999</v>
      </c>
    </row>
    <row r="8" spans="1:74" ht="11.1"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56.434685399000003</v>
      </c>
      <c r="AN8" s="308">
        <v>57.839862111999999</v>
      </c>
      <c r="AO8" s="308">
        <v>57.090458187000003</v>
      </c>
      <c r="AP8" s="308">
        <v>56.827359545</v>
      </c>
      <c r="AQ8" s="308">
        <v>57.199047739999997</v>
      </c>
      <c r="AR8" s="308">
        <v>57.633097030999998</v>
      </c>
      <c r="AS8" s="308">
        <v>57.080709962</v>
      </c>
      <c r="AT8" s="308">
        <v>56.319907891</v>
      </c>
      <c r="AU8" s="308">
        <v>57.087643481000001</v>
      </c>
      <c r="AV8" s="308">
        <v>55.972472111999998</v>
      </c>
      <c r="AW8" s="308">
        <v>57.151192651999999</v>
      </c>
      <c r="AX8" s="308">
        <v>58.213118364000003</v>
      </c>
      <c r="AY8" s="377">
        <v>57.344483578999998</v>
      </c>
      <c r="AZ8" s="377">
        <v>58.795939717000003</v>
      </c>
      <c r="BA8" s="377">
        <v>58.051755464999999</v>
      </c>
      <c r="BB8" s="377">
        <v>57.804358464000003</v>
      </c>
      <c r="BC8" s="377">
        <v>58.240427066000002</v>
      </c>
      <c r="BD8" s="377">
        <v>58.929229210000003</v>
      </c>
      <c r="BE8" s="377">
        <v>58.180830069999999</v>
      </c>
      <c r="BF8" s="377">
        <v>57.81100412</v>
      </c>
      <c r="BG8" s="377">
        <v>58.586874495000004</v>
      </c>
      <c r="BH8" s="377">
        <v>57.125565354000003</v>
      </c>
      <c r="BI8" s="377">
        <v>58.233566680000003</v>
      </c>
      <c r="BJ8" s="377">
        <v>59.318559897999997</v>
      </c>
      <c r="BK8" s="377">
        <v>58.234666945000001</v>
      </c>
      <c r="BL8" s="377">
        <v>59.719610357999997</v>
      </c>
      <c r="BM8" s="377">
        <v>58.966768184000003</v>
      </c>
      <c r="BN8" s="377">
        <v>58.887630307000002</v>
      </c>
      <c r="BO8" s="377">
        <v>59.338125101000003</v>
      </c>
      <c r="BP8" s="377">
        <v>60.036460923999996</v>
      </c>
      <c r="BQ8" s="377">
        <v>59.352608977000003</v>
      </c>
      <c r="BR8" s="377">
        <v>58.955898984999997</v>
      </c>
      <c r="BS8" s="377">
        <v>59.761460114000002</v>
      </c>
      <c r="BT8" s="377">
        <v>58.26311784</v>
      </c>
      <c r="BU8" s="377">
        <v>59.406525760000001</v>
      </c>
      <c r="BV8" s="377">
        <v>60.498250065000001</v>
      </c>
    </row>
    <row r="9" spans="1:74" ht="11.1" customHeight="1" x14ac:dyDescent="0.2">
      <c r="B9" s="435"/>
      <c r="AY9" s="445"/>
      <c r="AZ9" s="44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1"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96.953071070999997</v>
      </c>
      <c r="P10" s="106">
        <v>100.18319447</v>
      </c>
      <c r="Q10" s="106">
        <v>98.976784531000007</v>
      </c>
      <c r="R10" s="106">
        <v>97.671921029999993</v>
      </c>
      <c r="S10" s="106">
        <v>98.893779769999995</v>
      </c>
      <c r="T10" s="106">
        <v>100.69468455000001</v>
      </c>
      <c r="U10" s="106">
        <v>99.918020300999999</v>
      </c>
      <c r="V10" s="106">
        <v>100.52247362</v>
      </c>
      <c r="W10" s="106">
        <v>100.77338459000001</v>
      </c>
      <c r="X10" s="106">
        <v>98.506022227000003</v>
      </c>
      <c r="Y10" s="106">
        <v>100.09490955</v>
      </c>
      <c r="Z10" s="106">
        <v>100.71073538</v>
      </c>
      <c r="AA10" s="106">
        <v>98.322539047000006</v>
      </c>
      <c r="AB10" s="106">
        <v>101.91517165</v>
      </c>
      <c r="AC10" s="106">
        <v>101.40167104</v>
      </c>
      <c r="AD10" s="106">
        <v>100.44870050999999</v>
      </c>
      <c r="AE10" s="106">
        <v>102.05010446</v>
      </c>
      <c r="AF10" s="106">
        <v>103.4448302</v>
      </c>
      <c r="AG10" s="106">
        <v>102.23441656</v>
      </c>
      <c r="AH10" s="106">
        <v>102.50836671</v>
      </c>
      <c r="AI10" s="106">
        <v>102.56953876999999</v>
      </c>
      <c r="AJ10" s="106">
        <v>101.76983883</v>
      </c>
      <c r="AK10" s="106">
        <v>102.65815592</v>
      </c>
      <c r="AL10" s="106">
        <v>102.86250337</v>
      </c>
      <c r="AM10" s="106">
        <v>100.8622924</v>
      </c>
      <c r="AN10" s="106">
        <v>103.07342411</v>
      </c>
      <c r="AO10" s="106">
        <v>101.89910819000001</v>
      </c>
      <c r="AP10" s="106">
        <v>102.02830855000001</v>
      </c>
      <c r="AQ10" s="106">
        <v>102.98566574</v>
      </c>
      <c r="AR10" s="106">
        <v>103.30255403</v>
      </c>
      <c r="AS10" s="106">
        <v>103.32614096</v>
      </c>
      <c r="AT10" s="106">
        <v>102.66087689</v>
      </c>
      <c r="AU10" s="106">
        <v>102.92770848000001</v>
      </c>
      <c r="AV10" s="106">
        <v>102.44143206</v>
      </c>
      <c r="AW10" s="106">
        <v>103.10867764</v>
      </c>
      <c r="AX10" s="106">
        <v>104.65423117</v>
      </c>
      <c r="AY10" s="410">
        <v>102.26014176</v>
      </c>
      <c r="AZ10" s="410">
        <v>105.14802996</v>
      </c>
      <c r="BA10" s="410">
        <v>103.71940058</v>
      </c>
      <c r="BB10" s="410">
        <v>102.95898096000001</v>
      </c>
      <c r="BC10" s="410">
        <v>103.51906115</v>
      </c>
      <c r="BD10" s="410">
        <v>104.73737182000001</v>
      </c>
      <c r="BE10" s="410">
        <v>104.44659781999999</v>
      </c>
      <c r="BF10" s="410">
        <v>104.12030341000001</v>
      </c>
      <c r="BG10" s="410">
        <v>104.75008640999999</v>
      </c>
      <c r="BH10" s="410">
        <v>103.36345492</v>
      </c>
      <c r="BI10" s="410">
        <v>104.32894579000001</v>
      </c>
      <c r="BJ10" s="410">
        <v>105.90267955</v>
      </c>
      <c r="BK10" s="410">
        <v>102.97982448</v>
      </c>
      <c r="BL10" s="410">
        <v>106.17687954</v>
      </c>
      <c r="BM10" s="410">
        <v>104.68153694</v>
      </c>
      <c r="BN10" s="410">
        <v>104.07893909000001</v>
      </c>
      <c r="BO10" s="410">
        <v>104.46654279000001</v>
      </c>
      <c r="BP10" s="410">
        <v>105.94227807</v>
      </c>
      <c r="BQ10" s="410">
        <v>105.59961026000001</v>
      </c>
      <c r="BR10" s="410">
        <v>105.24112685999999</v>
      </c>
      <c r="BS10" s="410">
        <v>105.80702364</v>
      </c>
      <c r="BT10" s="410">
        <v>104.39878305000001</v>
      </c>
      <c r="BU10" s="410">
        <v>105.43675367</v>
      </c>
      <c r="BV10" s="410">
        <v>107.0602816</v>
      </c>
    </row>
    <row r="11" spans="1:74" s="447" customFormat="1" ht="11.1"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24.514890999999999</v>
      </c>
      <c r="AS11" s="106">
        <v>24.869765000000001</v>
      </c>
      <c r="AT11" s="106">
        <v>24.996503000000001</v>
      </c>
      <c r="AU11" s="106">
        <v>24.443099</v>
      </c>
      <c r="AV11" s="106">
        <v>25.243379279999999</v>
      </c>
      <c r="AW11" s="106">
        <v>24.728439812000001</v>
      </c>
      <c r="AX11" s="106">
        <v>24.752980526000002</v>
      </c>
      <c r="AY11" s="410">
        <v>24.204936898</v>
      </c>
      <c r="AZ11" s="410">
        <v>24.358981768</v>
      </c>
      <c r="BA11" s="410">
        <v>24.446037651000001</v>
      </c>
      <c r="BB11" s="410">
        <v>24.284523199999999</v>
      </c>
      <c r="BC11" s="410">
        <v>24.965173654000001</v>
      </c>
      <c r="BD11" s="410">
        <v>24.917420471</v>
      </c>
      <c r="BE11" s="410">
        <v>25.145118662000002</v>
      </c>
      <c r="BF11" s="410">
        <v>25.168336628999999</v>
      </c>
      <c r="BG11" s="410">
        <v>24.763313695000001</v>
      </c>
      <c r="BH11" s="410">
        <v>24.978224951000001</v>
      </c>
      <c r="BI11" s="410">
        <v>24.835989708</v>
      </c>
      <c r="BJ11" s="410">
        <v>24.873024991000001</v>
      </c>
      <c r="BK11" s="410">
        <v>24.089005182000001</v>
      </c>
      <c r="BL11" s="410">
        <v>24.515388220999998</v>
      </c>
      <c r="BM11" s="410">
        <v>24.542005274000001</v>
      </c>
      <c r="BN11" s="410">
        <v>24.363935615999999</v>
      </c>
      <c r="BO11" s="410">
        <v>24.854958494000002</v>
      </c>
      <c r="BP11" s="410">
        <v>25.051916261999999</v>
      </c>
      <c r="BQ11" s="410">
        <v>25.164741532000001</v>
      </c>
      <c r="BR11" s="410">
        <v>25.185226941</v>
      </c>
      <c r="BS11" s="410">
        <v>24.682996287999998</v>
      </c>
      <c r="BT11" s="410">
        <v>24.91481293</v>
      </c>
      <c r="BU11" s="410">
        <v>24.815735992</v>
      </c>
      <c r="BV11" s="410">
        <v>24.904906516</v>
      </c>
    </row>
    <row r="12" spans="1:74" ht="11.1"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2.4251999999999998</v>
      </c>
      <c r="AV12" s="308">
        <v>2.487926672</v>
      </c>
      <c r="AW12" s="308">
        <v>2.5104482250000002</v>
      </c>
      <c r="AX12" s="308">
        <v>2.5159644970000001</v>
      </c>
      <c r="AY12" s="377">
        <v>2.4514417989999999</v>
      </c>
      <c r="AZ12" s="377">
        <v>2.499422155</v>
      </c>
      <c r="BA12" s="377">
        <v>2.3883244619999999</v>
      </c>
      <c r="BB12" s="377">
        <v>2.3284074910000001</v>
      </c>
      <c r="BC12" s="377">
        <v>2.390129355</v>
      </c>
      <c r="BD12" s="377">
        <v>2.4521315559999999</v>
      </c>
      <c r="BE12" s="377">
        <v>2.473595102</v>
      </c>
      <c r="BF12" s="377">
        <v>2.532711795</v>
      </c>
      <c r="BG12" s="377">
        <v>2.4827000840000002</v>
      </c>
      <c r="BH12" s="377">
        <v>2.4557054460000001</v>
      </c>
      <c r="BI12" s="377">
        <v>2.4782976990000001</v>
      </c>
      <c r="BJ12" s="377">
        <v>2.4838312880000002</v>
      </c>
      <c r="BK12" s="377">
        <v>2.4597392600000001</v>
      </c>
      <c r="BL12" s="377">
        <v>2.507880052</v>
      </c>
      <c r="BM12" s="377">
        <v>2.3964108710000001</v>
      </c>
      <c r="BN12" s="377">
        <v>2.3362935500000002</v>
      </c>
      <c r="BO12" s="377">
        <v>2.3982217989999999</v>
      </c>
      <c r="BP12" s="377">
        <v>2.460431324</v>
      </c>
      <c r="BQ12" s="377">
        <v>2.4819666389999999</v>
      </c>
      <c r="BR12" s="377">
        <v>2.5412810069999998</v>
      </c>
      <c r="BS12" s="377">
        <v>2.4911020659999998</v>
      </c>
      <c r="BT12" s="377">
        <v>2.4640171639999999</v>
      </c>
      <c r="BU12" s="377">
        <v>2.4866849609999999</v>
      </c>
      <c r="BV12" s="377">
        <v>2.4922370530000002</v>
      </c>
    </row>
    <row r="13" spans="1:74" ht="11.1"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1.7381056079999999</v>
      </c>
      <c r="AW13" s="308">
        <v>1.72083812</v>
      </c>
      <c r="AX13" s="308">
        <v>1.801935241</v>
      </c>
      <c r="AY13" s="377">
        <v>1.699462099</v>
      </c>
      <c r="AZ13" s="377">
        <v>1.753966613</v>
      </c>
      <c r="BA13" s="377">
        <v>1.744420189</v>
      </c>
      <c r="BB13" s="377">
        <v>1.7405427090000001</v>
      </c>
      <c r="BC13" s="377">
        <v>1.7510712989999999</v>
      </c>
      <c r="BD13" s="377">
        <v>1.778505915</v>
      </c>
      <c r="BE13" s="377">
        <v>1.7745005599999999</v>
      </c>
      <c r="BF13" s="377">
        <v>1.7595918340000001</v>
      </c>
      <c r="BG13" s="377">
        <v>1.7297906110000001</v>
      </c>
      <c r="BH13" s="377">
        <v>1.7481565050000001</v>
      </c>
      <c r="BI13" s="377">
        <v>1.730989009</v>
      </c>
      <c r="BJ13" s="377">
        <v>1.8315007029999999</v>
      </c>
      <c r="BK13" s="377">
        <v>1.6922619219999999</v>
      </c>
      <c r="BL13" s="377">
        <v>1.746694169</v>
      </c>
      <c r="BM13" s="377">
        <v>1.7371604030000001</v>
      </c>
      <c r="BN13" s="377">
        <v>1.7332880660000001</v>
      </c>
      <c r="BO13" s="377">
        <v>1.7438026950000001</v>
      </c>
      <c r="BP13" s="377">
        <v>1.771200938</v>
      </c>
      <c r="BQ13" s="377">
        <v>1.7672008930000001</v>
      </c>
      <c r="BR13" s="377">
        <v>1.752311934</v>
      </c>
      <c r="BS13" s="377">
        <v>1.722550222</v>
      </c>
      <c r="BT13" s="377">
        <v>1.7408917660000001</v>
      </c>
      <c r="BU13" s="377">
        <v>1.723747031</v>
      </c>
      <c r="BV13" s="377">
        <v>1.8241254629999999</v>
      </c>
    </row>
    <row r="14" spans="1:74" ht="11.1"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20.249022</v>
      </c>
      <c r="AS14" s="308">
        <v>20.482396000000001</v>
      </c>
      <c r="AT14" s="308">
        <v>20.710633999999999</v>
      </c>
      <c r="AU14" s="308">
        <v>20.308129999999998</v>
      </c>
      <c r="AV14" s="308">
        <v>21.009778000000001</v>
      </c>
      <c r="AW14" s="308">
        <v>20.489584467</v>
      </c>
      <c r="AX14" s="308">
        <v>20.427511788</v>
      </c>
      <c r="AY14" s="377">
        <v>20.046399999999998</v>
      </c>
      <c r="AZ14" s="377">
        <v>20.09796</v>
      </c>
      <c r="BA14" s="377">
        <v>20.30566</v>
      </c>
      <c r="BB14" s="377">
        <v>20.207940000000001</v>
      </c>
      <c r="BC14" s="377">
        <v>20.81634</v>
      </c>
      <c r="BD14" s="377">
        <v>20.67915</v>
      </c>
      <c r="BE14" s="377">
        <v>20.889389999999999</v>
      </c>
      <c r="BF14" s="377">
        <v>20.868400000000001</v>
      </c>
      <c r="BG14" s="377">
        <v>20.543189999999999</v>
      </c>
      <c r="BH14" s="377">
        <v>20.766729999999999</v>
      </c>
      <c r="BI14" s="377">
        <v>20.619070000000001</v>
      </c>
      <c r="BJ14" s="377">
        <v>20.550059999999998</v>
      </c>
      <c r="BK14" s="377">
        <v>19.929300000000001</v>
      </c>
      <c r="BL14" s="377">
        <v>20.25311</v>
      </c>
      <c r="BM14" s="377">
        <v>20.400729999999999</v>
      </c>
      <c r="BN14" s="377">
        <v>20.286650000000002</v>
      </c>
      <c r="BO14" s="377">
        <v>20.70523</v>
      </c>
      <c r="BP14" s="377">
        <v>20.812580000000001</v>
      </c>
      <c r="BQ14" s="377">
        <v>20.907869999999999</v>
      </c>
      <c r="BR14" s="377">
        <v>20.883929999999999</v>
      </c>
      <c r="BS14" s="377">
        <v>20.461639999999999</v>
      </c>
      <c r="BT14" s="377">
        <v>20.702200000000001</v>
      </c>
      <c r="BU14" s="377">
        <v>20.5976</v>
      </c>
      <c r="BV14" s="377">
        <v>20.580839999999998</v>
      </c>
    </row>
    <row r="15" spans="1:74" ht="11.1"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1"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6.2536885937999998</v>
      </c>
      <c r="P16" s="106">
        <v>6.5688999503999996</v>
      </c>
      <c r="Q16" s="106">
        <v>6.6137530155000004</v>
      </c>
      <c r="R16" s="106">
        <v>6.6829825019999998</v>
      </c>
      <c r="S16" s="106">
        <v>6.5334996394999996</v>
      </c>
      <c r="T16" s="106">
        <v>6.7073465629999998</v>
      </c>
      <c r="U16" s="106">
        <v>6.7208435260000003</v>
      </c>
      <c r="V16" s="106">
        <v>6.7701124432000004</v>
      </c>
      <c r="W16" s="106">
        <v>6.8228036328000004</v>
      </c>
      <c r="X16" s="106">
        <v>6.7455850738000001</v>
      </c>
      <c r="Y16" s="106">
        <v>6.6748784048000003</v>
      </c>
      <c r="Z16" s="106">
        <v>6.7812854377000003</v>
      </c>
      <c r="AA16" s="106">
        <v>6.2692526426999997</v>
      </c>
      <c r="AB16" s="106">
        <v>6.5881446134999999</v>
      </c>
      <c r="AC16" s="106">
        <v>6.6437585709000002</v>
      </c>
      <c r="AD16" s="106">
        <v>6.6781322713</v>
      </c>
      <c r="AE16" s="106">
        <v>6.5572254765000002</v>
      </c>
      <c r="AF16" s="106">
        <v>6.7613974607999996</v>
      </c>
      <c r="AG16" s="106">
        <v>6.7504466788000004</v>
      </c>
      <c r="AH16" s="106">
        <v>6.7924765073</v>
      </c>
      <c r="AI16" s="106">
        <v>6.8686582422000004</v>
      </c>
      <c r="AJ16" s="106">
        <v>6.7802212297000004</v>
      </c>
      <c r="AK16" s="106">
        <v>6.6809130962000003</v>
      </c>
      <c r="AL16" s="106">
        <v>6.7782159211000002</v>
      </c>
      <c r="AM16" s="106">
        <v>6.4499882184999997</v>
      </c>
      <c r="AN16" s="106">
        <v>6.7271438106000003</v>
      </c>
      <c r="AO16" s="106">
        <v>6.7284160439000003</v>
      </c>
      <c r="AP16" s="106">
        <v>6.8091924162000002</v>
      </c>
      <c r="AQ16" s="106">
        <v>6.6572398905999997</v>
      </c>
      <c r="AR16" s="106">
        <v>6.8438078081000002</v>
      </c>
      <c r="AS16" s="106">
        <v>6.8356457280000003</v>
      </c>
      <c r="AT16" s="106">
        <v>6.8863681449999996</v>
      </c>
      <c r="AU16" s="106">
        <v>6.9604067411999999</v>
      </c>
      <c r="AV16" s="106">
        <v>6.8472045339000003</v>
      </c>
      <c r="AW16" s="106">
        <v>6.7417716435999999</v>
      </c>
      <c r="AX16" s="106">
        <v>6.8841951282</v>
      </c>
      <c r="AY16" s="410">
        <v>6.5034725704999996</v>
      </c>
      <c r="AZ16" s="410">
        <v>6.7996101090999996</v>
      </c>
      <c r="BA16" s="410">
        <v>6.8168708703999998</v>
      </c>
      <c r="BB16" s="410">
        <v>6.8766828039999996</v>
      </c>
      <c r="BC16" s="410">
        <v>6.7552539944000003</v>
      </c>
      <c r="BD16" s="410">
        <v>6.9429457253000004</v>
      </c>
      <c r="BE16" s="410">
        <v>6.9431106272000003</v>
      </c>
      <c r="BF16" s="410">
        <v>6.9611783803999998</v>
      </c>
      <c r="BG16" s="410">
        <v>7.0067862756999997</v>
      </c>
      <c r="BH16" s="410">
        <v>6.9200598440999999</v>
      </c>
      <c r="BI16" s="410">
        <v>6.8130830811000003</v>
      </c>
      <c r="BJ16" s="410">
        <v>6.9576052706000002</v>
      </c>
      <c r="BK16" s="410">
        <v>6.5839365862000001</v>
      </c>
      <c r="BL16" s="410">
        <v>6.8829405029000004</v>
      </c>
      <c r="BM16" s="410">
        <v>6.8998416335000003</v>
      </c>
      <c r="BN16" s="410">
        <v>6.9610507989999997</v>
      </c>
      <c r="BO16" s="410">
        <v>6.8383806291000004</v>
      </c>
      <c r="BP16" s="410">
        <v>7.0282136254000003</v>
      </c>
      <c r="BQ16" s="410">
        <v>7.0285493676000002</v>
      </c>
      <c r="BR16" s="410">
        <v>7.0462217825</v>
      </c>
      <c r="BS16" s="410">
        <v>7.0921480908000003</v>
      </c>
      <c r="BT16" s="410">
        <v>7.0037507808999999</v>
      </c>
      <c r="BU16" s="410">
        <v>6.8963508327999996</v>
      </c>
      <c r="BV16" s="410">
        <v>7.0431513081999997</v>
      </c>
    </row>
    <row r="17" spans="1:74" ht="11.1"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3.02841695</v>
      </c>
      <c r="AN17" s="308">
        <v>3.23284452</v>
      </c>
      <c r="AO17" s="308">
        <v>3.2854589769999998</v>
      </c>
      <c r="AP17" s="308">
        <v>3.2534057079999998</v>
      </c>
      <c r="AQ17" s="308">
        <v>3.1859272889999999</v>
      </c>
      <c r="AR17" s="308">
        <v>3.2897132629999999</v>
      </c>
      <c r="AS17" s="308">
        <v>3.2645841419999999</v>
      </c>
      <c r="AT17" s="308">
        <v>3.3292702350000001</v>
      </c>
      <c r="AU17" s="308">
        <v>3.377800669</v>
      </c>
      <c r="AV17" s="308">
        <v>3.3776527349999999</v>
      </c>
      <c r="AW17" s="308">
        <v>3.257028509</v>
      </c>
      <c r="AX17" s="308">
        <v>3.283617687</v>
      </c>
      <c r="AY17" s="377">
        <v>3.073925177</v>
      </c>
      <c r="AZ17" s="377">
        <v>3.281424694</v>
      </c>
      <c r="BA17" s="377">
        <v>3.3348297919999998</v>
      </c>
      <c r="BB17" s="377">
        <v>3.3022948560000001</v>
      </c>
      <c r="BC17" s="377">
        <v>3.2338024349999999</v>
      </c>
      <c r="BD17" s="377">
        <v>3.339148008</v>
      </c>
      <c r="BE17" s="377">
        <v>3.3136412690000001</v>
      </c>
      <c r="BF17" s="377">
        <v>3.3792994049999998</v>
      </c>
      <c r="BG17" s="377">
        <v>3.428559109</v>
      </c>
      <c r="BH17" s="377">
        <v>3.4284089519999998</v>
      </c>
      <c r="BI17" s="377">
        <v>3.3059720970000002</v>
      </c>
      <c r="BJ17" s="377">
        <v>3.3329608319999999</v>
      </c>
      <c r="BK17" s="377">
        <v>3.0924409929999999</v>
      </c>
      <c r="BL17" s="377">
        <v>3.3011903870000001</v>
      </c>
      <c r="BM17" s="377">
        <v>3.3549171690000001</v>
      </c>
      <c r="BN17" s="377">
        <v>3.322186259</v>
      </c>
      <c r="BO17" s="377">
        <v>3.2532812729999998</v>
      </c>
      <c r="BP17" s="377">
        <v>3.359261396</v>
      </c>
      <c r="BQ17" s="377">
        <v>3.3336010169999999</v>
      </c>
      <c r="BR17" s="377">
        <v>3.399654645</v>
      </c>
      <c r="BS17" s="377">
        <v>3.4492110669999998</v>
      </c>
      <c r="BT17" s="377">
        <v>3.4490600050000002</v>
      </c>
      <c r="BU17" s="377">
        <v>3.32588565</v>
      </c>
      <c r="BV17" s="377">
        <v>3.3530369530000002</v>
      </c>
    </row>
    <row r="18" spans="1:74" ht="11.1"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1"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13.849206656</v>
      </c>
      <c r="AE19" s="106">
        <v>14.500913838000001</v>
      </c>
      <c r="AF19" s="106">
        <v>14.684782298</v>
      </c>
      <c r="AG19" s="106">
        <v>14.450998017</v>
      </c>
      <c r="AH19" s="106">
        <v>14.362930678</v>
      </c>
      <c r="AI19" s="106">
        <v>14.632239432</v>
      </c>
      <c r="AJ19" s="106">
        <v>14.551671589</v>
      </c>
      <c r="AK19" s="106">
        <v>14.206383193000001</v>
      </c>
      <c r="AL19" s="106">
        <v>13.798352885</v>
      </c>
      <c r="AM19" s="106">
        <v>13.386232818</v>
      </c>
      <c r="AN19" s="106">
        <v>13.737873937</v>
      </c>
      <c r="AO19" s="106">
        <v>13.723926489</v>
      </c>
      <c r="AP19" s="106">
        <v>14.45112222</v>
      </c>
      <c r="AQ19" s="106">
        <v>14.224448474000001</v>
      </c>
      <c r="AR19" s="106">
        <v>14.484529715000001</v>
      </c>
      <c r="AS19" s="106">
        <v>14.896940004999999</v>
      </c>
      <c r="AT19" s="106">
        <v>14.543325926</v>
      </c>
      <c r="AU19" s="106">
        <v>14.665900902000001</v>
      </c>
      <c r="AV19" s="106">
        <v>14.610256357000001</v>
      </c>
      <c r="AW19" s="106">
        <v>14.168078077000001</v>
      </c>
      <c r="AX19" s="106">
        <v>14.070586674999999</v>
      </c>
      <c r="AY19" s="410">
        <v>13.42713125</v>
      </c>
      <c r="AZ19" s="410">
        <v>14.344502567999999</v>
      </c>
      <c r="BA19" s="410">
        <v>14.058168181999999</v>
      </c>
      <c r="BB19" s="410">
        <v>14.129758358</v>
      </c>
      <c r="BC19" s="410">
        <v>13.824750593999999</v>
      </c>
      <c r="BD19" s="410">
        <v>14.370292747000001</v>
      </c>
      <c r="BE19" s="410">
        <v>14.478968921</v>
      </c>
      <c r="BF19" s="410">
        <v>14.346813474999999</v>
      </c>
      <c r="BG19" s="410">
        <v>14.736962552</v>
      </c>
      <c r="BH19" s="410">
        <v>14.610586314000001</v>
      </c>
      <c r="BI19" s="410">
        <v>14.167568838999999</v>
      </c>
      <c r="BJ19" s="410">
        <v>14.069768766999999</v>
      </c>
      <c r="BK19" s="410">
        <v>13.407932089000001</v>
      </c>
      <c r="BL19" s="410">
        <v>14.331518696</v>
      </c>
      <c r="BM19" s="410">
        <v>14.043237802</v>
      </c>
      <c r="BN19" s="410">
        <v>14.115316377999999</v>
      </c>
      <c r="BO19" s="410">
        <v>13.808234443</v>
      </c>
      <c r="BP19" s="410">
        <v>14.357474239</v>
      </c>
      <c r="BQ19" s="410">
        <v>14.466891231</v>
      </c>
      <c r="BR19" s="410">
        <v>14.333838323</v>
      </c>
      <c r="BS19" s="410">
        <v>14.726630802000001</v>
      </c>
      <c r="BT19" s="410">
        <v>14.599393028</v>
      </c>
      <c r="BU19" s="410">
        <v>14.153374066</v>
      </c>
      <c r="BV19" s="410">
        <v>14.054919827999999</v>
      </c>
    </row>
    <row r="20" spans="1:74" s="447" customFormat="1" ht="11.1"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410"/>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1"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4.6904699689999996</v>
      </c>
      <c r="AN21" s="106">
        <v>4.9739424789999998</v>
      </c>
      <c r="AO21" s="106">
        <v>4.848287676</v>
      </c>
      <c r="AP21" s="106">
        <v>4.8204407140000001</v>
      </c>
      <c r="AQ21" s="106">
        <v>4.9723481219999996</v>
      </c>
      <c r="AR21" s="106">
        <v>5.2102221990000004</v>
      </c>
      <c r="AS21" s="106">
        <v>5.2946151009999998</v>
      </c>
      <c r="AT21" s="106">
        <v>5.4335994630000002</v>
      </c>
      <c r="AU21" s="106">
        <v>5.338812753</v>
      </c>
      <c r="AV21" s="106">
        <v>5.2099218900000004</v>
      </c>
      <c r="AW21" s="106">
        <v>5.2695004499999998</v>
      </c>
      <c r="AX21" s="106">
        <v>5.2796594839999997</v>
      </c>
      <c r="AY21" s="410">
        <v>4.7177436740000003</v>
      </c>
      <c r="AZ21" s="410">
        <v>5.004902177</v>
      </c>
      <c r="BA21" s="410">
        <v>4.8776363839999997</v>
      </c>
      <c r="BB21" s="410">
        <v>4.849855571</v>
      </c>
      <c r="BC21" s="410">
        <v>5.0036535249999998</v>
      </c>
      <c r="BD21" s="410">
        <v>5.2446043720000004</v>
      </c>
      <c r="BE21" s="410">
        <v>5.3301502359999997</v>
      </c>
      <c r="BF21" s="410">
        <v>5.470909314</v>
      </c>
      <c r="BG21" s="410">
        <v>5.3749875100000004</v>
      </c>
      <c r="BH21" s="410">
        <v>5.2449994650000002</v>
      </c>
      <c r="BI21" s="410">
        <v>5.3052127679999996</v>
      </c>
      <c r="BJ21" s="410">
        <v>5.3152186309999996</v>
      </c>
      <c r="BK21" s="410">
        <v>4.7159158960000003</v>
      </c>
      <c r="BL21" s="410">
        <v>5.0040414310000001</v>
      </c>
      <c r="BM21" s="410">
        <v>4.8763978459999997</v>
      </c>
      <c r="BN21" s="410">
        <v>4.8494730129999999</v>
      </c>
      <c r="BO21" s="410">
        <v>5.0036010879999999</v>
      </c>
      <c r="BP21" s="410">
        <v>5.245327208</v>
      </c>
      <c r="BQ21" s="410">
        <v>5.3312844290000001</v>
      </c>
      <c r="BR21" s="410">
        <v>5.4724454790000001</v>
      </c>
      <c r="BS21" s="410">
        <v>5.3764166549999999</v>
      </c>
      <c r="BT21" s="410">
        <v>5.2472742070000002</v>
      </c>
      <c r="BU21" s="410">
        <v>5.3073799590000004</v>
      </c>
      <c r="BV21" s="410">
        <v>5.3167869799999998</v>
      </c>
    </row>
    <row r="22" spans="1:74" ht="11.1"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3.5569348669999998</v>
      </c>
      <c r="AN22" s="308">
        <v>3.8194984000000001</v>
      </c>
      <c r="AO22" s="308">
        <v>3.6997770029999999</v>
      </c>
      <c r="AP22" s="308">
        <v>3.6116291139999999</v>
      </c>
      <c r="AQ22" s="308">
        <v>3.7646650419999999</v>
      </c>
      <c r="AR22" s="308">
        <v>3.9873674330000002</v>
      </c>
      <c r="AS22" s="308">
        <v>4.0574402569999997</v>
      </c>
      <c r="AT22" s="308">
        <v>4.1909043480000001</v>
      </c>
      <c r="AU22" s="308">
        <v>4.088924284</v>
      </c>
      <c r="AV22" s="308">
        <v>3.8852649480000001</v>
      </c>
      <c r="AW22" s="308">
        <v>3.9608274730000002</v>
      </c>
      <c r="AX22" s="308">
        <v>4.0117751259999999</v>
      </c>
      <c r="AY22" s="377">
        <v>3.562258581</v>
      </c>
      <c r="AZ22" s="377">
        <v>3.8281032189999999</v>
      </c>
      <c r="BA22" s="377">
        <v>3.706885733</v>
      </c>
      <c r="BB22" s="377">
        <v>3.61763631</v>
      </c>
      <c r="BC22" s="377">
        <v>3.7725846399999998</v>
      </c>
      <c r="BD22" s="377">
        <v>3.9980700140000001</v>
      </c>
      <c r="BE22" s="377">
        <v>4.0690184980000002</v>
      </c>
      <c r="BF22" s="377">
        <v>4.2041504129999998</v>
      </c>
      <c r="BG22" s="377">
        <v>4.1008959630000001</v>
      </c>
      <c r="BH22" s="377">
        <v>3.894691613</v>
      </c>
      <c r="BI22" s="377">
        <v>3.9711984</v>
      </c>
      <c r="BJ22" s="377">
        <v>4.0227827170000001</v>
      </c>
      <c r="BK22" s="377">
        <v>3.5405514280000001</v>
      </c>
      <c r="BL22" s="377">
        <v>3.8069964060000001</v>
      </c>
      <c r="BM22" s="377">
        <v>3.6855051830000001</v>
      </c>
      <c r="BN22" s="377">
        <v>3.5960542109999998</v>
      </c>
      <c r="BO22" s="377">
        <v>3.7513524540000001</v>
      </c>
      <c r="BP22" s="377">
        <v>3.9773470290000001</v>
      </c>
      <c r="BQ22" s="377">
        <v>4.0484557309999998</v>
      </c>
      <c r="BR22" s="377">
        <v>4.1838928060000002</v>
      </c>
      <c r="BS22" s="377">
        <v>4.0804051829999999</v>
      </c>
      <c r="BT22" s="377">
        <v>3.8737351750000002</v>
      </c>
      <c r="BU22" s="377">
        <v>3.9504147299999999</v>
      </c>
      <c r="BV22" s="377">
        <v>4.0021155369999999</v>
      </c>
    </row>
    <row r="23" spans="1:74" ht="11.1"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1"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9.7572763929999997</v>
      </c>
      <c r="AN24" s="106">
        <v>9.6041661749999996</v>
      </c>
      <c r="AO24" s="106">
        <v>9.0604010529999996</v>
      </c>
      <c r="AP24" s="106">
        <v>9.0301422959999993</v>
      </c>
      <c r="AQ24" s="106">
        <v>9.5752010839999997</v>
      </c>
      <c r="AR24" s="106">
        <v>9.8716039260000006</v>
      </c>
      <c r="AS24" s="106">
        <v>9.9231279449999992</v>
      </c>
      <c r="AT24" s="106">
        <v>9.9837003939999995</v>
      </c>
      <c r="AU24" s="106">
        <v>9.8092279130000009</v>
      </c>
      <c r="AV24" s="106">
        <v>9.4110210030000001</v>
      </c>
      <c r="AW24" s="106">
        <v>9.1939967589999991</v>
      </c>
      <c r="AX24" s="106">
        <v>9.5350135250000001</v>
      </c>
      <c r="AY24" s="410">
        <v>9.9376660579999996</v>
      </c>
      <c r="AZ24" s="410">
        <v>9.7792572080000006</v>
      </c>
      <c r="BA24" s="410">
        <v>9.2201914899999995</v>
      </c>
      <c r="BB24" s="410">
        <v>8.9828127379999998</v>
      </c>
      <c r="BC24" s="410">
        <v>9.5545071789999998</v>
      </c>
      <c r="BD24" s="410">
        <v>10.112694161</v>
      </c>
      <c r="BE24" s="410">
        <v>10.103820345999999</v>
      </c>
      <c r="BF24" s="410">
        <v>10.180371731999999</v>
      </c>
      <c r="BG24" s="410">
        <v>9.9777069679999997</v>
      </c>
      <c r="BH24" s="410">
        <v>9.5764970199999997</v>
      </c>
      <c r="BI24" s="410">
        <v>9.3520438899999991</v>
      </c>
      <c r="BJ24" s="410">
        <v>9.6981248860000004</v>
      </c>
      <c r="BK24" s="410">
        <v>10.125769482000001</v>
      </c>
      <c r="BL24" s="410">
        <v>9.9644016610000001</v>
      </c>
      <c r="BM24" s="410">
        <v>9.3993690339999993</v>
      </c>
      <c r="BN24" s="410">
        <v>9.1638343259999999</v>
      </c>
      <c r="BO24" s="410">
        <v>9.7514912739999993</v>
      </c>
      <c r="BP24" s="410">
        <v>10.324300377</v>
      </c>
      <c r="BQ24" s="410">
        <v>10.314886588</v>
      </c>
      <c r="BR24" s="410">
        <v>10.392587212</v>
      </c>
      <c r="BS24" s="410">
        <v>10.184348318</v>
      </c>
      <c r="BT24" s="410">
        <v>9.7709742429999995</v>
      </c>
      <c r="BU24" s="410">
        <v>9.5351459730000006</v>
      </c>
      <c r="BV24" s="410">
        <v>9.8861132079999994</v>
      </c>
    </row>
    <row r="25" spans="1:74" s="447" customFormat="1" ht="11.1"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410"/>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1"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4.5382878629999999</v>
      </c>
      <c r="AN26" s="106">
        <v>4.6427997130999996</v>
      </c>
      <c r="AO26" s="106">
        <v>4.6200416928000001</v>
      </c>
      <c r="AP26" s="106">
        <v>4.6295080157999999</v>
      </c>
      <c r="AQ26" s="106">
        <v>4.5721776427999998</v>
      </c>
      <c r="AR26" s="106">
        <v>4.6442966113999997</v>
      </c>
      <c r="AS26" s="106">
        <v>4.4785732630000004</v>
      </c>
      <c r="AT26" s="106">
        <v>4.5192244765999998</v>
      </c>
      <c r="AU26" s="106">
        <v>4.597838855</v>
      </c>
      <c r="AV26" s="106">
        <v>4.6228625011000002</v>
      </c>
      <c r="AW26" s="106">
        <v>4.7222314928999998</v>
      </c>
      <c r="AX26" s="106">
        <v>4.7375729880000002</v>
      </c>
      <c r="AY26" s="410">
        <v>4.6630253704999998</v>
      </c>
      <c r="AZ26" s="410">
        <v>4.7701736944000004</v>
      </c>
      <c r="BA26" s="410">
        <v>4.7468415643000004</v>
      </c>
      <c r="BB26" s="410">
        <v>4.7565466858000001</v>
      </c>
      <c r="BC26" s="410">
        <v>4.6977700724</v>
      </c>
      <c r="BD26" s="410">
        <v>4.7717083524000001</v>
      </c>
      <c r="BE26" s="410">
        <v>4.6018043789999998</v>
      </c>
      <c r="BF26" s="410">
        <v>4.643481081</v>
      </c>
      <c r="BG26" s="410">
        <v>4.7240786228999996</v>
      </c>
      <c r="BH26" s="410">
        <v>4.7497335358999999</v>
      </c>
      <c r="BI26" s="410">
        <v>4.8516092651999996</v>
      </c>
      <c r="BJ26" s="410">
        <v>4.8673377704999998</v>
      </c>
      <c r="BK26" s="410">
        <v>4.7806120447999998</v>
      </c>
      <c r="BL26" s="410">
        <v>4.8904623108000003</v>
      </c>
      <c r="BM26" s="410">
        <v>4.8665418215000003</v>
      </c>
      <c r="BN26" s="410">
        <v>4.8764916746000004</v>
      </c>
      <c r="BO26" s="410">
        <v>4.8162328972999999</v>
      </c>
      <c r="BP26" s="410">
        <v>4.8920356634999997</v>
      </c>
      <c r="BQ26" s="410">
        <v>4.7178472559999998</v>
      </c>
      <c r="BR26" s="410">
        <v>4.7605749098999999</v>
      </c>
      <c r="BS26" s="410">
        <v>4.8432048703000001</v>
      </c>
      <c r="BT26" s="410">
        <v>4.8695067166000001</v>
      </c>
      <c r="BU26" s="410">
        <v>4.9739514244</v>
      </c>
      <c r="BV26" s="410">
        <v>4.9900765531999998</v>
      </c>
    </row>
    <row r="27" spans="1:74" s="447" customFormat="1" ht="11.1"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1"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38.369496136999999</v>
      </c>
      <c r="AN28" s="106">
        <v>39.278201996999996</v>
      </c>
      <c r="AO28" s="106">
        <v>38.973751233000002</v>
      </c>
      <c r="AP28" s="106">
        <v>38.402219883000001</v>
      </c>
      <c r="AQ28" s="106">
        <v>38.047098527000003</v>
      </c>
      <c r="AR28" s="106">
        <v>37.733202771000002</v>
      </c>
      <c r="AS28" s="106">
        <v>37.027473919999998</v>
      </c>
      <c r="AT28" s="106">
        <v>36.298155485999999</v>
      </c>
      <c r="AU28" s="106">
        <v>37.112422316999996</v>
      </c>
      <c r="AV28" s="106">
        <v>36.496786493000002</v>
      </c>
      <c r="AW28" s="106">
        <v>38.284659406999999</v>
      </c>
      <c r="AX28" s="106">
        <v>39.394222843000001</v>
      </c>
      <c r="AY28" s="410">
        <v>38.806165942</v>
      </c>
      <c r="AZ28" s="410">
        <v>40.090602439000001</v>
      </c>
      <c r="BA28" s="410">
        <v>39.553654438999999</v>
      </c>
      <c r="BB28" s="410">
        <v>39.078801601000002</v>
      </c>
      <c r="BC28" s="410">
        <v>38.717952132999997</v>
      </c>
      <c r="BD28" s="410">
        <v>38.377705994000003</v>
      </c>
      <c r="BE28" s="410">
        <v>37.843624644999998</v>
      </c>
      <c r="BF28" s="410">
        <v>37.349212795</v>
      </c>
      <c r="BG28" s="410">
        <v>38.166250787999999</v>
      </c>
      <c r="BH28" s="410">
        <v>37.283353789000003</v>
      </c>
      <c r="BI28" s="410">
        <v>39.003438240999998</v>
      </c>
      <c r="BJ28" s="410">
        <v>40.121599234000001</v>
      </c>
      <c r="BK28" s="410">
        <v>39.276653199999998</v>
      </c>
      <c r="BL28" s="410">
        <v>40.588126711999998</v>
      </c>
      <c r="BM28" s="410">
        <v>40.054143525999997</v>
      </c>
      <c r="BN28" s="410">
        <v>39.748837279999996</v>
      </c>
      <c r="BO28" s="410">
        <v>39.393643967999999</v>
      </c>
      <c r="BP28" s="410">
        <v>39.043010699</v>
      </c>
      <c r="BQ28" s="410">
        <v>38.575409860999997</v>
      </c>
      <c r="BR28" s="410">
        <v>38.050232209000001</v>
      </c>
      <c r="BS28" s="410">
        <v>38.901278615000003</v>
      </c>
      <c r="BT28" s="410">
        <v>37.993071143999998</v>
      </c>
      <c r="BU28" s="410">
        <v>39.754815426999997</v>
      </c>
      <c r="BV28" s="410">
        <v>40.864327203999999</v>
      </c>
    </row>
    <row r="29" spans="1:74" ht="11.1"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16.255434335</v>
      </c>
      <c r="AN29" s="308">
        <v>16.728247407000001</v>
      </c>
      <c r="AO29" s="308">
        <v>16.624864306999999</v>
      </c>
      <c r="AP29" s="308">
        <v>16.655828253999999</v>
      </c>
      <c r="AQ29" s="308">
        <v>16.412977464000001</v>
      </c>
      <c r="AR29" s="308">
        <v>16.224066925999999</v>
      </c>
      <c r="AS29" s="308">
        <v>15.974950107</v>
      </c>
      <c r="AT29" s="308">
        <v>15.418129975999999</v>
      </c>
      <c r="AU29" s="308">
        <v>16.284480108</v>
      </c>
      <c r="AV29" s="308">
        <v>15.439630084999999</v>
      </c>
      <c r="AW29" s="308">
        <v>16.400049196000001</v>
      </c>
      <c r="AX29" s="308">
        <v>16.851200069000001</v>
      </c>
      <c r="AY29" s="377">
        <v>16.363390119999998</v>
      </c>
      <c r="AZ29" s="377">
        <v>16.845097173999999</v>
      </c>
      <c r="BA29" s="377">
        <v>16.739769358</v>
      </c>
      <c r="BB29" s="377">
        <v>16.911958994999999</v>
      </c>
      <c r="BC29" s="377">
        <v>16.664539993000002</v>
      </c>
      <c r="BD29" s="377">
        <v>16.472075899</v>
      </c>
      <c r="BE29" s="377">
        <v>16.312658938999999</v>
      </c>
      <c r="BF29" s="377">
        <v>15.819493233999999</v>
      </c>
      <c r="BG29" s="377">
        <v>16.658575764999998</v>
      </c>
      <c r="BH29" s="377">
        <v>15.68857616</v>
      </c>
      <c r="BI29" s="377">
        <v>16.654061503000001</v>
      </c>
      <c r="BJ29" s="377">
        <v>17.126698875999999</v>
      </c>
      <c r="BK29" s="377">
        <v>16.38710069</v>
      </c>
      <c r="BL29" s="377">
        <v>16.877577106</v>
      </c>
      <c r="BM29" s="377">
        <v>16.770331822999999</v>
      </c>
      <c r="BN29" s="377">
        <v>17.113659915</v>
      </c>
      <c r="BO29" s="377">
        <v>16.861736710999999</v>
      </c>
      <c r="BP29" s="377">
        <v>16.665768849999999</v>
      </c>
      <c r="BQ29" s="377">
        <v>16.594069978</v>
      </c>
      <c r="BR29" s="377">
        <v>16.078689643000001</v>
      </c>
      <c r="BS29" s="377">
        <v>16.946284127999999</v>
      </c>
      <c r="BT29" s="377">
        <v>15.945389254</v>
      </c>
      <c r="BU29" s="377">
        <v>16.941687675000001</v>
      </c>
      <c r="BV29" s="377">
        <v>17.409692644</v>
      </c>
    </row>
    <row r="30" spans="1:74" ht="11.1"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5.7138187120000001</v>
      </c>
      <c r="AX30" s="308">
        <v>5.7893443270000002</v>
      </c>
      <c r="AY30" s="377">
        <v>5.5818192629999999</v>
      </c>
      <c r="AZ30" s="377">
        <v>5.9913653919999996</v>
      </c>
      <c r="BA30" s="377">
        <v>5.9862091079999997</v>
      </c>
      <c r="BB30" s="377">
        <v>5.8973835560000003</v>
      </c>
      <c r="BC30" s="377">
        <v>5.985551021</v>
      </c>
      <c r="BD30" s="377">
        <v>5.8888222170000004</v>
      </c>
      <c r="BE30" s="377">
        <v>5.5820027430000003</v>
      </c>
      <c r="BF30" s="377">
        <v>5.4570469859999999</v>
      </c>
      <c r="BG30" s="377">
        <v>5.5514462440000001</v>
      </c>
      <c r="BH30" s="377">
        <v>5.700100977</v>
      </c>
      <c r="BI30" s="377">
        <v>5.941717197</v>
      </c>
      <c r="BJ30" s="377">
        <v>6.0105560059999998</v>
      </c>
      <c r="BK30" s="377">
        <v>5.8659030660000004</v>
      </c>
      <c r="BL30" s="377">
        <v>6.2961445300000003</v>
      </c>
      <c r="BM30" s="377">
        <v>6.2907276879999996</v>
      </c>
      <c r="BN30" s="377">
        <v>6.1974135730000004</v>
      </c>
      <c r="BO30" s="377">
        <v>6.2900363459999999</v>
      </c>
      <c r="BP30" s="377">
        <v>6.1884196060000001</v>
      </c>
      <c r="BQ30" s="377">
        <v>5.866095821</v>
      </c>
      <c r="BR30" s="377">
        <v>5.7348257550000001</v>
      </c>
      <c r="BS30" s="377">
        <v>5.8339952290000001</v>
      </c>
      <c r="BT30" s="377">
        <v>5.9901618389999998</v>
      </c>
      <c r="BU30" s="377">
        <v>6.243987497</v>
      </c>
      <c r="BV30" s="377">
        <v>6.3163048919999998</v>
      </c>
    </row>
    <row r="31" spans="1:74" ht="11.1"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3.0579395420000002</v>
      </c>
      <c r="AW31" s="351">
        <v>3.2898345180000002</v>
      </c>
      <c r="AX31" s="351">
        <v>3.7573519119999998</v>
      </c>
      <c r="AY31" s="422">
        <v>3.409813738</v>
      </c>
      <c r="AZ31" s="422">
        <v>3.6445328570000002</v>
      </c>
      <c r="BA31" s="422">
        <v>3.3517868800000001</v>
      </c>
      <c r="BB31" s="422">
        <v>3.0295788770000001</v>
      </c>
      <c r="BC31" s="422">
        <v>2.7794895020000001</v>
      </c>
      <c r="BD31" s="422">
        <v>2.8075958239999999</v>
      </c>
      <c r="BE31" s="422">
        <v>2.9313384079999998</v>
      </c>
      <c r="BF31" s="422">
        <v>3.0257561279999998</v>
      </c>
      <c r="BG31" s="422">
        <v>2.9521905949999998</v>
      </c>
      <c r="BH31" s="422">
        <v>2.9805022569999999</v>
      </c>
      <c r="BI31" s="422">
        <v>3.2087522069999999</v>
      </c>
      <c r="BJ31" s="422">
        <v>3.6689209589999998</v>
      </c>
      <c r="BK31" s="422">
        <v>3.3449943379999998</v>
      </c>
      <c r="BL31" s="422">
        <v>3.5752384039999998</v>
      </c>
      <c r="BM31" s="422">
        <v>3.2880737949999999</v>
      </c>
      <c r="BN31" s="422">
        <v>2.9720088730000001</v>
      </c>
      <c r="BO31" s="422">
        <v>2.726687595</v>
      </c>
      <c r="BP31" s="422">
        <v>2.7542580540000001</v>
      </c>
      <c r="BQ31" s="422">
        <v>2.875641415</v>
      </c>
      <c r="BR31" s="422">
        <v>2.9682590090000001</v>
      </c>
      <c r="BS31" s="422">
        <v>2.8960960440000001</v>
      </c>
      <c r="BT31" s="422">
        <v>2.9238679279999999</v>
      </c>
      <c r="BU31" s="422">
        <v>3.147766163</v>
      </c>
      <c r="BV31" s="422">
        <v>3.5991615330000002</v>
      </c>
    </row>
    <row r="32" spans="1:74" ht="28.35" customHeight="1" x14ac:dyDescent="0.2">
      <c r="B32" s="986" t="s">
        <v>903</v>
      </c>
      <c r="C32" s="987"/>
      <c r="D32" s="987"/>
      <c r="E32" s="987"/>
      <c r="F32" s="987"/>
      <c r="G32" s="987"/>
      <c r="H32" s="987"/>
      <c r="I32" s="987"/>
      <c r="J32" s="987"/>
      <c r="K32" s="987"/>
      <c r="L32" s="987"/>
      <c r="M32" s="987"/>
      <c r="N32" s="987"/>
      <c r="O32" s="987"/>
      <c r="P32" s="987"/>
      <c r="Q32" s="987"/>
    </row>
    <row r="33" spans="2:17" ht="31.65" customHeight="1" x14ac:dyDescent="0.2">
      <c r="B33" s="987" t="s">
        <v>904</v>
      </c>
      <c r="C33" s="987"/>
      <c r="D33" s="987"/>
      <c r="E33" s="987"/>
      <c r="F33" s="987"/>
      <c r="G33" s="987"/>
      <c r="H33" s="987"/>
      <c r="I33" s="987"/>
      <c r="J33" s="987"/>
      <c r="K33" s="987"/>
      <c r="L33" s="987"/>
      <c r="M33" s="987"/>
      <c r="N33" s="987"/>
      <c r="O33" s="987"/>
      <c r="P33" s="987"/>
      <c r="Q33" s="987"/>
    </row>
    <row r="34" spans="2:17" ht="12" customHeight="1" x14ac:dyDescent="0.2">
      <c r="B34" s="799" t="s">
        <v>826</v>
      </c>
      <c r="C34" s="814"/>
      <c r="D34" s="814"/>
      <c r="E34" s="814"/>
      <c r="F34" s="814"/>
      <c r="G34" s="814"/>
      <c r="H34" s="814"/>
      <c r="I34" s="814"/>
      <c r="J34" s="814"/>
      <c r="K34" s="814"/>
      <c r="L34" s="814"/>
      <c r="M34" s="814"/>
      <c r="N34" s="814"/>
      <c r="O34" s="814"/>
      <c r="P34" s="814"/>
      <c r="Q34" s="814"/>
    </row>
    <row r="35" spans="2:17" ht="12" customHeight="1" x14ac:dyDescent="0.25">
      <c r="B35" s="940" t="str">
        <f>Dates!$G$2</f>
        <v>EIA completed modeling and analysis for this report on Thursday, January 9, 2025.</v>
      </c>
      <c r="C35" s="927"/>
      <c r="D35" s="927"/>
      <c r="E35" s="927"/>
      <c r="F35" s="927"/>
      <c r="G35" s="927"/>
      <c r="H35" s="927"/>
      <c r="I35" s="927"/>
      <c r="J35" s="927"/>
      <c r="K35" s="927"/>
      <c r="L35" s="927"/>
      <c r="M35" s="927"/>
      <c r="N35" s="927"/>
      <c r="O35" s="927"/>
      <c r="P35" s="927"/>
      <c r="Q35" s="927"/>
    </row>
    <row r="36" spans="2:17" ht="12" customHeight="1" x14ac:dyDescent="0.25">
      <c r="B36" s="973" t="s">
        <v>483</v>
      </c>
      <c r="C36" s="974"/>
      <c r="D36" s="974"/>
      <c r="E36" s="974"/>
      <c r="F36" s="974"/>
      <c r="G36" s="974"/>
      <c r="H36" s="974"/>
      <c r="I36" s="974"/>
      <c r="J36" s="974"/>
      <c r="K36" s="974"/>
      <c r="L36" s="974"/>
      <c r="M36" s="974"/>
      <c r="N36" s="974"/>
      <c r="O36" s="974"/>
      <c r="P36" s="974"/>
      <c r="Q36" s="974"/>
    </row>
    <row r="37" spans="2:17" ht="12" customHeight="1" x14ac:dyDescent="0.25">
      <c r="B37" s="949" t="s">
        <v>1442</v>
      </c>
      <c r="C37" s="936"/>
      <c r="D37" s="936"/>
      <c r="E37" s="936"/>
      <c r="F37" s="936"/>
      <c r="G37" s="936"/>
      <c r="H37" s="936"/>
      <c r="I37" s="936"/>
      <c r="J37" s="936"/>
      <c r="K37" s="936"/>
      <c r="L37" s="936"/>
      <c r="M37" s="936"/>
      <c r="N37" s="936"/>
      <c r="O37" s="936"/>
      <c r="P37" s="936"/>
      <c r="Q37" s="936"/>
    </row>
    <row r="38" spans="2:17" ht="12" customHeight="1" x14ac:dyDescent="0.25">
      <c r="B38" s="944" t="s">
        <v>492</v>
      </c>
      <c r="C38" s="965"/>
      <c r="D38" s="965"/>
      <c r="E38" s="965"/>
      <c r="F38" s="965"/>
      <c r="G38" s="965"/>
      <c r="H38" s="965"/>
      <c r="I38" s="965"/>
      <c r="J38" s="965"/>
      <c r="K38" s="965"/>
      <c r="L38" s="965"/>
      <c r="M38" s="965"/>
      <c r="N38" s="965"/>
      <c r="O38" s="965"/>
      <c r="P38" s="965"/>
      <c r="Q38" s="965"/>
    </row>
    <row r="39" spans="2:17" ht="12" customHeight="1" x14ac:dyDescent="0.25">
      <c r="B39" s="816" t="s">
        <v>840</v>
      </c>
      <c r="C39" s="817"/>
      <c r="D39" s="817"/>
      <c r="E39" s="817"/>
      <c r="F39" s="817"/>
      <c r="G39" s="817"/>
      <c r="H39" s="817"/>
      <c r="I39" s="817"/>
      <c r="J39" s="817"/>
      <c r="K39" s="817"/>
      <c r="L39" s="817"/>
      <c r="M39" s="817"/>
      <c r="N39" s="817"/>
      <c r="O39" s="817"/>
      <c r="P39" s="817"/>
      <c r="Q39" s="815"/>
    </row>
    <row r="40" spans="2:17" ht="13.2" x14ac:dyDescent="0.25">
      <c r="B40" s="984" t="s">
        <v>841</v>
      </c>
      <c r="C40" s="985"/>
      <c r="D40" s="985"/>
      <c r="E40" s="985"/>
      <c r="F40" s="985"/>
      <c r="G40" s="985"/>
      <c r="H40" s="985"/>
      <c r="I40" s="985"/>
      <c r="J40" s="985"/>
      <c r="K40" s="985"/>
      <c r="L40" s="985"/>
      <c r="M40" s="985"/>
      <c r="N40" s="985"/>
      <c r="O40" s="985"/>
      <c r="P40" s="985"/>
      <c r="Q40" s="985"/>
    </row>
    <row r="41" spans="2:17" ht="13.2" x14ac:dyDescent="0.25">
      <c r="B41" s="951" t="s">
        <v>842</v>
      </c>
      <c r="C41" s="985"/>
      <c r="D41" s="985"/>
      <c r="E41" s="985"/>
      <c r="F41" s="985"/>
      <c r="G41" s="985"/>
      <c r="H41" s="985"/>
      <c r="I41" s="985"/>
      <c r="J41" s="985"/>
      <c r="K41" s="985"/>
      <c r="L41" s="985"/>
      <c r="M41" s="985"/>
      <c r="N41" s="985"/>
      <c r="O41" s="985"/>
      <c r="P41" s="985"/>
      <c r="Q41" s="985"/>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2025-01-08T22:00:29Z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